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DOffice\Desktop\"/>
    </mc:Choice>
  </mc:AlternateContent>
  <workbookProtection workbookAlgorithmName="SHA-512" workbookHashValue="DFJrliBBJ3fqHLx28xhO7KFnf4pQQ7hvDQPVGd9f0GVF8Jt7LxPdyYP8NOSXXTW++7NLouS0YfuOFYBpgoFJEA==" workbookSaltValue="feS6yWc++sP9eQZBuJz7Nw==" workbookSpinCount="100000" lockStructure="1"/>
  <bookViews>
    <workbookView xWindow="0" yWindow="0" windowWidth="9330" windowHeight="3960" tabRatio="900"/>
  </bookViews>
  <sheets>
    <sheet name="Semester Activities" sheetId="2" r:id="rId1"/>
    <sheet name="Weightage Page-1" sheetId="9" r:id="rId2"/>
    <sheet name="CLO Page-1" sheetId="11" r:id="rId3"/>
    <sheet name="LEVEL Page-1" sheetId="14" r:id="rId4"/>
    <sheet name="PLO Page-1" sheetId="7" r:id="rId5"/>
    <sheet name="Statistics" sheetId="18" r:id="rId6"/>
    <sheet name="STUDENT" sheetId="19" r:id="rId7"/>
  </sheets>
  <definedNames>
    <definedName name="_xlnm.Print_Area" localSheetId="2">'CLO Page-1'!$A$1:$O$59</definedName>
    <definedName name="_xlnm.Print_Area" localSheetId="3">'LEVEL Page-1'!$A$1:$O$59</definedName>
    <definedName name="_xlnm.Print_Area" localSheetId="4">'PLO Page-1'!$A$1:$O$59</definedName>
    <definedName name="_xlnm.Print_Area" localSheetId="0">'Semester Activities'!$A$1:$N$66</definedName>
    <definedName name="_xlnm.Print_Area" localSheetId="5">Statistics!$A$1:$Q$42</definedName>
    <definedName name="_xlnm.Print_Area" localSheetId="6">STUDENT!$A$1:$U$60</definedName>
    <definedName name="_xlnm.Print_Area" localSheetId="1">'Weightage Page-1'!$A$1:$BD$65</definedName>
    <definedName name="_xlnm.Print_Titles" localSheetId="2">'CLO Page-1'!$1:$7</definedName>
    <definedName name="_xlnm.Print_Titles" localSheetId="3">'LEVEL Page-1'!$1:$7</definedName>
    <definedName name="_xlnm.Print_Titles" localSheetId="4">'PLO Page-1'!$1:$7</definedName>
    <definedName name="_xlnm.Print_Titles" localSheetId="6">STUDENT!$1:$7</definedName>
    <definedName name="_xlnm.Print_Titles" localSheetId="1">'Weightage Page-1'!$1:$8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2" l="1"/>
  <c r="D9" i="11" s="1"/>
  <c r="C62" i="2"/>
  <c r="Q31" i="9" l="1"/>
  <c r="D15" i="9" l="1"/>
  <c r="N12" i="9"/>
  <c r="M12" i="9"/>
  <c r="Z15" i="9"/>
  <c r="B129" i="7"/>
  <c r="D13" i="9"/>
  <c r="G13" i="9"/>
  <c r="AE13" i="9"/>
  <c r="AI13" i="9"/>
  <c r="R13" i="9"/>
  <c r="V13" i="9"/>
  <c r="Z13" i="9"/>
  <c r="D129" i="7"/>
  <c r="H13" i="9"/>
  <c r="AJ13" i="9"/>
  <c r="AM13" i="9"/>
  <c r="AQ13" i="9"/>
  <c r="AU13" i="9"/>
  <c r="F129" i="7"/>
  <c r="M13" i="9"/>
  <c r="AY13" i="9"/>
  <c r="BA13" i="9"/>
  <c r="H129" i="7"/>
  <c r="J129" i="7"/>
  <c r="L129" i="7"/>
  <c r="N129" i="7"/>
  <c r="B130" i="7"/>
  <c r="D130" i="7"/>
  <c r="F130" i="7"/>
  <c r="H130" i="7"/>
  <c r="J130" i="7"/>
  <c r="L130" i="7"/>
  <c r="N130" i="7"/>
  <c r="B131" i="7"/>
  <c r="D131" i="7"/>
  <c r="F131" i="7"/>
  <c r="H131" i="7"/>
  <c r="J131" i="7"/>
  <c r="L131" i="7"/>
  <c r="N131" i="7"/>
  <c r="B132" i="7"/>
  <c r="D132" i="7"/>
  <c r="F132" i="7"/>
  <c r="H132" i="7"/>
  <c r="J132" i="7"/>
  <c r="L132" i="7"/>
  <c r="N132" i="7"/>
  <c r="B133" i="7"/>
  <c r="D133" i="7"/>
  <c r="F133" i="7"/>
  <c r="H133" i="7"/>
  <c r="J133" i="7"/>
  <c r="L133" i="7"/>
  <c r="N133" i="7"/>
  <c r="B134" i="7"/>
  <c r="D134" i="7"/>
  <c r="F134" i="7"/>
  <c r="H134" i="7"/>
  <c r="J134" i="7"/>
  <c r="L134" i="7"/>
  <c r="N134" i="7"/>
  <c r="B135" i="7"/>
  <c r="D135" i="7"/>
  <c r="F135" i="7"/>
  <c r="H135" i="7"/>
  <c r="J135" i="7"/>
  <c r="L135" i="7"/>
  <c r="N135" i="7"/>
  <c r="B136" i="7"/>
  <c r="D136" i="7"/>
  <c r="F136" i="7"/>
  <c r="H136" i="7"/>
  <c r="J136" i="7"/>
  <c r="L136" i="7"/>
  <c r="N136" i="7"/>
  <c r="B137" i="7"/>
  <c r="D137" i="7"/>
  <c r="F137" i="7"/>
  <c r="H137" i="7"/>
  <c r="J137" i="7"/>
  <c r="L137" i="7"/>
  <c r="N137" i="7"/>
  <c r="B138" i="7"/>
  <c r="D138" i="7"/>
  <c r="F138" i="7"/>
  <c r="H138" i="7"/>
  <c r="J138" i="7"/>
  <c r="L138" i="7"/>
  <c r="N138" i="7"/>
  <c r="B139" i="7"/>
  <c r="D139" i="7"/>
  <c r="F139" i="7"/>
  <c r="H139" i="7"/>
  <c r="J139" i="7"/>
  <c r="L139" i="7"/>
  <c r="N139" i="7"/>
  <c r="B140" i="7"/>
  <c r="D140" i="7"/>
  <c r="F140" i="7"/>
  <c r="H140" i="7"/>
  <c r="J140" i="7"/>
  <c r="L140" i="7"/>
  <c r="N140" i="7"/>
  <c r="B141" i="7"/>
  <c r="D141" i="7"/>
  <c r="F141" i="7"/>
  <c r="H141" i="7"/>
  <c r="J141" i="7"/>
  <c r="L141" i="7"/>
  <c r="N141" i="7"/>
  <c r="B142" i="7"/>
  <c r="D142" i="7"/>
  <c r="F142" i="7"/>
  <c r="H142" i="7"/>
  <c r="J142" i="7"/>
  <c r="L142" i="7"/>
  <c r="N142" i="7"/>
  <c r="B143" i="7"/>
  <c r="D143" i="7"/>
  <c r="F143" i="7"/>
  <c r="H143" i="7"/>
  <c r="J143" i="7"/>
  <c r="L143" i="7"/>
  <c r="N143" i="7"/>
  <c r="B144" i="7"/>
  <c r="D144" i="7"/>
  <c r="F144" i="7"/>
  <c r="H144" i="7"/>
  <c r="J144" i="7"/>
  <c r="L144" i="7"/>
  <c r="N144" i="7"/>
  <c r="B145" i="7"/>
  <c r="D145" i="7"/>
  <c r="F145" i="7"/>
  <c r="H145" i="7"/>
  <c r="J145" i="7"/>
  <c r="L145" i="7"/>
  <c r="N145" i="7"/>
  <c r="B146" i="7"/>
  <c r="D146" i="7"/>
  <c r="F146" i="7"/>
  <c r="H146" i="7"/>
  <c r="J146" i="7"/>
  <c r="L146" i="7"/>
  <c r="N146" i="7"/>
  <c r="B147" i="7"/>
  <c r="D147" i="7"/>
  <c r="F147" i="7"/>
  <c r="H147" i="7"/>
  <c r="J147" i="7"/>
  <c r="L147" i="7"/>
  <c r="N147" i="7"/>
  <c r="B148" i="7"/>
  <c r="D148" i="7"/>
  <c r="F148" i="7"/>
  <c r="H148" i="7"/>
  <c r="J148" i="7"/>
  <c r="L148" i="7"/>
  <c r="N148" i="7"/>
  <c r="B149" i="7"/>
  <c r="D149" i="7"/>
  <c r="F149" i="7"/>
  <c r="H149" i="7"/>
  <c r="J149" i="7"/>
  <c r="L149" i="7"/>
  <c r="N149" i="7"/>
  <c r="B150" i="7"/>
  <c r="D150" i="7"/>
  <c r="F150" i="7"/>
  <c r="H150" i="7"/>
  <c r="J150" i="7"/>
  <c r="L150" i="7"/>
  <c r="N150" i="7"/>
  <c r="B151" i="7"/>
  <c r="D151" i="7"/>
  <c r="F151" i="7"/>
  <c r="H151" i="7"/>
  <c r="J151" i="7"/>
  <c r="L151" i="7"/>
  <c r="N151" i="7"/>
  <c r="B152" i="7"/>
  <c r="D152" i="7"/>
  <c r="F152" i="7"/>
  <c r="H152" i="7"/>
  <c r="J152" i="7"/>
  <c r="L152" i="7"/>
  <c r="N152" i="7"/>
  <c r="B153" i="7"/>
  <c r="D153" i="7"/>
  <c r="F153" i="7"/>
  <c r="H153" i="7"/>
  <c r="J153" i="7"/>
  <c r="L153" i="7"/>
  <c r="N153" i="7"/>
  <c r="B154" i="7"/>
  <c r="D154" i="7"/>
  <c r="F154" i="7"/>
  <c r="H154" i="7"/>
  <c r="J154" i="7"/>
  <c r="L154" i="7"/>
  <c r="N154" i="7"/>
  <c r="B155" i="7"/>
  <c r="D155" i="7"/>
  <c r="F155" i="7"/>
  <c r="H155" i="7"/>
  <c r="J155" i="7"/>
  <c r="L155" i="7"/>
  <c r="N155" i="7"/>
  <c r="B156" i="7"/>
  <c r="D156" i="7"/>
  <c r="F156" i="7"/>
  <c r="H156" i="7"/>
  <c r="J156" i="7"/>
  <c r="L156" i="7"/>
  <c r="N156" i="7"/>
  <c r="B157" i="7"/>
  <c r="D157" i="7"/>
  <c r="F157" i="7"/>
  <c r="H157" i="7"/>
  <c r="J157" i="7"/>
  <c r="L157" i="7"/>
  <c r="N157" i="7"/>
  <c r="B158" i="7"/>
  <c r="D158" i="7"/>
  <c r="F158" i="7"/>
  <c r="H158" i="7"/>
  <c r="J158" i="7"/>
  <c r="L158" i="7"/>
  <c r="N158" i="7"/>
  <c r="B159" i="7"/>
  <c r="D159" i="7"/>
  <c r="F159" i="7"/>
  <c r="H159" i="7"/>
  <c r="J159" i="7"/>
  <c r="L159" i="7"/>
  <c r="N159" i="7"/>
  <c r="B160" i="7"/>
  <c r="D160" i="7"/>
  <c r="F160" i="7"/>
  <c r="H160" i="7"/>
  <c r="J160" i="7"/>
  <c r="L160" i="7"/>
  <c r="N160" i="7"/>
  <c r="B161" i="7"/>
  <c r="D161" i="7"/>
  <c r="F161" i="7"/>
  <c r="H161" i="7"/>
  <c r="J161" i="7"/>
  <c r="L161" i="7"/>
  <c r="N161" i="7"/>
  <c r="B162" i="7"/>
  <c r="D162" i="7"/>
  <c r="F162" i="7"/>
  <c r="H162" i="7"/>
  <c r="J162" i="7"/>
  <c r="L162" i="7"/>
  <c r="N162" i="7"/>
  <c r="B163" i="7"/>
  <c r="D163" i="7"/>
  <c r="F163" i="7"/>
  <c r="H163" i="7"/>
  <c r="J163" i="7"/>
  <c r="L163" i="7"/>
  <c r="N163" i="7"/>
  <c r="B164" i="7"/>
  <c r="D164" i="7"/>
  <c r="F164" i="7"/>
  <c r="H164" i="7"/>
  <c r="J164" i="7"/>
  <c r="L164" i="7"/>
  <c r="N164" i="7"/>
  <c r="B165" i="7"/>
  <c r="D165" i="7"/>
  <c r="F165" i="7"/>
  <c r="H165" i="7"/>
  <c r="J165" i="7"/>
  <c r="L165" i="7"/>
  <c r="N165" i="7"/>
  <c r="B166" i="7"/>
  <c r="D166" i="7"/>
  <c r="F166" i="7"/>
  <c r="H166" i="7"/>
  <c r="J166" i="7"/>
  <c r="L166" i="7"/>
  <c r="N166" i="7"/>
  <c r="B167" i="7"/>
  <c r="D167" i="7"/>
  <c r="F167" i="7"/>
  <c r="H167" i="7"/>
  <c r="J167" i="7"/>
  <c r="L167" i="7"/>
  <c r="N167" i="7"/>
  <c r="B168" i="7"/>
  <c r="D168" i="7"/>
  <c r="F168" i="7"/>
  <c r="H168" i="7"/>
  <c r="J168" i="7"/>
  <c r="L168" i="7"/>
  <c r="N168" i="7"/>
  <c r="B169" i="7"/>
  <c r="D169" i="7"/>
  <c r="F169" i="7"/>
  <c r="H169" i="7"/>
  <c r="J169" i="7"/>
  <c r="L169" i="7"/>
  <c r="N169" i="7"/>
  <c r="B170" i="7"/>
  <c r="D170" i="7"/>
  <c r="F170" i="7"/>
  <c r="H170" i="7"/>
  <c r="J170" i="7"/>
  <c r="L170" i="7"/>
  <c r="N170" i="7"/>
  <c r="B171" i="7"/>
  <c r="D171" i="7"/>
  <c r="F171" i="7"/>
  <c r="H171" i="7"/>
  <c r="J171" i="7"/>
  <c r="L171" i="7"/>
  <c r="N171" i="7"/>
  <c r="B172" i="7"/>
  <c r="D172" i="7"/>
  <c r="F172" i="7"/>
  <c r="H172" i="7"/>
  <c r="J172" i="7"/>
  <c r="L172" i="7"/>
  <c r="N172" i="7"/>
  <c r="B173" i="7"/>
  <c r="D173" i="7"/>
  <c r="F173" i="7"/>
  <c r="H173" i="7"/>
  <c r="J173" i="7"/>
  <c r="L173" i="7"/>
  <c r="N173" i="7"/>
  <c r="B174" i="7"/>
  <c r="D174" i="7"/>
  <c r="F174" i="7"/>
  <c r="H174" i="7"/>
  <c r="J174" i="7"/>
  <c r="L174" i="7"/>
  <c r="N174" i="7"/>
  <c r="B175" i="7"/>
  <c r="D175" i="7"/>
  <c r="F175" i="7"/>
  <c r="H175" i="7"/>
  <c r="J175" i="7"/>
  <c r="L175" i="7"/>
  <c r="N175" i="7"/>
  <c r="B176" i="7"/>
  <c r="D176" i="7"/>
  <c r="F176" i="7"/>
  <c r="H176" i="7"/>
  <c r="J176" i="7"/>
  <c r="L176" i="7"/>
  <c r="N176" i="7"/>
  <c r="B177" i="7"/>
  <c r="D177" i="7"/>
  <c r="F177" i="7"/>
  <c r="H177" i="7"/>
  <c r="J177" i="7"/>
  <c r="L177" i="7"/>
  <c r="N177" i="7"/>
  <c r="B178" i="7"/>
  <c r="D178" i="7"/>
  <c r="F178" i="7"/>
  <c r="H178" i="7"/>
  <c r="J178" i="7"/>
  <c r="L178" i="7"/>
  <c r="N178" i="7"/>
  <c r="B179" i="7"/>
  <c r="D179" i="7"/>
  <c r="F179" i="7"/>
  <c r="H179" i="7"/>
  <c r="J179" i="7"/>
  <c r="L179" i="7"/>
  <c r="N179" i="7"/>
  <c r="B180" i="7"/>
  <c r="D180" i="7"/>
  <c r="F180" i="7"/>
  <c r="H180" i="7"/>
  <c r="J180" i="7"/>
  <c r="L180" i="7"/>
  <c r="N180" i="7"/>
  <c r="B181" i="7"/>
  <c r="D181" i="7"/>
  <c r="F181" i="7"/>
  <c r="H181" i="7"/>
  <c r="J181" i="7"/>
  <c r="L181" i="7"/>
  <c r="N181" i="7"/>
  <c r="B182" i="7"/>
  <c r="D182" i="7"/>
  <c r="F182" i="7"/>
  <c r="H182" i="7"/>
  <c r="J182" i="7"/>
  <c r="L182" i="7"/>
  <c r="N182" i="7"/>
  <c r="B183" i="7"/>
  <c r="D183" i="7"/>
  <c r="F183" i="7"/>
  <c r="H183" i="7"/>
  <c r="J183" i="7"/>
  <c r="L183" i="7"/>
  <c r="N183" i="7"/>
  <c r="B184" i="7"/>
  <c r="D184" i="7"/>
  <c r="F184" i="7"/>
  <c r="H184" i="7"/>
  <c r="J184" i="7"/>
  <c r="L184" i="7"/>
  <c r="N184" i="7"/>
  <c r="B185" i="7"/>
  <c r="D185" i="7"/>
  <c r="F185" i="7"/>
  <c r="H185" i="7"/>
  <c r="J185" i="7"/>
  <c r="L185" i="7"/>
  <c r="N185" i="7"/>
  <c r="B186" i="7"/>
  <c r="D186" i="7"/>
  <c r="F186" i="7"/>
  <c r="H186" i="7"/>
  <c r="J186" i="7"/>
  <c r="L186" i="7"/>
  <c r="N186" i="7"/>
  <c r="B187" i="7"/>
  <c r="D187" i="7"/>
  <c r="F187" i="7"/>
  <c r="H187" i="7"/>
  <c r="J187" i="7"/>
  <c r="L187" i="7"/>
  <c r="N187" i="7"/>
  <c r="B188" i="7"/>
  <c r="D188" i="7"/>
  <c r="F188" i="7"/>
  <c r="H188" i="7"/>
  <c r="J188" i="7"/>
  <c r="L188" i="7"/>
  <c r="N188" i="7"/>
  <c r="B189" i="7"/>
  <c r="D189" i="7"/>
  <c r="F189" i="7"/>
  <c r="H189" i="7"/>
  <c r="J189" i="7"/>
  <c r="L189" i="7"/>
  <c r="N189" i="7"/>
  <c r="B190" i="7"/>
  <c r="D190" i="7"/>
  <c r="F190" i="7"/>
  <c r="H190" i="7"/>
  <c r="J190" i="7"/>
  <c r="L190" i="7"/>
  <c r="N190" i="7"/>
  <c r="B191" i="7"/>
  <c r="D191" i="7"/>
  <c r="F191" i="7"/>
  <c r="H191" i="7"/>
  <c r="J191" i="7"/>
  <c r="L191" i="7"/>
  <c r="N191" i="7"/>
  <c r="B192" i="7"/>
  <c r="D192" i="7"/>
  <c r="F192" i="7"/>
  <c r="H192" i="7"/>
  <c r="J192" i="7"/>
  <c r="L192" i="7"/>
  <c r="N192" i="7"/>
  <c r="B193" i="7"/>
  <c r="D193" i="7"/>
  <c r="F193" i="7"/>
  <c r="H193" i="7"/>
  <c r="J193" i="7"/>
  <c r="L193" i="7"/>
  <c r="N193" i="7"/>
  <c r="B194" i="7"/>
  <c r="D194" i="7"/>
  <c r="F194" i="7"/>
  <c r="H194" i="7"/>
  <c r="J194" i="7"/>
  <c r="L194" i="7"/>
  <c r="N194" i="7"/>
  <c r="B195" i="7"/>
  <c r="D195" i="7"/>
  <c r="F195" i="7"/>
  <c r="H195" i="7"/>
  <c r="J195" i="7"/>
  <c r="L195" i="7"/>
  <c r="N195" i="7"/>
  <c r="B196" i="7"/>
  <c r="D196" i="7"/>
  <c r="F196" i="7"/>
  <c r="H196" i="7"/>
  <c r="J196" i="7"/>
  <c r="L196" i="7"/>
  <c r="N196" i="7"/>
  <c r="B197" i="7"/>
  <c r="D197" i="7"/>
  <c r="F197" i="7"/>
  <c r="H197" i="7"/>
  <c r="J197" i="7"/>
  <c r="L197" i="7"/>
  <c r="N197" i="7"/>
  <c r="B198" i="7"/>
  <c r="D198" i="7"/>
  <c r="F198" i="7"/>
  <c r="H198" i="7"/>
  <c r="J198" i="7"/>
  <c r="L198" i="7"/>
  <c r="N198" i="7"/>
  <c r="B199" i="7"/>
  <c r="D199" i="7"/>
  <c r="F199" i="7"/>
  <c r="H199" i="7"/>
  <c r="J199" i="7"/>
  <c r="L199" i="7"/>
  <c r="N199" i="7"/>
  <c r="B200" i="7"/>
  <c r="D200" i="7"/>
  <c r="F200" i="7"/>
  <c r="H200" i="7"/>
  <c r="J200" i="7"/>
  <c r="L200" i="7"/>
  <c r="N200" i="7"/>
  <c r="B201" i="7"/>
  <c r="D201" i="7"/>
  <c r="F201" i="7"/>
  <c r="H201" i="7"/>
  <c r="J201" i="7"/>
  <c r="L201" i="7"/>
  <c r="N201" i="7"/>
  <c r="B202" i="7"/>
  <c r="D202" i="7"/>
  <c r="F202" i="7"/>
  <c r="H202" i="7"/>
  <c r="J202" i="7"/>
  <c r="L202" i="7"/>
  <c r="N202" i="7"/>
  <c r="B203" i="7"/>
  <c r="D203" i="7"/>
  <c r="F203" i="7"/>
  <c r="H203" i="7"/>
  <c r="J203" i="7"/>
  <c r="L203" i="7"/>
  <c r="N203" i="7"/>
  <c r="B204" i="7"/>
  <c r="D204" i="7"/>
  <c r="F204" i="7"/>
  <c r="H204" i="7"/>
  <c r="J204" i="7"/>
  <c r="L204" i="7"/>
  <c r="N204" i="7"/>
  <c r="B205" i="7"/>
  <c r="D205" i="7"/>
  <c r="F205" i="7"/>
  <c r="H205" i="7"/>
  <c r="J205" i="7"/>
  <c r="L205" i="7"/>
  <c r="N205" i="7"/>
  <c r="B206" i="7"/>
  <c r="D206" i="7"/>
  <c r="F206" i="7"/>
  <c r="H206" i="7"/>
  <c r="J206" i="7"/>
  <c r="L206" i="7"/>
  <c r="N206" i="7"/>
  <c r="B207" i="7"/>
  <c r="D207" i="7"/>
  <c r="F207" i="7"/>
  <c r="H207" i="7"/>
  <c r="J207" i="7"/>
  <c r="L207" i="7"/>
  <c r="N207" i="7"/>
  <c r="B208" i="7"/>
  <c r="D208" i="7"/>
  <c r="F208" i="7"/>
  <c r="H208" i="7"/>
  <c r="J208" i="7"/>
  <c r="L208" i="7"/>
  <c r="N208" i="7"/>
  <c r="B209" i="7"/>
  <c r="D209" i="7"/>
  <c r="F209" i="7"/>
  <c r="H209" i="7"/>
  <c r="J209" i="7"/>
  <c r="L209" i="7"/>
  <c r="N209" i="7"/>
  <c r="B210" i="7"/>
  <c r="D210" i="7"/>
  <c r="F210" i="7"/>
  <c r="H210" i="7"/>
  <c r="J210" i="7"/>
  <c r="L210" i="7"/>
  <c r="N210" i="7"/>
  <c r="B211" i="7"/>
  <c r="D211" i="7"/>
  <c r="F211" i="7"/>
  <c r="H211" i="7"/>
  <c r="J211" i="7"/>
  <c r="L211" i="7"/>
  <c r="N211" i="7"/>
  <c r="B212" i="7"/>
  <c r="D212" i="7"/>
  <c r="F212" i="7"/>
  <c r="H212" i="7"/>
  <c r="J212" i="7"/>
  <c r="L212" i="7"/>
  <c r="N212" i="7"/>
  <c r="B213" i="7"/>
  <c r="D213" i="7"/>
  <c r="F213" i="7"/>
  <c r="H213" i="7"/>
  <c r="J213" i="7"/>
  <c r="L213" i="7"/>
  <c r="N213" i="7"/>
  <c r="B214" i="7"/>
  <c r="D214" i="7"/>
  <c r="F214" i="7"/>
  <c r="H214" i="7"/>
  <c r="J214" i="7"/>
  <c r="L214" i="7"/>
  <c r="N214" i="7"/>
  <c r="B215" i="7"/>
  <c r="D215" i="7"/>
  <c r="F215" i="7"/>
  <c r="H215" i="7"/>
  <c r="J215" i="7"/>
  <c r="L215" i="7"/>
  <c r="N215" i="7"/>
  <c r="B216" i="7"/>
  <c r="D216" i="7"/>
  <c r="F216" i="7"/>
  <c r="H216" i="7"/>
  <c r="J216" i="7"/>
  <c r="L216" i="7"/>
  <c r="N216" i="7"/>
  <c r="B217" i="7"/>
  <c r="D217" i="7"/>
  <c r="F217" i="7"/>
  <c r="H217" i="7"/>
  <c r="J217" i="7"/>
  <c r="L217" i="7"/>
  <c r="N217" i="7"/>
  <c r="B218" i="7"/>
  <c r="D218" i="7"/>
  <c r="F218" i="7"/>
  <c r="H218" i="7"/>
  <c r="J218" i="7"/>
  <c r="L218" i="7"/>
  <c r="N218" i="7"/>
  <c r="B215" i="14"/>
  <c r="E13" i="9"/>
  <c r="F13" i="9"/>
  <c r="I13" i="9"/>
  <c r="J13" i="9"/>
  <c r="K13" i="9"/>
  <c r="L13" i="9"/>
  <c r="O15" i="9"/>
  <c r="Q15" i="9" s="1"/>
  <c r="F132" i="14" s="1"/>
  <c r="N13" i="9"/>
  <c r="E15" i="9"/>
  <c r="F15" i="9"/>
  <c r="G15" i="9"/>
  <c r="H15" i="9"/>
  <c r="I15" i="9"/>
  <c r="J15" i="9"/>
  <c r="K15" i="9"/>
  <c r="L15" i="9"/>
  <c r="M15" i="9"/>
  <c r="R15" i="9"/>
  <c r="S15" i="9"/>
  <c r="T15" i="9"/>
  <c r="U15" i="9"/>
  <c r="V15" i="9"/>
  <c r="W15" i="9"/>
  <c r="X15" i="9"/>
  <c r="Y15" i="9"/>
  <c r="AA15" i="9"/>
  <c r="AB15" i="9"/>
  <c r="AC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N15" i="9"/>
  <c r="B216" i="14"/>
  <c r="J216" i="14"/>
  <c r="B217" i="14"/>
  <c r="B218" i="14"/>
  <c r="B129" i="14"/>
  <c r="D129" i="14"/>
  <c r="F129" i="14"/>
  <c r="B130" i="14"/>
  <c r="F130" i="14"/>
  <c r="B131" i="14"/>
  <c r="H131" i="14"/>
  <c r="J131" i="14"/>
  <c r="B132" i="14"/>
  <c r="J132" i="14"/>
  <c r="L132" i="14"/>
  <c r="B133" i="14"/>
  <c r="H133" i="14"/>
  <c r="L133" i="14"/>
  <c r="B134" i="14"/>
  <c r="B135" i="14"/>
  <c r="B136" i="14"/>
  <c r="D136" i="14"/>
  <c r="B137" i="14"/>
  <c r="D137" i="14"/>
  <c r="F137" i="14"/>
  <c r="B138" i="14"/>
  <c r="H138" i="14"/>
  <c r="B139" i="14"/>
  <c r="D139" i="14"/>
  <c r="H139" i="14"/>
  <c r="J139" i="14"/>
  <c r="B140" i="14"/>
  <c r="F140" i="14"/>
  <c r="J140" i="14"/>
  <c r="L140" i="14"/>
  <c r="B141" i="14"/>
  <c r="H141" i="14"/>
  <c r="L141" i="14"/>
  <c r="B142" i="14"/>
  <c r="J142" i="14"/>
  <c r="B143" i="14"/>
  <c r="L143" i="14"/>
  <c r="B144" i="14"/>
  <c r="D144" i="14"/>
  <c r="B145" i="14"/>
  <c r="D145" i="14"/>
  <c r="F145" i="14"/>
  <c r="B146" i="14"/>
  <c r="F146" i="14"/>
  <c r="H146" i="14"/>
  <c r="B147" i="14"/>
  <c r="D147" i="14"/>
  <c r="H147" i="14"/>
  <c r="J147" i="14"/>
  <c r="B148" i="14"/>
  <c r="F148" i="14"/>
  <c r="J148" i="14"/>
  <c r="L148" i="14"/>
  <c r="B149" i="14"/>
  <c r="H149" i="14"/>
  <c r="L149" i="14"/>
  <c r="B150" i="14"/>
  <c r="J150" i="14"/>
  <c r="B151" i="14"/>
  <c r="L151" i="14"/>
  <c r="B152" i="14"/>
  <c r="D152" i="14"/>
  <c r="B153" i="14"/>
  <c r="D153" i="14"/>
  <c r="F153" i="14"/>
  <c r="B154" i="14"/>
  <c r="F154" i="14"/>
  <c r="H154" i="14"/>
  <c r="B155" i="14"/>
  <c r="D155" i="14"/>
  <c r="H155" i="14"/>
  <c r="J155" i="14"/>
  <c r="B156" i="14"/>
  <c r="F156" i="14"/>
  <c r="J156" i="14"/>
  <c r="L156" i="14"/>
  <c r="B157" i="14"/>
  <c r="H157" i="14"/>
  <c r="L157" i="14"/>
  <c r="B158" i="14"/>
  <c r="J158" i="14"/>
  <c r="B159" i="14"/>
  <c r="L159" i="14"/>
  <c r="B160" i="14"/>
  <c r="D160" i="14"/>
  <c r="B161" i="14"/>
  <c r="D161" i="14"/>
  <c r="F161" i="14"/>
  <c r="B162" i="14"/>
  <c r="F162" i="14"/>
  <c r="H162" i="14"/>
  <c r="B163" i="14"/>
  <c r="D163" i="14"/>
  <c r="H163" i="14"/>
  <c r="J163" i="14"/>
  <c r="B164" i="14"/>
  <c r="F164" i="14"/>
  <c r="J164" i="14"/>
  <c r="L164" i="14"/>
  <c r="B165" i="14"/>
  <c r="H165" i="14"/>
  <c r="L165" i="14"/>
  <c r="B166" i="14"/>
  <c r="J166" i="14"/>
  <c r="B167" i="14"/>
  <c r="L167" i="14"/>
  <c r="B168" i="14"/>
  <c r="D168" i="14"/>
  <c r="B169" i="14"/>
  <c r="D169" i="14"/>
  <c r="F169" i="14"/>
  <c r="B170" i="14"/>
  <c r="F170" i="14"/>
  <c r="H170" i="14"/>
  <c r="B171" i="14"/>
  <c r="D171" i="14"/>
  <c r="H171" i="14"/>
  <c r="J171" i="14"/>
  <c r="B172" i="14"/>
  <c r="F172" i="14"/>
  <c r="J172" i="14"/>
  <c r="L172" i="14"/>
  <c r="B173" i="14"/>
  <c r="H173" i="14"/>
  <c r="L173" i="14"/>
  <c r="B174" i="14"/>
  <c r="J174" i="14"/>
  <c r="B175" i="14"/>
  <c r="L175" i="14"/>
  <c r="B176" i="14"/>
  <c r="D176" i="14"/>
  <c r="B177" i="14"/>
  <c r="D177" i="14"/>
  <c r="F177" i="14"/>
  <c r="B178" i="14"/>
  <c r="F178" i="14"/>
  <c r="H178" i="14"/>
  <c r="B179" i="14"/>
  <c r="D179" i="14"/>
  <c r="H179" i="14"/>
  <c r="J179" i="14"/>
  <c r="B180" i="14"/>
  <c r="F180" i="14"/>
  <c r="J180" i="14"/>
  <c r="L180" i="14"/>
  <c r="B181" i="14"/>
  <c r="H181" i="14"/>
  <c r="L181" i="14"/>
  <c r="B182" i="14"/>
  <c r="J182" i="14"/>
  <c r="B183" i="14"/>
  <c r="L183" i="14"/>
  <c r="B184" i="14"/>
  <c r="D184" i="14"/>
  <c r="B185" i="14"/>
  <c r="D185" i="14"/>
  <c r="F185" i="14"/>
  <c r="B186" i="14"/>
  <c r="F186" i="14"/>
  <c r="H186" i="14"/>
  <c r="B187" i="14"/>
  <c r="D187" i="14"/>
  <c r="H187" i="14"/>
  <c r="J187" i="14"/>
  <c r="B188" i="14"/>
  <c r="F188" i="14"/>
  <c r="J188" i="14"/>
  <c r="L188" i="14"/>
  <c r="B189" i="14"/>
  <c r="H189" i="14"/>
  <c r="L189" i="14"/>
  <c r="B190" i="14"/>
  <c r="J190" i="14"/>
  <c r="B191" i="14"/>
  <c r="L191" i="14"/>
  <c r="B192" i="14"/>
  <c r="D192" i="14"/>
  <c r="B193" i="14"/>
  <c r="D193" i="14"/>
  <c r="F193" i="14"/>
  <c r="B194" i="14"/>
  <c r="F194" i="14"/>
  <c r="H194" i="14"/>
  <c r="B195" i="14"/>
  <c r="D195" i="14"/>
  <c r="H195" i="14"/>
  <c r="J195" i="14"/>
  <c r="B196" i="14"/>
  <c r="F196" i="14"/>
  <c r="J196" i="14"/>
  <c r="L196" i="14"/>
  <c r="B197" i="14"/>
  <c r="H197" i="14"/>
  <c r="L197" i="14"/>
  <c r="B198" i="14"/>
  <c r="J198" i="14"/>
  <c r="B199" i="14"/>
  <c r="L199" i="14"/>
  <c r="B200" i="14"/>
  <c r="D200" i="14"/>
  <c r="B201" i="14"/>
  <c r="D201" i="14"/>
  <c r="F201" i="14"/>
  <c r="B202" i="14"/>
  <c r="F202" i="14"/>
  <c r="H202" i="14"/>
  <c r="B203" i="14"/>
  <c r="D203" i="14"/>
  <c r="H203" i="14"/>
  <c r="J203" i="14"/>
  <c r="B204" i="14"/>
  <c r="F204" i="14"/>
  <c r="J204" i="14"/>
  <c r="L204" i="14"/>
  <c r="B205" i="14"/>
  <c r="H205" i="14"/>
  <c r="L205" i="14"/>
  <c r="B206" i="14"/>
  <c r="J206" i="14"/>
  <c r="B207" i="14"/>
  <c r="L207" i="14"/>
  <c r="B208" i="14"/>
  <c r="D208" i="14"/>
  <c r="B209" i="14"/>
  <c r="D209" i="14"/>
  <c r="F209" i="14"/>
  <c r="B210" i="14"/>
  <c r="F210" i="14"/>
  <c r="H210" i="14"/>
  <c r="B211" i="14"/>
  <c r="D211" i="14"/>
  <c r="H211" i="14"/>
  <c r="J211" i="14"/>
  <c r="B212" i="14"/>
  <c r="F212" i="14"/>
  <c r="J212" i="14"/>
  <c r="L212" i="14"/>
  <c r="B213" i="14"/>
  <c r="H213" i="14"/>
  <c r="L213" i="14"/>
  <c r="B214" i="14"/>
  <c r="J214" i="14"/>
  <c r="B129" i="11"/>
  <c r="D14" i="9"/>
  <c r="E14" i="9"/>
  <c r="F14" i="9"/>
  <c r="G14" i="9"/>
  <c r="H14" i="9"/>
  <c r="I14" i="9"/>
  <c r="J14" i="9"/>
  <c r="K14" i="9"/>
  <c r="L14" i="9"/>
  <c r="M14" i="9"/>
  <c r="R14" i="9"/>
  <c r="S14" i="9"/>
  <c r="T14" i="9"/>
  <c r="U14" i="9"/>
  <c r="V14" i="9"/>
  <c r="W14" i="9"/>
  <c r="X14" i="9"/>
  <c r="Y14" i="9"/>
  <c r="Z14" i="9"/>
  <c r="AA14" i="9"/>
  <c r="AB14" i="9"/>
  <c r="AC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N14" i="9"/>
  <c r="D129" i="11"/>
  <c r="F129" i="11"/>
  <c r="H129" i="11"/>
  <c r="J129" i="11"/>
  <c r="L129" i="11"/>
  <c r="N129" i="11"/>
  <c r="B130" i="11"/>
  <c r="D130" i="11"/>
  <c r="F130" i="11"/>
  <c r="H130" i="11"/>
  <c r="J130" i="11"/>
  <c r="L130" i="11"/>
  <c r="N130" i="11"/>
  <c r="B131" i="11"/>
  <c r="D131" i="11"/>
  <c r="F131" i="11"/>
  <c r="H131" i="11"/>
  <c r="J131" i="11"/>
  <c r="L131" i="11"/>
  <c r="N131" i="11"/>
  <c r="B132" i="11"/>
  <c r="D132" i="11"/>
  <c r="F132" i="11"/>
  <c r="H132" i="11"/>
  <c r="J132" i="11"/>
  <c r="L132" i="11"/>
  <c r="N132" i="11"/>
  <c r="B133" i="11"/>
  <c r="D133" i="11"/>
  <c r="F133" i="11"/>
  <c r="H133" i="11"/>
  <c r="J133" i="11"/>
  <c r="L133" i="11"/>
  <c r="N133" i="11"/>
  <c r="B134" i="11"/>
  <c r="D134" i="11"/>
  <c r="F134" i="11"/>
  <c r="H134" i="11"/>
  <c r="J134" i="11"/>
  <c r="L134" i="11"/>
  <c r="N134" i="11"/>
  <c r="B135" i="11"/>
  <c r="D135" i="11"/>
  <c r="F135" i="11"/>
  <c r="H135" i="11"/>
  <c r="J135" i="11"/>
  <c r="L135" i="11"/>
  <c r="N135" i="11"/>
  <c r="B136" i="11"/>
  <c r="D136" i="11"/>
  <c r="F136" i="11"/>
  <c r="H136" i="11"/>
  <c r="J136" i="11"/>
  <c r="L136" i="11"/>
  <c r="N136" i="11"/>
  <c r="B137" i="11"/>
  <c r="D137" i="11"/>
  <c r="F137" i="11"/>
  <c r="H137" i="11"/>
  <c r="J137" i="11"/>
  <c r="L137" i="11"/>
  <c r="N137" i="11"/>
  <c r="B138" i="11"/>
  <c r="D138" i="11"/>
  <c r="F138" i="11"/>
  <c r="H138" i="11"/>
  <c r="J138" i="11"/>
  <c r="L138" i="11"/>
  <c r="N138" i="11"/>
  <c r="B139" i="11"/>
  <c r="D139" i="11"/>
  <c r="F139" i="11"/>
  <c r="H139" i="11"/>
  <c r="J139" i="11"/>
  <c r="L139" i="11"/>
  <c r="N139" i="11"/>
  <c r="B140" i="11"/>
  <c r="D140" i="11"/>
  <c r="F140" i="11"/>
  <c r="H140" i="11"/>
  <c r="J140" i="11"/>
  <c r="L140" i="11"/>
  <c r="N140" i="11"/>
  <c r="B141" i="11"/>
  <c r="D141" i="11"/>
  <c r="F141" i="11"/>
  <c r="H141" i="11"/>
  <c r="J141" i="11"/>
  <c r="L141" i="11"/>
  <c r="N141" i="11"/>
  <c r="B142" i="11"/>
  <c r="D142" i="11"/>
  <c r="F142" i="11"/>
  <c r="H142" i="11"/>
  <c r="J142" i="11"/>
  <c r="L142" i="11"/>
  <c r="N142" i="11"/>
  <c r="B143" i="11"/>
  <c r="D143" i="11"/>
  <c r="F143" i="11"/>
  <c r="H143" i="11"/>
  <c r="J143" i="11"/>
  <c r="L143" i="11"/>
  <c r="N143" i="11"/>
  <c r="B144" i="11"/>
  <c r="D144" i="11"/>
  <c r="F144" i="11"/>
  <c r="H144" i="11"/>
  <c r="J144" i="11"/>
  <c r="L144" i="11"/>
  <c r="N144" i="11"/>
  <c r="B145" i="11"/>
  <c r="D145" i="11"/>
  <c r="F145" i="11"/>
  <c r="H145" i="11"/>
  <c r="J145" i="11"/>
  <c r="L145" i="11"/>
  <c r="N145" i="11"/>
  <c r="B146" i="11"/>
  <c r="D146" i="11"/>
  <c r="F146" i="11"/>
  <c r="H146" i="11"/>
  <c r="J146" i="11"/>
  <c r="L146" i="11"/>
  <c r="N146" i="11"/>
  <c r="B147" i="11"/>
  <c r="D147" i="11"/>
  <c r="F147" i="11"/>
  <c r="H147" i="11"/>
  <c r="J147" i="11"/>
  <c r="L147" i="11"/>
  <c r="N147" i="11"/>
  <c r="B148" i="11"/>
  <c r="D148" i="11"/>
  <c r="F148" i="11"/>
  <c r="H148" i="11"/>
  <c r="J148" i="11"/>
  <c r="L148" i="11"/>
  <c r="N148" i="11"/>
  <c r="B149" i="11"/>
  <c r="D149" i="11"/>
  <c r="F149" i="11"/>
  <c r="H149" i="11"/>
  <c r="J149" i="11"/>
  <c r="L149" i="11"/>
  <c r="N149" i="11"/>
  <c r="B150" i="11"/>
  <c r="D150" i="11"/>
  <c r="F150" i="11"/>
  <c r="H150" i="11"/>
  <c r="J150" i="11"/>
  <c r="L150" i="11"/>
  <c r="N150" i="11"/>
  <c r="B151" i="11"/>
  <c r="D151" i="11"/>
  <c r="F151" i="11"/>
  <c r="H151" i="11"/>
  <c r="J151" i="11"/>
  <c r="L151" i="11"/>
  <c r="N151" i="11"/>
  <c r="B152" i="11"/>
  <c r="D152" i="11"/>
  <c r="F152" i="11"/>
  <c r="H152" i="11"/>
  <c r="J152" i="11"/>
  <c r="L152" i="11"/>
  <c r="N152" i="11"/>
  <c r="B153" i="11"/>
  <c r="D153" i="11"/>
  <c r="F153" i="11"/>
  <c r="H153" i="11"/>
  <c r="J153" i="11"/>
  <c r="L153" i="11"/>
  <c r="N153" i="11"/>
  <c r="B154" i="11"/>
  <c r="D154" i="11"/>
  <c r="F154" i="11"/>
  <c r="H154" i="11"/>
  <c r="J154" i="11"/>
  <c r="L154" i="11"/>
  <c r="N154" i="11"/>
  <c r="B155" i="11"/>
  <c r="D155" i="11"/>
  <c r="F155" i="11"/>
  <c r="H155" i="11"/>
  <c r="J155" i="11"/>
  <c r="L155" i="11"/>
  <c r="N155" i="11"/>
  <c r="B156" i="11"/>
  <c r="D156" i="11"/>
  <c r="F156" i="11"/>
  <c r="H156" i="11"/>
  <c r="J156" i="11"/>
  <c r="L156" i="11"/>
  <c r="N156" i="11"/>
  <c r="B157" i="11"/>
  <c r="D157" i="11"/>
  <c r="F157" i="11"/>
  <c r="H157" i="11"/>
  <c r="J157" i="11"/>
  <c r="L157" i="11"/>
  <c r="N157" i="11"/>
  <c r="B158" i="11"/>
  <c r="D158" i="11"/>
  <c r="F158" i="11"/>
  <c r="H158" i="11"/>
  <c r="J158" i="11"/>
  <c r="L158" i="11"/>
  <c r="N158" i="11"/>
  <c r="B159" i="11"/>
  <c r="D159" i="11"/>
  <c r="F159" i="11"/>
  <c r="H159" i="11"/>
  <c r="J159" i="11"/>
  <c r="L159" i="11"/>
  <c r="N159" i="11"/>
  <c r="B160" i="11"/>
  <c r="D160" i="11"/>
  <c r="F160" i="11"/>
  <c r="H160" i="11"/>
  <c r="J160" i="11"/>
  <c r="L160" i="11"/>
  <c r="N160" i="11"/>
  <c r="B161" i="11"/>
  <c r="D161" i="11"/>
  <c r="F161" i="11"/>
  <c r="H161" i="11"/>
  <c r="J161" i="11"/>
  <c r="L161" i="11"/>
  <c r="N161" i="11"/>
  <c r="B162" i="11"/>
  <c r="D162" i="11"/>
  <c r="F162" i="11"/>
  <c r="H162" i="11"/>
  <c r="J162" i="11"/>
  <c r="L162" i="11"/>
  <c r="N162" i="11"/>
  <c r="B163" i="11"/>
  <c r="D163" i="11"/>
  <c r="F163" i="11"/>
  <c r="H163" i="11"/>
  <c r="J163" i="11"/>
  <c r="L163" i="11"/>
  <c r="N163" i="11"/>
  <c r="B164" i="11"/>
  <c r="D164" i="11"/>
  <c r="F164" i="11"/>
  <c r="H164" i="11"/>
  <c r="J164" i="11"/>
  <c r="L164" i="11"/>
  <c r="N164" i="11"/>
  <c r="B165" i="11"/>
  <c r="D165" i="11"/>
  <c r="F165" i="11"/>
  <c r="H165" i="11"/>
  <c r="J165" i="11"/>
  <c r="L165" i="11"/>
  <c r="N165" i="11"/>
  <c r="B166" i="11"/>
  <c r="D166" i="11"/>
  <c r="F166" i="11"/>
  <c r="H166" i="11"/>
  <c r="J166" i="11"/>
  <c r="L166" i="11"/>
  <c r="N166" i="11"/>
  <c r="B167" i="11"/>
  <c r="D167" i="11"/>
  <c r="F167" i="11"/>
  <c r="H167" i="11"/>
  <c r="J167" i="11"/>
  <c r="L167" i="11"/>
  <c r="N167" i="11"/>
  <c r="B168" i="11"/>
  <c r="D168" i="11"/>
  <c r="F168" i="11"/>
  <c r="H168" i="11"/>
  <c r="J168" i="11"/>
  <c r="L168" i="11"/>
  <c r="N168" i="11"/>
  <c r="B169" i="11"/>
  <c r="D169" i="11"/>
  <c r="F169" i="11"/>
  <c r="H169" i="11"/>
  <c r="J169" i="11"/>
  <c r="L169" i="11"/>
  <c r="N169" i="11"/>
  <c r="B170" i="11"/>
  <c r="D170" i="11"/>
  <c r="F170" i="11"/>
  <c r="H170" i="11"/>
  <c r="J170" i="11"/>
  <c r="L170" i="11"/>
  <c r="N170" i="11"/>
  <c r="B171" i="11"/>
  <c r="D171" i="11"/>
  <c r="F171" i="11"/>
  <c r="H171" i="11"/>
  <c r="J171" i="11"/>
  <c r="L171" i="11"/>
  <c r="N171" i="11"/>
  <c r="B172" i="11"/>
  <c r="D172" i="11"/>
  <c r="F172" i="11"/>
  <c r="H172" i="11"/>
  <c r="J172" i="11"/>
  <c r="L172" i="11"/>
  <c r="N172" i="11"/>
  <c r="B173" i="11"/>
  <c r="D173" i="11"/>
  <c r="F173" i="11"/>
  <c r="H173" i="11"/>
  <c r="J173" i="11"/>
  <c r="L173" i="11"/>
  <c r="N173" i="11"/>
  <c r="B174" i="11"/>
  <c r="D174" i="11"/>
  <c r="F174" i="11"/>
  <c r="H174" i="11"/>
  <c r="J174" i="11"/>
  <c r="L174" i="11"/>
  <c r="N174" i="11"/>
  <c r="B175" i="11"/>
  <c r="D175" i="11"/>
  <c r="F175" i="11"/>
  <c r="H175" i="11"/>
  <c r="J175" i="11"/>
  <c r="L175" i="11"/>
  <c r="N175" i="11"/>
  <c r="B176" i="11"/>
  <c r="D176" i="11"/>
  <c r="F176" i="11"/>
  <c r="H176" i="11"/>
  <c r="J176" i="11"/>
  <c r="L176" i="11"/>
  <c r="N176" i="11"/>
  <c r="B177" i="11"/>
  <c r="D177" i="11"/>
  <c r="F177" i="11"/>
  <c r="H177" i="11"/>
  <c r="J177" i="11"/>
  <c r="L177" i="11"/>
  <c r="N177" i="11"/>
  <c r="B178" i="11"/>
  <c r="D178" i="11"/>
  <c r="F178" i="11"/>
  <c r="H178" i="11"/>
  <c r="J178" i="11"/>
  <c r="L178" i="11"/>
  <c r="N178" i="11"/>
  <c r="B179" i="11"/>
  <c r="D179" i="11"/>
  <c r="F179" i="11"/>
  <c r="H179" i="11"/>
  <c r="J179" i="11"/>
  <c r="L179" i="11"/>
  <c r="N179" i="11"/>
  <c r="B180" i="11"/>
  <c r="D180" i="11"/>
  <c r="F180" i="11"/>
  <c r="H180" i="11"/>
  <c r="J180" i="11"/>
  <c r="L180" i="11"/>
  <c r="N180" i="11"/>
  <c r="B181" i="11"/>
  <c r="D181" i="11"/>
  <c r="F181" i="11"/>
  <c r="H181" i="11"/>
  <c r="J181" i="11"/>
  <c r="L181" i="11"/>
  <c r="N181" i="11"/>
  <c r="B182" i="11"/>
  <c r="D182" i="11"/>
  <c r="F182" i="11"/>
  <c r="H182" i="11"/>
  <c r="J182" i="11"/>
  <c r="L182" i="11"/>
  <c r="N182" i="11"/>
  <c r="B183" i="11"/>
  <c r="D183" i="11"/>
  <c r="F183" i="11"/>
  <c r="H183" i="11"/>
  <c r="J183" i="11"/>
  <c r="L183" i="11"/>
  <c r="N183" i="11"/>
  <c r="B184" i="11"/>
  <c r="D184" i="11"/>
  <c r="F184" i="11"/>
  <c r="H184" i="11"/>
  <c r="J184" i="11"/>
  <c r="L184" i="11"/>
  <c r="N184" i="11"/>
  <c r="B185" i="11"/>
  <c r="D185" i="11"/>
  <c r="F185" i="11"/>
  <c r="H185" i="11"/>
  <c r="J185" i="11"/>
  <c r="L185" i="11"/>
  <c r="N185" i="11"/>
  <c r="B186" i="11"/>
  <c r="D186" i="11"/>
  <c r="F186" i="11"/>
  <c r="H186" i="11"/>
  <c r="J186" i="11"/>
  <c r="L186" i="11"/>
  <c r="N186" i="11"/>
  <c r="B187" i="11"/>
  <c r="D187" i="11"/>
  <c r="F187" i="11"/>
  <c r="H187" i="11"/>
  <c r="J187" i="11"/>
  <c r="L187" i="11"/>
  <c r="N187" i="11"/>
  <c r="B188" i="11"/>
  <c r="D188" i="11"/>
  <c r="F188" i="11"/>
  <c r="H188" i="11"/>
  <c r="J188" i="11"/>
  <c r="L188" i="11"/>
  <c r="N188" i="11"/>
  <c r="B189" i="11"/>
  <c r="D189" i="11"/>
  <c r="F189" i="11"/>
  <c r="H189" i="11"/>
  <c r="J189" i="11"/>
  <c r="L189" i="11"/>
  <c r="N189" i="11"/>
  <c r="B190" i="11"/>
  <c r="D190" i="11"/>
  <c r="F190" i="11"/>
  <c r="H190" i="11"/>
  <c r="J190" i="11"/>
  <c r="L190" i="11"/>
  <c r="N190" i="11"/>
  <c r="B191" i="11"/>
  <c r="D191" i="11"/>
  <c r="F191" i="11"/>
  <c r="H191" i="11"/>
  <c r="J191" i="11"/>
  <c r="L191" i="11"/>
  <c r="N191" i="11"/>
  <c r="B192" i="11"/>
  <c r="D192" i="11"/>
  <c r="F192" i="11"/>
  <c r="H192" i="11"/>
  <c r="J192" i="11"/>
  <c r="L192" i="11"/>
  <c r="N192" i="11"/>
  <c r="B193" i="11"/>
  <c r="D193" i="11"/>
  <c r="F193" i="11"/>
  <c r="H193" i="11"/>
  <c r="J193" i="11"/>
  <c r="L193" i="11"/>
  <c r="N193" i="11"/>
  <c r="B194" i="11"/>
  <c r="D194" i="11"/>
  <c r="F194" i="11"/>
  <c r="H194" i="11"/>
  <c r="J194" i="11"/>
  <c r="L194" i="11"/>
  <c r="N194" i="11"/>
  <c r="B195" i="11"/>
  <c r="D195" i="11"/>
  <c r="F195" i="11"/>
  <c r="H195" i="11"/>
  <c r="J195" i="11"/>
  <c r="L195" i="11"/>
  <c r="N195" i="11"/>
  <c r="B196" i="11"/>
  <c r="D196" i="11"/>
  <c r="F196" i="11"/>
  <c r="H196" i="11"/>
  <c r="J196" i="11"/>
  <c r="L196" i="11"/>
  <c r="N196" i="11"/>
  <c r="B197" i="11"/>
  <c r="D197" i="11"/>
  <c r="F197" i="11"/>
  <c r="H197" i="11"/>
  <c r="J197" i="11"/>
  <c r="L197" i="11"/>
  <c r="N197" i="11"/>
  <c r="B198" i="11"/>
  <c r="D198" i="11"/>
  <c r="F198" i="11"/>
  <c r="H198" i="11"/>
  <c r="J198" i="11"/>
  <c r="L198" i="11"/>
  <c r="N198" i="11"/>
  <c r="B199" i="11"/>
  <c r="D199" i="11"/>
  <c r="F199" i="11"/>
  <c r="H199" i="11"/>
  <c r="J199" i="11"/>
  <c r="L199" i="11"/>
  <c r="N199" i="11"/>
  <c r="B200" i="11"/>
  <c r="D200" i="11"/>
  <c r="F200" i="11"/>
  <c r="H200" i="11"/>
  <c r="J200" i="11"/>
  <c r="L200" i="11"/>
  <c r="N200" i="11"/>
  <c r="B201" i="11"/>
  <c r="D201" i="11"/>
  <c r="F201" i="11"/>
  <c r="H201" i="11"/>
  <c r="J201" i="11"/>
  <c r="L201" i="11"/>
  <c r="N201" i="11"/>
  <c r="B202" i="11"/>
  <c r="D202" i="11"/>
  <c r="F202" i="11"/>
  <c r="H202" i="11"/>
  <c r="J202" i="11"/>
  <c r="L202" i="11"/>
  <c r="N202" i="11"/>
  <c r="B203" i="11"/>
  <c r="D203" i="11"/>
  <c r="F203" i="11"/>
  <c r="H203" i="11"/>
  <c r="J203" i="11"/>
  <c r="L203" i="11"/>
  <c r="N203" i="11"/>
  <c r="B204" i="11"/>
  <c r="D204" i="11"/>
  <c r="F204" i="11"/>
  <c r="H204" i="11"/>
  <c r="J204" i="11"/>
  <c r="L204" i="11"/>
  <c r="N204" i="11"/>
  <c r="B205" i="11"/>
  <c r="D205" i="11"/>
  <c r="F205" i="11"/>
  <c r="H205" i="11"/>
  <c r="J205" i="11"/>
  <c r="L205" i="11"/>
  <c r="N205" i="11"/>
  <c r="B206" i="11"/>
  <c r="D206" i="11"/>
  <c r="F206" i="11"/>
  <c r="H206" i="11"/>
  <c r="J206" i="11"/>
  <c r="L206" i="11"/>
  <c r="N206" i="11"/>
  <c r="B207" i="11"/>
  <c r="D207" i="11"/>
  <c r="F207" i="11"/>
  <c r="H207" i="11"/>
  <c r="J207" i="11"/>
  <c r="L207" i="11"/>
  <c r="N207" i="11"/>
  <c r="B208" i="11"/>
  <c r="D208" i="11"/>
  <c r="F208" i="11"/>
  <c r="H208" i="11"/>
  <c r="J208" i="11"/>
  <c r="L208" i="11"/>
  <c r="N208" i="11"/>
  <c r="B209" i="11"/>
  <c r="D209" i="11"/>
  <c r="F209" i="11"/>
  <c r="H209" i="11"/>
  <c r="J209" i="11"/>
  <c r="L209" i="11"/>
  <c r="N209" i="11"/>
  <c r="B210" i="11"/>
  <c r="D210" i="11"/>
  <c r="F210" i="11"/>
  <c r="H210" i="11"/>
  <c r="J210" i="11"/>
  <c r="L210" i="11"/>
  <c r="N210" i="11"/>
  <c r="B211" i="11"/>
  <c r="D211" i="11"/>
  <c r="F211" i="11"/>
  <c r="H211" i="11"/>
  <c r="J211" i="11"/>
  <c r="L211" i="11"/>
  <c r="N211" i="11"/>
  <c r="B212" i="11"/>
  <c r="D212" i="11"/>
  <c r="F212" i="11"/>
  <c r="H212" i="11"/>
  <c r="J212" i="11"/>
  <c r="L212" i="11"/>
  <c r="N212" i="11"/>
  <c r="B213" i="11"/>
  <c r="D213" i="11"/>
  <c r="F213" i="11"/>
  <c r="H213" i="11"/>
  <c r="J213" i="11"/>
  <c r="L213" i="11"/>
  <c r="N213" i="11"/>
  <c r="B214" i="11"/>
  <c r="D214" i="11"/>
  <c r="F214" i="11"/>
  <c r="H214" i="11"/>
  <c r="J214" i="11"/>
  <c r="L214" i="11"/>
  <c r="N214" i="11"/>
  <c r="B215" i="11"/>
  <c r="D215" i="11"/>
  <c r="F215" i="11"/>
  <c r="H215" i="11"/>
  <c r="J215" i="11"/>
  <c r="L215" i="11"/>
  <c r="N215" i="11"/>
  <c r="B216" i="11"/>
  <c r="D216" i="11"/>
  <c r="F216" i="11"/>
  <c r="H216" i="11"/>
  <c r="J216" i="11"/>
  <c r="L216" i="11"/>
  <c r="N216" i="11"/>
  <c r="B217" i="11"/>
  <c r="D217" i="11"/>
  <c r="F217" i="11"/>
  <c r="H217" i="11"/>
  <c r="J217" i="11"/>
  <c r="L217" i="11"/>
  <c r="N217" i="11"/>
  <c r="B218" i="11"/>
  <c r="D218" i="11"/>
  <c r="F218" i="11"/>
  <c r="H218" i="11"/>
  <c r="J218" i="11"/>
  <c r="L218" i="11"/>
  <c r="N218" i="11"/>
  <c r="Q147" i="9"/>
  <c r="AD147" i="9"/>
  <c r="BC147" i="9"/>
  <c r="BD147" i="9"/>
  <c r="Q148" i="9"/>
  <c r="AD148" i="9"/>
  <c r="BC148" i="9"/>
  <c r="BD148" i="9"/>
  <c r="Q149" i="9"/>
  <c r="AD149" i="9"/>
  <c r="BC149" i="9"/>
  <c r="BD149" i="9"/>
  <c r="Q150" i="9"/>
  <c r="AD150" i="9"/>
  <c r="BC150" i="9"/>
  <c r="BD150" i="9"/>
  <c r="Q151" i="9"/>
  <c r="AD151" i="9"/>
  <c r="BC151" i="9"/>
  <c r="BD151" i="9"/>
  <c r="Q152" i="9"/>
  <c r="AD152" i="9"/>
  <c r="BC152" i="9"/>
  <c r="BD152" i="9"/>
  <c r="Q153" i="9"/>
  <c r="AD153" i="9"/>
  <c r="BC153" i="9"/>
  <c r="BD153" i="9"/>
  <c r="Q154" i="9"/>
  <c r="AD154" i="9"/>
  <c r="BC154" i="9"/>
  <c r="BD154" i="9"/>
  <c r="Q155" i="9"/>
  <c r="AD155" i="9"/>
  <c r="BC155" i="9"/>
  <c r="BD155" i="9"/>
  <c r="Q156" i="9"/>
  <c r="AD156" i="9"/>
  <c r="BC156" i="9"/>
  <c r="BD156" i="9"/>
  <c r="Q157" i="9"/>
  <c r="AD157" i="9"/>
  <c r="BC157" i="9"/>
  <c r="BD157" i="9"/>
  <c r="Q158" i="9"/>
  <c r="AD158" i="9"/>
  <c r="BC158" i="9"/>
  <c r="BD158" i="9"/>
  <c r="Q159" i="9"/>
  <c r="AD159" i="9"/>
  <c r="BC159" i="9"/>
  <c r="BD159" i="9"/>
  <c r="Q160" i="9"/>
  <c r="AD160" i="9"/>
  <c r="BC160" i="9"/>
  <c r="BD160" i="9"/>
  <c r="Q161" i="9"/>
  <c r="AD161" i="9"/>
  <c r="BC161" i="9"/>
  <c r="BD161" i="9"/>
  <c r="Q162" i="9"/>
  <c r="AD162" i="9"/>
  <c r="BC162" i="9"/>
  <c r="BD162" i="9"/>
  <c r="Q163" i="9"/>
  <c r="AD163" i="9"/>
  <c r="BC163" i="9"/>
  <c r="BD163" i="9"/>
  <c r="Q164" i="9"/>
  <c r="AD164" i="9"/>
  <c r="BC164" i="9"/>
  <c r="BD164" i="9"/>
  <c r="Q165" i="9"/>
  <c r="AD165" i="9"/>
  <c r="BC165" i="9"/>
  <c r="BD165" i="9"/>
  <c r="Q166" i="9"/>
  <c r="AD166" i="9"/>
  <c r="BC166" i="9"/>
  <c r="BD166" i="9"/>
  <c r="Q167" i="9"/>
  <c r="AD167" i="9"/>
  <c r="BC167" i="9"/>
  <c r="BD167" i="9"/>
  <c r="Q168" i="9"/>
  <c r="AD168" i="9"/>
  <c r="BC168" i="9"/>
  <c r="BD168" i="9"/>
  <c r="Q169" i="9"/>
  <c r="AD169" i="9"/>
  <c r="BC169" i="9"/>
  <c r="BD169" i="9"/>
  <c r="Q170" i="9"/>
  <c r="AD170" i="9"/>
  <c r="BC170" i="9"/>
  <c r="BD170" i="9"/>
  <c r="Q171" i="9"/>
  <c r="AD171" i="9"/>
  <c r="BC171" i="9"/>
  <c r="BD171" i="9"/>
  <c r="Q172" i="9"/>
  <c r="AD172" i="9"/>
  <c r="BC172" i="9"/>
  <c r="BD172" i="9"/>
  <c r="Q173" i="9"/>
  <c r="AD173" i="9"/>
  <c r="BC173" i="9"/>
  <c r="BD173" i="9"/>
  <c r="Q174" i="9"/>
  <c r="AD174" i="9"/>
  <c r="BC174" i="9"/>
  <c r="BD174" i="9"/>
  <c r="Q175" i="9"/>
  <c r="AD175" i="9"/>
  <c r="BC175" i="9"/>
  <c r="BD175" i="9"/>
  <c r="Q176" i="9"/>
  <c r="AD176" i="9"/>
  <c r="BC176" i="9"/>
  <c r="BD176" i="9"/>
  <c r="Q177" i="9"/>
  <c r="AD177" i="9"/>
  <c r="BC177" i="9"/>
  <c r="BD177" i="9"/>
  <c r="Q178" i="9"/>
  <c r="AD178" i="9"/>
  <c r="BC178" i="9"/>
  <c r="BD178" i="9"/>
  <c r="Q179" i="9"/>
  <c r="AD179" i="9"/>
  <c r="BC179" i="9"/>
  <c r="BD179" i="9"/>
  <c r="Q180" i="9"/>
  <c r="AD180" i="9"/>
  <c r="BC180" i="9"/>
  <c r="BD180" i="9"/>
  <c r="Q181" i="9"/>
  <c r="AD181" i="9"/>
  <c r="BC181" i="9"/>
  <c r="BD181" i="9"/>
  <c r="Q182" i="9"/>
  <c r="AD182" i="9"/>
  <c r="BC182" i="9"/>
  <c r="BD182" i="9"/>
  <c r="Q183" i="9"/>
  <c r="AD183" i="9"/>
  <c r="BC183" i="9"/>
  <c r="BD183" i="9"/>
  <c r="Q184" i="9"/>
  <c r="AD184" i="9"/>
  <c r="BC184" i="9"/>
  <c r="BD184" i="9"/>
  <c r="Q185" i="9"/>
  <c r="AD185" i="9"/>
  <c r="BC185" i="9"/>
  <c r="BD185" i="9"/>
  <c r="Q186" i="9"/>
  <c r="AD186" i="9"/>
  <c r="BC186" i="9"/>
  <c r="BD186" i="9"/>
  <c r="Q187" i="9"/>
  <c r="AD187" i="9"/>
  <c r="BC187" i="9"/>
  <c r="BD187" i="9"/>
  <c r="Q188" i="9"/>
  <c r="AD188" i="9"/>
  <c r="BC188" i="9"/>
  <c r="BD188" i="9"/>
  <c r="Q189" i="9"/>
  <c r="AD189" i="9"/>
  <c r="BC189" i="9"/>
  <c r="BD189" i="9"/>
  <c r="Q190" i="9"/>
  <c r="AD190" i="9"/>
  <c r="BC190" i="9"/>
  <c r="BD190" i="9"/>
  <c r="Q191" i="9"/>
  <c r="AD191" i="9"/>
  <c r="BC191" i="9"/>
  <c r="BD191" i="9"/>
  <c r="Q192" i="9"/>
  <c r="AD192" i="9"/>
  <c r="BC192" i="9"/>
  <c r="BD192" i="9"/>
  <c r="Q193" i="9"/>
  <c r="AD193" i="9"/>
  <c r="BC193" i="9"/>
  <c r="BD193" i="9"/>
  <c r="Q194" i="9"/>
  <c r="AD194" i="9"/>
  <c r="BC194" i="9"/>
  <c r="BD194" i="9"/>
  <c r="Q195" i="9"/>
  <c r="AD195" i="9"/>
  <c r="BC195" i="9"/>
  <c r="BD195" i="9"/>
  <c r="Q196" i="9"/>
  <c r="AD196" i="9"/>
  <c r="BC196" i="9"/>
  <c r="BD196" i="9"/>
  <c r="Q197" i="9"/>
  <c r="AD197" i="9"/>
  <c r="BC197" i="9"/>
  <c r="BD197" i="9"/>
  <c r="Q198" i="9"/>
  <c r="AD198" i="9"/>
  <c r="BC198" i="9"/>
  <c r="BD198" i="9"/>
  <c r="Q199" i="9"/>
  <c r="AD199" i="9"/>
  <c r="BC199" i="9"/>
  <c r="BD199" i="9"/>
  <c r="Q200" i="9"/>
  <c r="AD200" i="9"/>
  <c r="BC200" i="9"/>
  <c r="BD200" i="9"/>
  <c r="Q201" i="9"/>
  <c r="AD201" i="9"/>
  <c r="BC201" i="9"/>
  <c r="BD201" i="9"/>
  <c r="Q202" i="9"/>
  <c r="AD202" i="9"/>
  <c r="BC202" i="9"/>
  <c r="BD202" i="9"/>
  <c r="Q203" i="9"/>
  <c r="AD203" i="9"/>
  <c r="BC203" i="9"/>
  <c r="BD203" i="9"/>
  <c r="Q204" i="9"/>
  <c r="AD204" i="9"/>
  <c r="BC204" i="9"/>
  <c r="BD204" i="9"/>
  <c r="Q205" i="9"/>
  <c r="AD205" i="9"/>
  <c r="BC205" i="9"/>
  <c r="BD205" i="9"/>
  <c r="Q206" i="9"/>
  <c r="AD206" i="9"/>
  <c r="BC206" i="9"/>
  <c r="BD206" i="9"/>
  <c r="Q207" i="9"/>
  <c r="AD207" i="9"/>
  <c r="BC207" i="9"/>
  <c r="BD207" i="9"/>
  <c r="Q208" i="9"/>
  <c r="AD208" i="9"/>
  <c r="BC208" i="9"/>
  <c r="BD208" i="9"/>
  <c r="Q209" i="9"/>
  <c r="AD209" i="9"/>
  <c r="BC209" i="9"/>
  <c r="BD209" i="9"/>
  <c r="Q210" i="9"/>
  <c r="AD210" i="9"/>
  <c r="BC210" i="9"/>
  <c r="BD210" i="9"/>
  <c r="Q211" i="9"/>
  <c r="AD211" i="9"/>
  <c r="BC211" i="9"/>
  <c r="BD211" i="9"/>
  <c r="Q212" i="9"/>
  <c r="AD212" i="9"/>
  <c r="BC212" i="9"/>
  <c r="BD212" i="9"/>
  <c r="Q213" i="9"/>
  <c r="AD213" i="9"/>
  <c r="BC213" i="9"/>
  <c r="BD213" i="9"/>
  <c r="Q214" i="9"/>
  <c r="AD214" i="9"/>
  <c r="BC214" i="9"/>
  <c r="BD214" i="9"/>
  <c r="Q215" i="9"/>
  <c r="AD215" i="9"/>
  <c r="BC215" i="9"/>
  <c r="BD215" i="9"/>
  <c r="Q216" i="9"/>
  <c r="AD216" i="9"/>
  <c r="BC216" i="9"/>
  <c r="BD216" i="9"/>
  <c r="Q217" i="9"/>
  <c r="AD217" i="9"/>
  <c r="BC217" i="9"/>
  <c r="BD217" i="9"/>
  <c r="Q218" i="9"/>
  <c r="AD218" i="9"/>
  <c r="BC218" i="9"/>
  <c r="BD218" i="9"/>
  <c r="Q219" i="9"/>
  <c r="AD219" i="9"/>
  <c r="BC219" i="9"/>
  <c r="BD219" i="9"/>
  <c r="Q220" i="9"/>
  <c r="AD220" i="9"/>
  <c r="BC220" i="9"/>
  <c r="BD220" i="9"/>
  <c r="Q221" i="9"/>
  <c r="AD221" i="9"/>
  <c r="BC221" i="9"/>
  <c r="BD221" i="9"/>
  <c r="Q222" i="9"/>
  <c r="AD222" i="9"/>
  <c r="BC222" i="9"/>
  <c r="BD222" i="9"/>
  <c r="Q223" i="9"/>
  <c r="AD223" i="9"/>
  <c r="BC223" i="9"/>
  <c r="BD223" i="9"/>
  <c r="Q224" i="9"/>
  <c r="AD224" i="9"/>
  <c r="BC224" i="9"/>
  <c r="BD224" i="9"/>
  <c r="Q135" i="9"/>
  <c r="AD135" i="9"/>
  <c r="BC135" i="9"/>
  <c r="BD135" i="9"/>
  <c r="Q136" i="9"/>
  <c r="AD136" i="9"/>
  <c r="BC136" i="9"/>
  <c r="BD136" i="9"/>
  <c r="Q137" i="9"/>
  <c r="AD137" i="9"/>
  <c r="BC137" i="9"/>
  <c r="BD137" i="9"/>
  <c r="Q138" i="9"/>
  <c r="AD138" i="9"/>
  <c r="BC138" i="9"/>
  <c r="BD138" i="9"/>
  <c r="Q139" i="9"/>
  <c r="AD139" i="9"/>
  <c r="BC139" i="9"/>
  <c r="BD139" i="9"/>
  <c r="Q140" i="9"/>
  <c r="AD140" i="9"/>
  <c r="BC140" i="9"/>
  <c r="BD140" i="9"/>
  <c r="Q141" i="9"/>
  <c r="AD141" i="9"/>
  <c r="BC141" i="9"/>
  <c r="BD141" i="9"/>
  <c r="Q142" i="9"/>
  <c r="AD142" i="9"/>
  <c r="BC142" i="9"/>
  <c r="BD142" i="9"/>
  <c r="Q143" i="9"/>
  <c r="AD143" i="9"/>
  <c r="BC143" i="9"/>
  <c r="BD143" i="9"/>
  <c r="Q144" i="9"/>
  <c r="AD144" i="9"/>
  <c r="BC144" i="9"/>
  <c r="BD144" i="9"/>
  <c r="Q145" i="9"/>
  <c r="AD145" i="9"/>
  <c r="BC145" i="9"/>
  <c r="BD145" i="9"/>
  <c r="Q146" i="9"/>
  <c r="AD146" i="9"/>
  <c r="BC146" i="9"/>
  <c r="BD146" i="9"/>
  <c r="S13" i="9"/>
  <c r="T13" i="9"/>
  <c r="U13" i="9"/>
  <c r="W13" i="9"/>
  <c r="X13" i="9"/>
  <c r="Y13" i="9"/>
  <c r="AA13" i="9"/>
  <c r="AB13" i="9"/>
  <c r="AC13" i="9"/>
  <c r="AF13" i="9"/>
  <c r="AG13" i="9"/>
  <c r="AH13" i="9"/>
  <c r="AK13" i="9"/>
  <c r="AL13" i="9"/>
  <c r="AN13" i="9"/>
  <c r="AO13" i="9"/>
  <c r="AP13" i="9"/>
  <c r="AR13" i="9"/>
  <c r="AS13" i="9"/>
  <c r="AT13" i="9"/>
  <c r="AV13" i="9"/>
  <c r="AW13" i="9"/>
  <c r="AX13" i="9"/>
  <c r="AZ13" i="9"/>
  <c r="BB13" i="9"/>
  <c r="BD13" i="9"/>
  <c r="B71" i="7"/>
  <c r="D71" i="7"/>
  <c r="F71" i="7"/>
  <c r="H71" i="7"/>
  <c r="J71" i="7"/>
  <c r="L71" i="7"/>
  <c r="N71" i="7"/>
  <c r="B71" i="14"/>
  <c r="D71" i="14"/>
  <c r="F71" i="14"/>
  <c r="B71" i="11"/>
  <c r="D71" i="11"/>
  <c r="F71" i="11"/>
  <c r="H71" i="11"/>
  <c r="J71" i="11"/>
  <c r="L71" i="11"/>
  <c r="N71" i="11"/>
  <c r="Q77" i="9"/>
  <c r="AD77" i="9"/>
  <c r="BC77" i="9"/>
  <c r="BD77" i="9"/>
  <c r="P11" i="9"/>
  <c r="O11" i="9"/>
  <c r="P15" i="9"/>
  <c r="D11" i="7"/>
  <c r="F11" i="7"/>
  <c r="H11" i="7"/>
  <c r="J11" i="7"/>
  <c r="L11" i="7"/>
  <c r="N11" i="7"/>
  <c r="D12" i="7"/>
  <c r="F12" i="7"/>
  <c r="H12" i="7"/>
  <c r="J12" i="7"/>
  <c r="L12" i="7"/>
  <c r="N12" i="7"/>
  <c r="D13" i="7"/>
  <c r="F13" i="7"/>
  <c r="H13" i="7"/>
  <c r="J13" i="7"/>
  <c r="L13" i="7"/>
  <c r="N13" i="7"/>
  <c r="D14" i="7"/>
  <c r="F14" i="7"/>
  <c r="H14" i="7"/>
  <c r="J14" i="7"/>
  <c r="L14" i="7"/>
  <c r="N14" i="7"/>
  <c r="D15" i="7"/>
  <c r="F15" i="7"/>
  <c r="H15" i="7"/>
  <c r="J15" i="7"/>
  <c r="L15" i="7"/>
  <c r="N15" i="7"/>
  <c r="D16" i="7"/>
  <c r="F16" i="7"/>
  <c r="H16" i="7"/>
  <c r="J16" i="7"/>
  <c r="L16" i="7"/>
  <c r="N16" i="7"/>
  <c r="D17" i="7"/>
  <c r="F17" i="7"/>
  <c r="H17" i="7"/>
  <c r="J17" i="7"/>
  <c r="L17" i="7"/>
  <c r="N17" i="7"/>
  <c r="D18" i="7"/>
  <c r="F18" i="7"/>
  <c r="H18" i="7"/>
  <c r="J18" i="7"/>
  <c r="L18" i="7"/>
  <c r="N18" i="7"/>
  <c r="D19" i="7"/>
  <c r="F19" i="7"/>
  <c r="H19" i="7"/>
  <c r="J19" i="7"/>
  <c r="L19" i="7"/>
  <c r="N19" i="7"/>
  <c r="D20" i="7"/>
  <c r="F20" i="7"/>
  <c r="H20" i="7"/>
  <c r="J20" i="7"/>
  <c r="L20" i="7"/>
  <c r="N20" i="7"/>
  <c r="D21" i="7"/>
  <c r="F21" i="7"/>
  <c r="H21" i="7"/>
  <c r="J21" i="7"/>
  <c r="L21" i="7"/>
  <c r="N21" i="7"/>
  <c r="D22" i="7"/>
  <c r="F22" i="7"/>
  <c r="H22" i="7"/>
  <c r="J22" i="7"/>
  <c r="L22" i="7"/>
  <c r="N22" i="7"/>
  <c r="D23" i="7"/>
  <c r="F23" i="7"/>
  <c r="H23" i="7"/>
  <c r="J23" i="7"/>
  <c r="L23" i="7"/>
  <c r="N23" i="7"/>
  <c r="D24" i="7"/>
  <c r="F24" i="7"/>
  <c r="H24" i="7"/>
  <c r="J24" i="7"/>
  <c r="L24" i="7"/>
  <c r="N24" i="7"/>
  <c r="D25" i="7"/>
  <c r="F25" i="7"/>
  <c r="H25" i="7"/>
  <c r="J25" i="7"/>
  <c r="L25" i="7"/>
  <c r="N25" i="7"/>
  <c r="D26" i="7"/>
  <c r="F26" i="7"/>
  <c r="H26" i="7"/>
  <c r="J26" i="7"/>
  <c r="L26" i="7"/>
  <c r="N26" i="7"/>
  <c r="D27" i="7"/>
  <c r="F27" i="7"/>
  <c r="H27" i="7"/>
  <c r="J27" i="7"/>
  <c r="L27" i="7"/>
  <c r="N27" i="7"/>
  <c r="D28" i="7"/>
  <c r="F28" i="7"/>
  <c r="H28" i="7"/>
  <c r="J28" i="7"/>
  <c r="L28" i="7"/>
  <c r="N28" i="7"/>
  <c r="D29" i="7"/>
  <c r="F29" i="7"/>
  <c r="H29" i="7"/>
  <c r="J29" i="7"/>
  <c r="L29" i="7"/>
  <c r="N29" i="7"/>
  <c r="D30" i="7"/>
  <c r="F30" i="7"/>
  <c r="H30" i="7"/>
  <c r="J30" i="7"/>
  <c r="L30" i="7"/>
  <c r="N30" i="7"/>
  <c r="D31" i="7"/>
  <c r="F31" i="7"/>
  <c r="H31" i="7"/>
  <c r="J31" i="7"/>
  <c r="L31" i="7"/>
  <c r="N31" i="7"/>
  <c r="D32" i="7"/>
  <c r="F32" i="7"/>
  <c r="H32" i="7"/>
  <c r="J32" i="7"/>
  <c r="L32" i="7"/>
  <c r="N32" i="7"/>
  <c r="D33" i="7"/>
  <c r="F33" i="7"/>
  <c r="H33" i="7"/>
  <c r="J33" i="7"/>
  <c r="L33" i="7"/>
  <c r="N33" i="7"/>
  <c r="D34" i="7"/>
  <c r="F34" i="7"/>
  <c r="H34" i="7"/>
  <c r="J34" i="7"/>
  <c r="L34" i="7"/>
  <c r="N34" i="7"/>
  <c r="D35" i="7"/>
  <c r="F35" i="7"/>
  <c r="H35" i="7"/>
  <c r="J35" i="7"/>
  <c r="L35" i="7"/>
  <c r="N35" i="7"/>
  <c r="D36" i="7"/>
  <c r="F36" i="7"/>
  <c r="H36" i="7"/>
  <c r="J36" i="7"/>
  <c r="L36" i="7"/>
  <c r="N36" i="7"/>
  <c r="D37" i="7"/>
  <c r="F37" i="7"/>
  <c r="H37" i="7"/>
  <c r="J37" i="7"/>
  <c r="L37" i="7"/>
  <c r="N37" i="7"/>
  <c r="D38" i="7"/>
  <c r="F38" i="7"/>
  <c r="H38" i="7"/>
  <c r="J38" i="7"/>
  <c r="L38" i="7"/>
  <c r="N38" i="7"/>
  <c r="D39" i="7"/>
  <c r="F39" i="7"/>
  <c r="H39" i="7"/>
  <c r="J39" i="7"/>
  <c r="L39" i="7"/>
  <c r="N39" i="7"/>
  <c r="D40" i="7"/>
  <c r="F40" i="7"/>
  <c r="H40" i="7"/>
  <c r="J40" i="7"/>
  <c r="L40" i="7"/>
  <c r="N40" i="7"/>
  <c r="D41" i="7"/>
  <c r="F41" i="7"/>
  <c r="H41" i="7"/>
  <c r="J41" i="7"/>
  <c r="L41" i="7"/>
  <c r="N41" i="7"/>
  <c r="D42" i="7"/>
  <c r="F42" i="7"/>
  <c r="H42" i="7"/>
  <c r="J42" i="7"/>
  <c r="L42" i="7"/>
  <c r="N42" i="7"/>
  <c r="D43" i="7"/>
  <c r="F43" i="7"/>
  <c r="H43" i="7"/>
  <c r="J43" i="7"/>
  <c r="L43" i="7"/>
  <c r="N43" i="7"/>
  <c r="D44" i="7"/>
  <c r="F44" i="7"/>
  <c r="H44" i="7"/>
  <c r="J44" i="7"/>
  <c r="L44" i="7"/>
  <c r="N44" i="7"/>
  <c r="D45" i="7"/>
  <c r="F45" i="7"/>
  <c r="H45" i="7"/>
  <c r="J45" i="7"/>
  <c r="L45" i="7"/>
  <c r="N45" i="7"/>
  <c r="D46" i="7"/>
  <c r="F46" i="7"/>
  <c r="H46" i="7"/>
  <c r="J46" i="7"/>
  <c r="L46" i="7"/>
  <c r="N46" i="7"/>
  <c r="D47" i="7"/>
  <c r="F47" i="7"/>
  <c r="H47" i="7"/>
  <c r="J47" i="7"/>
  <c r="L47" i="7"/>
  <c r="N47" i="7"/>
  <c r="D48" i="7"/>
  <c r="F48" i="7"/>
  <c r="H48" i="7"/>
  <c r="J48" i="7"/>
  <c r="L48" i="7"/>
  <c r="N48" i="7"/>
  <c r="D49" i="7"/>
  <c r="F49" i="7"/>
  <c r="H49" i="7"/>
  <c r="J49" i="7"/>
  <c r="L49" i="7"/>
  <c r="N49" i="7"/>
  <c r="D50" i="7"/>
  <c r="F50" i="7"/>
  <c r="H50" i="7"/>
  <c r="J50" i="7"/>
  <c r="L50" i="7"/>
  <c r="N50" i="7"/>
  <c r="D51" i="7"/>
  <c r="F51" i="7"/>
  <c r="H51" i="7"/>
  <c r="J51" i="7"/>
  <c r="L51" i="7"/>
  <c r="N51" i="7"/>
  <c r="D52" i="7"/>
  <c r="F52" i="7"/>
  <c r="H52" i="7"/>
  <c r="J52" i="7"/>
  <c r="L52" i="7"/>
  <c r="N52" i="7"/>
  <c r="D53" i="7"/>
  <c r="F53" i="7"/>
  <c r="H53" i="7"/>
  <c r="J53" i="7"/>
  <c r="L53" i="7"/>
  <c r="N53" i="7"/>
  <c r="D54" i="7"/>
  <c r="F54" i="7"/>
  <c r="H54" i="7"/>
  <c r="J54" i="7"/>
  <c r="L54" i="7"/>
  <c r="N54" i="7"/>
  <c r="D55" i="7"/>
  <c r="F55" i="7"/>
  <c r="H55" i="7"/>
  <c r="J55" i="7"/>
  <c r="L55" i="7"/>
  <c r="N55" i="7"/>
  <c r="D56" i="7"/>
  <c r="F56" i="7"/>
  <c r="H56" i="7"/>
  <c r="J56" i="7"/>
  <c r="L56" i="7"/>
  <c r="N56" i="7"/>
  <c r="D57" i="7"/>
  <c r="F57" i="7"/>
  <c r="H57" i="7"/>
  <c r="J57" i="7"/>
  <c r="L57" i="7"/>
  <c r="N57" i="7"/>
  <c r="D58" i="7"/>
  <c r="F58" i="7"/>
  <c r="H58" i="7"/>
  <c r="J58" i="7"/>
  <c r="L58" i="7"/>
  <c r="N58" i="7"/>
  <c r="D59" i="7"/>
  <c r="F59" i="7"/>
  <c r="H59" i="7"/>
  <c r="J59" i="7"/>
  <c r="L59" i="7"/>
  <c r="N59" i="7"/>
  <c r="D60" i="7"/>
  <c r="F60" i="7"/>
  <c r="H60" i="7"/>
  <c r="J60" i="7"/>
  <c r="L60" i="7"/>
  <c r="N60" i="7"/>
  <c r="D61" i="7"/>
  <c r="F61" i="7"/>
  <c r="H61" i="7"/>
  <c r="J61" i="7"/>
  <c r="L61" i="7"/>
  <c r="N61" i="7"/>
  <c r="D62" i="7"/>
  <c r="F62" i="7"/>
  <c r="H62" i="7"/>
  <c r="J62" i="7"/>
  <c r="L62" i="7"/>
  <c r="N62" i="7"/>
  <c r="D63" i="7"/>
  <c r="F63" i="7"/>
  <c r="H63" i="7"/>
  <c r="J63" i="7"/>
  <c r="L63" i="7"/>
  <c r="N63" i="7"/>
  <c r="D64" i="7"/>
  <c r="F64" i="7"/>
  <c r="H64" i="7"/>
  <c r="J64" i="7"/>
  <c r="L64" i="7"/>
  <c r="N64" i="7"/>
  <c r="D65" i="7"/>
  <c r="F65" i="7"/>
  <c r="H65" i="7"/>
  <c r="J65" i="7"/>
  <c r="L65" i="7"/>
  <c r="N65" i="7"/>
  <c r="D66" i="7"/>
  <c r="F66" i="7"/>
  <c r="H66" i="7"/>
  <c r="J66" i="7"/>
  <c r="L66" i="7"/>
  <c r="N66" i="7"/>
  <c r="D67" i="7"/>
  <c r="F67" i="7"/>
  <c r="H67" i="7"/>
  <c r="J67" i="7"/>
  <c r="L67" i="7"/>
  <c r="N67" i="7"/>
  <c r="D68" i="7"/>
  <c r="F68" i="7"/>
  <c r="H68" i="7"/>
  <c r="J68" i="7"/>
  <c r="L68" i="7"/>
  <c r="N68" i="7"/>
  <c r="D69" i="7"/>
  <c r="F69" i="7"/>
  <c r="H69" i="7"/>
  <c r="J69" i="7"/>
  <c r="L69" i="7"/>
  <c r="N69" i="7"/>
  <c r="D70" i="7"/>
  <c r="F70" i="7"/>
  <c r="H70" i="7"/>
  <c r="J70" i="7"/>
  <c r="L70" i="7"/>
  <c r="N70" i="7"/>
  <c r="D72" i="7"/>
  <c r="F72" i="7"/>
  <c r="H72" i="7"/>
  <c r="J72" i="7"/>
  <c r="L72" i="7"/>
  <c r="N72" i="7"/>
  <c r="D73" i="7"/>
  <c r="F73" i="7"/>
  <c r="H73" i="7"/>
  <c r="J73" i="7"/>
  <c r="L73" i="7"/>
  <c r="N73" i="7"/>
  <c r="D74" i="7"/>
  <c r="F74" i="7"/>
  <c r="H74" i="7"/>
  <c r="J74" i="7"/>
  <c r="L74" i="7"/>
  <c r="N74" i="7"/>
  <c r="D75" i="7"/>
  <c r="F75" i="7"/>
  <c r="H75" i="7"/>
  <c r="J75" i="7"/>
  <c r="L75" i="7"/>
  <c r="N75" i="7"/>
  <c r="D76" i="7"/>
  <c r="F76" i="7"/>
  <c r="H76" i="7"/>
  <c r="J76" i="7"/>
  <c r="L76" i="7"/>
  <c r="N76" i="7"/>
  <c r="D77" i="7"/>
  <c r="F77" i="7"/>
  <c r="H77" i="7"/>
  <c r="J77" i="7"/>
  <c r="L77" i="7"/>
  <c r="N77" i="7"/>
  <c r="D78" i="7"/>
  <c r="F78" i="7"/>
  <c r="H78" i="7"/>
  <c r="J78" i="7"/>
  <c r="L78" i="7"/>
  <c r="N78" i="7"/>
  <c r="D79" i="7"/>
  <c r="F79" i="7"/>
  <c r="H79" i="7"/>
  <c r="J79" i="7"/>
  <c r="L79" i="7"/>
  <c r="N79" i="7"/>
  <c r="D80" i="7"/>
  <c r="F80" i="7"/>
  <c r="H80" i="7"/>
  <c r="J80" i="7"/>
  <c r="L80" i="7"/>
  <c r="N80" i="7"/>
  <c r="D81" i="7"/>
  <c r="F81" i="7"/>
  <c r="H81" i="7"/>
  <c r="J81" i="7"/>
  <c r="L81" i="7"/>
  <c r="N81" i="7"/>
  <c r="D82" i="7"/>
  <c r="F82" i="7"/>
  <c r="H82" i="7"/>
  <c r="J82" i="7"/>
  <c r="L82" i="7"/>
  <c r="N82" i="7"/>
  <c r="D83" i="7"/>
  <c r="F83" i="7"/>
  <c r="H83" i="7"/>
  <c r="J83" i="7"/>
  <c r="L83" i="7"/>
  <c r="N83" i="7"/>
  <c r="D84" i="7"/>
  <c r="F84" i="7"/>
  <c r="H84" i="7"/>
  <c r="J84" i="7"/>
  <c r="L84" i="7"/>
  <c r="N84" i="7"/>
  <c r="D85" i="7"/>
  <c r="F85" i="7"/>
  <c r="H85" i="7"/>
  <c r="J85" i="7"/>
  <c r="L85" i="7"/>
  <c r="N85" i="7"/>
  <c r="D86" i="7"/>
  <c r="F86" i="7"/>
  <c r="H86" i="7"/>
  <c r="J86" i="7"/>
  <c r="L86" i="7"/>
  <c r="N86" i="7"/>
  <c r="D87" i="7"/>
  <c r="F87" i="7"/>
  <c r="H87" i="7"/>
  <c r="J87" i="7"/>
  <c r="L87" i="7"/>
  <c r="N87" i="7"/>
  <c r="D88" i="7"/>
  <c r="F88" i="7"/>
  <c r="H88" i="7"/>
  <c r="J88" i="7"/>
  <c r="L88" i="7"/>
  <c r="N88" i="7"/>
  <c r="D89" i="7"/>
  <c r="F89" i="7"/>
  <c r="H89" i="7"/>
  <c r="J89" i="7"/>
  <c r="L89" i="7"/>
  <c r="N89" i="7"/>
  <c r="D90" i="7"/>
  <c r="F90" i="7"/>
  <c r="H90" i="7"/>
  <c r="J90" i="7"/>
  <c r="L90" i="7"/>
  <c r="N90" i="7"/>
  <c r="D91" i="7"/>
  <c r="F91" i="7"/>
  <c r="H91" i="7"/>
  <c r="J91" i="7"/>
  <c r="L91" i="7"/>
  <c r="N91" i="7"/>
  <c r="D92" i="7"/>
  <c r="F92" i="7"/>
  <c r="H92" i="7"/>
  <c r="J92" i="7"/>
  <c r="L92" i="7"/>
  <c r="N92" i="7"/>
  <c r="D93" i="7"/>
  <c r="F93" i="7"/>
  <c r="H93" i="7"/>
  <c r="J93" i="7"/>
  <c r="L93" i="7"/>
  <c r="N93" i="7"/>
  <c r="D94" i="7"/>
  <c r="F94" i="7"/>
  <c r="H94" i="7"/>
  <c r="J94" i="7"/>
  <c r="L94" i="7"/>
  <c r="N94" i="7"/>
  <c r="D95" i="7"/>
  <c r="F95" i="7"/>
  <c r="H95" i="7"/>
  <c r="J95" i="7"/>
  <c r="L95" i="7"/>
  <c r="N95" i="7"/>
  <c r="D96" i="7"/>
  <c r="F96" i="7"/>
  <c r="H96" i="7"/>
  <c r="J96" i="7"/>
  <c r="L96" i="7"/>
  <c r="N96" i="7"/>
  <c r="D97" i="7"/>
  <c r="F97" i="7"/>
  <c r="H97" i="7"/>
  <c r="J97" i="7"/>
  <c r="L97" i="7"/>
  <c r="N97" i="7"/>
  <c r="D98" i="7"/>
  <c r="F98" i="7"/>
  <c r="H98" i="7"/>
  <c r="J98" i="7"/>
  <c r="L98" i="7"/>
  <c r="N98" i="7"/>
  <c r="D99" i="7"/>
  <c r="F99" i="7"/>
  <c r="H99" i="7"/>
  <c r="J99" i="7"/>
  <c r="L99" i="7"/>
  <c r="N99" i="7"/>
  <c r="D100" i="7"/>
  <c r="F100" i="7"/>
  <c r="H100" i="7"/>
  <c r="J100" i="7"/>
  <c r="L100" i="7"/>
  <c r="N100" i="7"/>
  <c r="D101" i="7"/>
  <c r="F101" i="7"/>
  <c r="H101" i="7"/>
  <c r="J101" i="7"/>
  <c r="L101" i="7"/>
  <c r="N101" i="7"/>
  <c r="D102" i="7"/>
  <c r="F102" i="7"/>
  <c r="H102" i="7"/>
  <c r="J102" i="7"/>
  <c r="L102" i="7"/>
  <c r="N102" i="7"/>
  <c r="D103" i="7"/>
  <c r="F103" i="7"/>
  <c r="H103" i="7"/>
  <c r="J103" i="7"/>
  <c r="L103" i="7"/>
  <c r="N103" i="7"/>
  <c r="D104" i="7"/>
  <c r="F104" i="7"/>
  <c r="H104" i="7"/>
  <c r="J104" i="7"/>
  <c r="L104" i="7"/>
  <c r="N104" i="7"/>
  <c r="D105" i="7"/>
  <c r="F105" i="7"/>
  <c r="H105" i="7"/>
  <c r="J105" i="7"/>
  <c r="L105" i="7"/>
  <c r="N105" i="7"/>
  <c r="D106" i="7"/>
  <c r="F106" i="7"/>
  <c r="H106" i="7"/>
  <c r="J106" i="7"/>
  <c r="L106" i="7"/>
  <c r="N106" i="7"/>
  <c r="D107" i="7"/>
  <c r="F107" i="7"/>
  <c r="H107" i="7"/>
  <c r="J107" i="7"/>
  <c r="L107" i="7"/>
  <c r="N107" i="7"/>
  <c r="D108" i="7"/>
  <c r="F108" i="7"/>
  <c r="H108" i="7"/>
  <c r="J108" i="7"/>
  <c r="L108" i="7"/>
  <c r="N108" i="7"/>
  <c r="D109" i="7"/>
  <c r="F109" i="7"/>
  <c r="H109" i="7"/>
  <c r="J109" i="7"/>
  <c r="L109" i="7"/>
  <c r="N109" i="7"/>
  <c r="D110" i="7"/>
  <c r="F110" i="7"/>
  <c r="H110" i="7"/>
  <c r="J110" i="7"/>
  <c r="L110" i="7"/>
  <c r="N110" i="7"/>
  <c r="D111" i="7"/>
  <c r="F111" i="7"/>
  <c r="H111" i="7"/>
  <c r="J111" i="7"/>
  <c r="L111" i="7"/>
  <c r="N111" i="7"/>
  <c r="D112" i="7"/>
  <c r="F112" i="7"/>
  <c r="H112" i="7"/>
  <c r="J112" i="7"/>
  <c r="L112" i="7"/>
  <c r="N112" i="7"/>
  <c r="D113" i="7"/>
  <c r="F113" i="7"/>
  <c r="H113" i="7"/>
  <c r="J113" i="7"/>
  <c r="L113" i="7"/>
  <c r="N113" i="7"/>
  <c r="D114" i="7"/>
  <c r="F114" i="7"/>
  <c r="H114" i="7"/>
  <c r="J114" i="7"/>
  <c r="L114" i="7"/>
  <c r="N114" i="7"/>
  <c r="D115" i="7"/>
  <c r="F115" i="7"/>
  <c r="H115" i="7"/>
  <c r="J115" i="7"/>
  <c r="L115" i="7"/>
  <c r="N115" i="7"/>
  <c r="D116" i="7"/>
  <c r="F116" i="7"/>
  <c r="H116" i="7"/>
  <c r="J116" i="7"/>
  <c r="L116" i="7"/>
  <c r="N116" i="7"/>
  <c r="D117" i="7"/>
  <c r="F117" i="7"/>
  <c r="H117" i="7"/>
  <c r="J117" i="7"/>
  <c r="L117" i="7"/>
  <c r="N117" i="7"/>
  <c r="D118" i="7"/>
  <c r="F118" i="7"/>
  <c r="H118" i="7"/>
  <c r="J118" i="7"/>
  <c r="L118" i="7"/>
  <c r="N118" i="7"/>
  <c r="D119" i="7"/>
  <c r="F119" i="7"/>
  <c r="H119" i="7"/>
  <c r="J119" i="7"/>
  <c r="L119" i="7"/>
  <c r="N119" i="7"/>
  <c r="D120" i="7"/>
  <c r="F120" i="7"/>
  <c r="H120" i="7"/>
  <c r="J120" i="7"/>
  <c r="L120" i="7"/>
  <c r="N120" i="7"/>
  <c r="D121" i="7"/>
  <c r="F121" i="7"/>
  <c r="H121" i="7"/>
  <c r="J121" i="7"/>
  <c r="L121" i="7"/>
  <c r="N121" i="7"/>
  <c r="D122" i="7"/>
  <c r="F122" i="7"/>
  <c r="H122" i="7"/>
  <c r="J122" i="7"/>
  <c r="L122" i="7"/>
  <c r="N122" i="7"/>
  <c r="D123" i="7"/>
  <c r="F123" i="7"/>
  <c r="H123" i="7"/>
  <c r="J123" i="7"/>
  <c r="L123" i="7"/>
  <c r="N123" i="7"/>
  <c r="D124" i="7"/>
  <c r="F124" i="7"/>
  <c r="H124" i="7"/>
  <c r="J124" i="7"/>
  <c r="L124" i="7"/>
  <c r="N124" i="7"/>
  <c r="D125" i="7"/>
  <c r="F125" i="7"/>
  <c r="H125" i="7"/>
  <c r="J125" i="7"/>
  <c r="L125" i="7"/>
  <c r="N125" i="7"/>
  <c r="D126" i="7"/>
  <c r="F126" i="7"/>
  <c r="H126" i="7"/>
  <c r="J126" i="7"/>
  <c r="L126" i="7"/>
  <c r="N126" i="7"/>
  <c r="D127" i="7"/>
  <c r="F127" i="7"/>
  <c r="H127" i="7"/>
  <c r="J127" i="7"/>
  <c r="L127" i="7"/>
  <c r="N127" i="7"/>
  <c r="D128" i="7"/>
  <c r="F128" i="7"/>
  <c r="H128" i="7"/>
  <c r="J128" i="7"/>
  <c r="L128" i="7"/>
  <c r="N128" i="7"/>
  <c r="D10" i="7"/>
  <c r="F10" i="7"/>
  <c r="H10" i="7"/>
  <c r="J10" i="7"/>
  <c r="L10" i="7"/>
  <c r="N10" i="7"/>
  <c r="D10" i="14"/>
  <c r="L12" i="9"/>
  <c r="K12" i="9"/>
  <c r="J12" i="9"/>
  <c r="I12" i="9"/>
  <c r="H12" i="9"/>
  <c r="G12" i="9"/>
  <c r="F12" i="9"/>
  <c r="E12" i="9"/>
  <c r="D12" i="9"/>
  <c r="BA11" i="9"/>
  <c r="AY11" i="9"/>
  <c r="Q16" i="9"/>
  <c r="AD16" i="9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B8" i="18"/>
  <c r="B12" i="18" s="1"/>
  <c r="F9" i="14"/>
  <c r="D9" i="14"/>
  <c r="F11" i="11"/>
  <c r="H11" i="11"/>
  <c r="J11" i="11"/>
  <c r="L11" i="11"/>
  <c r="F12" i="11"/>
  <c r="H12" i="11"/>
  <c r="J12" i="11"/>
  <c r="L12" i="11"/>
  <c r="F13" i="11"/>
  <c r="H13" i="11"/>
  <c r="J13" i="11"/>
  <c r="L13" i="11"/>
  <c r="F14" i="11"/>
  <c r="H14" i="11"/>
  <c r="J14" i="11"/>
  <c r="L14" i="11"/>
  <c r="F15" i="11"/>
  <c r="H15" i="11"/>
  <c r="J15" i="11"/>
  <c r="L15" i="11"/>
  <c r="F16" i="11"/>
  <c r="H16" i="11"/>
  <c r="J16" i="11"/>
  <c r="L16" i="11"/>
  <c r="F17" i="11"/>
  <c r="H17" i="11"/>
  <c r="J17" i="11"/>
  <c r="L17" i="11"/>
  <c r="F18" i="11"/>
  <c r="H18" i="11"/>
  <c r="J18" i="11"/>
  <c r="L18" i="11"/>
  <c r="F19" i="11"/>
  <c r="H19" i="11"/>
  <c r="J19" i="11"/>
  <c r="L19" i="11"/>
  <c r="F20" i="11"/>
  <c r="H20" i="11"/>
  <c r="J20" i="11"/>
  <c r="L20" i="11"/>
  <c r="F21" i="11"/>
  <c r="H21" i="11"/>
  <c r="J21" i="11"/>
  <c r="L21" i="11"/>
  <c r="F22" i="11"/>
  <c r="H22" i="11"/>
  <c r="J22" i="11"/>
  <c r="L22" i="11"/>
  <c r="F23" i="11"/>
  <c r="H23" i="11"/>
  <c r="J23" i="11"/>
  <c r="L23" i="11"/>
  <c r="F24" i="11"/>
  <c r="H24" i="11"/>
  <c r="J24" i="11"/>
  <c r="L24" i="11"/>
  <c r="F25" i="11"/>
  <c r="H25" i="11"/>
  <c r="J25" i="11"/>
  <c r="L25" i="11"/>
  <c r="F26" i="11"/>
  <c r="H26" i="11"/>
  <c r="J26" i="11"/>
  <c r="L26" i="11"/>
  <c r="F27" i="11"/>
  <c r="H27" i="11"/>
  <c r="J27" i="11"/>
  <c r="L27" i="11"/>
  <c r="F28" i="11"/>
  <c r="H28" i="11"/>
  <c r="J28" i="11"/>
  <c r="L28" i="11"/>
  <c r="F29" i="11"/>
  <c r="H29" i="11"/>
  <c r="J29" i="11"/>
  <c r="L29" i="11"/>
  <c r="F30" i="11"/>
  <c r="H30" i="11"/>
  <c r="J30" i="11"/>
  <c r="L30" i="11"/>
  <c r="F31" i="11"/>
  <c r="H31" i="11"/>
  <c r="J31" i="11"/>
  <c r="L31" i="11"/>
  <c r="F32" i="11"/>
  <c r="H32" i="11"/>
  <c r="J32" i="11"/>
  <c r="L32" i="11"/>
  <c r="F33" i="11"/>
  <c r="H33" i="11"/>
  <c r="J33" i="11"/>
  <c r="L33" i="11"/>
  <c r="F34" i="11"/>
  <c r="H34" i="11"/>
  <c r="J34" i="11"/>
  <c r="L34" i="11"/>
  <c r="F35" i="11"/>
  <c r="H35" i="11"/>
  <c r="J35" i="11"/>
  <c r="L35" i="11"/>
  <c r="F36" i="11"/>
  <c r="H36" i="11"/>
  <c r="J36" i="11"/>
  <c r="L36" i="11"/>
  <c r="F37" i="11"/>
  <c r="H37" i="11"/>
  <c r="J37" i="11"/>
  <c r="L37" i="11"/>
  <c r="F38" i="11"/>
  <c r="H38" i="11"/>
  <c r="J38" i="11"/>
  <c r="L38" i="11"/>
  <c r="F39" i="11"/>
  <c r="H39" i="11"/>
  <c r="J39" i="11"/>
  <c r="L39" i="11"/>
  <c r="F40" i="11"/>
  <c r="H40" i="11"/>
  <c r="J40" i="11"/>
  <c r="L40" i="11"/>
  <c r="F41" i="11"/>
  <c r="H41" i="11"/>
  <c r="J41" i="11"/>
  <c r="L41" i="11"/>
  <c r="F42" i="11"/>
  <c r="H42" i="11"/>
  <c r="J42" i="11"/>
  <c r="L42" i="11"/>
  <c r="F43" i="11"/>
  <c r="H43" i="11"/>
  <c r="J43" i="11"/>
  <c r="L43" i="11"/>
  <c r="F44" i="11"/>
  <c r="H44" i="11"/>
  <c r="J44" i="11"/>
  <c r="L44" i="11"/>
  <c r="F45" i="11"/>
  <c r="H45" i="11"/>
  <c r="J45" i="11"/>
  <c r="L45" i="11"/>
  <c r="F46" i="11"/>
  <c r="H46" i="11"/>
  <c r="J46" i="11"/>
  <c r="L46" i="11"/>
  <c r="F47" i="11"/>
  <c r="H47" i="11"/>
  <c r="J47" i="11"/>
  <c r="L47" i="11"/>
  <c r="F48" i="11"/>
  <c r="H48" i="11"/>
  <c r="J48" i="11"/>
  <c r="L48" i="11"/>
  <c r="F49" i="11"/>
  <c r="H49" i="11"/>
  <c r="J49" i="11"/>
  <c r="L49" i="11"/>
  <c r="F50" i="11"/>
  <c r="H50" i="11"/>
  <c r="J50" i="11"/>
  <c r="L50" i="11"/>
  <c r="F51" i="11"/>
  <c r="H51" i="11"/>
  <c r="J51" i="11"/>
  <c r="L51" i="11"/>
  <c r="F52" i="11"/>
  <c r="H52" i="11"/>
  <c r="J52" i="11"/>
  <c r="L52" i="11"/>
  <c r="F53" i="11"/>
  <c r="H53" i="11"/>
  <c r="J53" i="11"/>
  <c r="L53" i="11"/>
  <c r="F54" i="11"/>
  <c r="H54" i="11"/>
  <c r="J54" i="11"/>
  <c r="L54" i="11"/>
  <c r="F55" i="11"/>
  <c r="H55" i="11"/>
  <c r="J55" i="11"/>
  <c r="L55" i="11"/>
  <c r="F56" i="11"/>
  <c r="H56" i="11"/>
  <c r="J56" i="11"/>
  <c r="L56" i="11"/>
  <c r="F57" i="11"/>
  <c r="H57" i="11"/>
  <c r="J57" i="11"/>
  <c r="L57" i="11"/>
  <c r="F58" i="11"/>
  <c r="H58" i="11"/>
  <c r="J58" i="11"/>
  <c r="L58" i="11"/>
  <c r="F59" i="11"/>
  <c r="H59" i="11"/>
  <c r="J59" i="11"/>
  <c r="L59" i="11"/>
  <c r="F60" i="11"/>
  <c r="H60" i="11"/>
  <c r="J60" i="11"/>
  <c r="L60" i="11"/>
  <c r="F61" i="11"/>
  <c r="H61" i="11"/>
  <c r="J61" i="11"/>
  <c r="L61" i="11"/>
  <c r="F62" i="11"/>
  <c r="H62" i="11"/>
  <c r="J62" i="11"/>
  <c r="L62" i="11"/>
  <c r="F63" i="11"/>
  <c r="H63" i="11"/>
  <c r="J63" i="11"/>
  <c r="L63" i="11"/>
  <c r="F64" i="11"/>
  <c r="H64" i="11"/>
  <c r="J64" i="11"/>
  <c r="L64" i="11"/>
  <c r="F65" i="11"/>
  <c r="H65" i="11"/>
  <c r="J65" i="11"/>
  <c r="L65" i="11"/>
  <c r="F66" i="11"/>
  <c r="H66" i="11"/>
  <c r="J66" i="11"/>
  <c r="L66" i="11"/>
  <c r="F67" i="11"/>
  <c r="H67" i="11"/>
  <c r="J67" i="11"/>
  <c r="L67" i="11"/>
  <c r="F68" i="11"/>
  <c r="H68" i="11"/>
  <c r="J68" i="11"/>
  <c r="L68" i="11"/>
  <c r="F69" i="11"/>
  <c r="H69" i="11"/>
  <c r="J69" i="11"/>
  <c r="L69" i="11"/>
  <c r="F70" i="11"/>
  <c r="H70" i="11"/>
  <c r="J70" i="11"/>
  <c r="L70" i="11"/>
  <c r="F72" i="11"/>
  <c r="H72" i="11"/>
  <c r="J72" i="11"/>
  <c r="L72" i="11"/>
  <c r="F73" i="11"/>
  <c r="H73" i="11"/>
  <c r="J73" i="11"/>
  <c r="L73" i="11"/>
  <c r="F74" i="11"/>
  <c r="H74" i="11"/>
  <c r="J74" i="11"/>
  <c r="L74" i="11"/>
  <c r="F75" i="11"/>
  <c r="H75" i="11"/>
  <c r="J75" i="11"/>
  <c r="L75" i="11"/>
  <c r="F76" i="11"/>
  <c r="H76" i="11"/>
  <c r="J76" i="11"/>
  <c r="L76" i="11"/>
  <c r="F77" i="11"/>
  <c r="H77" i="11"/>
  <c r="J77" i="11"/>
  <c r="L77" i="11"/>
  <c r="F78" i="11"/>
  <c r="H78" i="11"/>
  <c r="J78" i="11"/>
  <c r="L78" i="11"/>
  <c r="F79" i="11"/>
  <c r="H79" i="11"/>
  <c r="J79" i="11"/>
  <c r="L79" i="11"/>
  <c r="F80" i="11"/>
  <c r="H80" i="11"/>
  <c r="J80" i="11"/>
  <c r="L80" i="11"/>
  <c r="F81" i="11"/>
  <c r="H81" i="11"/>
  <c r="J81" i="11"/>
  <c r="L81" i="11"/>
  <c r="F82" i="11"/>
  <c r="H82" i="11"/>
  <c r="J82" i="11"/>
  <c r="L82" i="11"/>
  <c r="F83" i="11"/>
  <c r="H83" i="11"/>
  <c r="J83" i="11"/>
  <c r="L83" i="11"/>
  <c r="F84" i="11"/>
  <c r="H84" i="11"/>
  <c r="J84" i="11"/>
  <c r="L84" i="11"/>
  <c r="F85" i="11"/>
  <c r="H85" i="11"/>
  <c r="J85" i="11"/>
  <c r="L85" i="11"/>
  <c r="F86" i="11"/>
  <c r="H86" i="11"/>
  <c r="J86" i="11"/>
  <c r="L86" i="11"/>
  <c r="F87" i="11"/>
  <c r="H87" i="11"/>
  <c r="J87" i="11"/>
  <c r="L87" i="11"/>
  <c r="F88" i="11"/>
  <c r="H88" i="11"/>
  <c r="J88" i="11"/>
  <c r="L88" i="11"/>
  <c r="F89" i="11"/>
  <c r="H89" i="11"/>
  <c r="J89" i="11"/>
  <c r="L89" i="11"/>
  <c r="F90" i="11"/>
  <c r="H90" i="11"/>
  <c r="J90" i="11"/>
  <c r="L90" i="11"/>
  <c r="F91" i="11"/>
  <c r="H91" i="11"/>
  <c r="J91" i="11"/>
  <c r="L91" i="11"/>
  <c r="F92" i="11"/>
  <c r="H92" i="11"/>
  <c r="J92" i="11"/>
  <c r="L92" i="11"/>
  <c r="F93" i="11"/>
  <c r="H93" i="11"/>
  <c r="J93" i="11"/>
  <c r="L93" i="11"/>
  <c r="F94" i="11"/>
  <c r="H94" i="11"/>
  <c r="J94" i="11"/>
  <c r="L94" i="11"/>
  <c r="F95" i="11"/>
  <c r="H95" i="11"/>
  <c r="J95" i="11"/>
  <c r="L95" i="11"/>
  <c r="F96" i="11"/>
  <c r="H96" i="11"/>
  <c r="J96" i="11"/>
  <c r="L96" i="11"/>
  <c r="F97" i="11"/>
  <c r="H97" i="11"/>
  <c r="J97" i="11"/>
  <c r="L97" i="11"/>
  <c r="F98" i="11"/>
  <c r="H98" i="11"/>
  <c r="J98" i="11"/>
  <c r="L98" i="11"/>
  <c r="F99" i="11"/>
  <c r="H99" i="11"/>
  <c r="J99" i="11"/>
  <c r="L99" i="11"/>
  <c r="F100" i="11"/>
  <c r="H100" i="11"/>
  <c r="J100" i="11"/>
  <c r="L100" i="11"/>
  <c r="F101" i="11"/>
  <c r="H101" i="11"/>
  <c r="J101" i="11"/>
  <c r="L101" i="11"/>
  <c r="F102" i="11"/>
  <c r="H102" i="11"/>
  <c r="J102" i="11"/>
  <c r="L102" i="11"/>
  <c r="F103" i="11"/>
  <c r="H103" i="11"/>
  <c r="J103" i="11"/>
  <c r="L103" i="11"/>
  <c r="F104" i="11"/>
  <c r="H104" i="11"/>
  <c r="J104" i="11"/>
  <c r="L104" i="11"/>
  <c r="F105" i="11"/>
  <c r="H105" i="11"/>
  <c r="J105" i="11"/>
  <c r="L105" i="11"/>
  <c r="F106" i="11"/>
  <c r="H106" i="11"/>
  <c r="J106" i="11"/>
  <c r="L106" i="11"/>
  <c r="F107" i="11"/>
  <c r="H107" i="11"/>
  <c r="J107" i="11"/>
  <c r="L107" i="11"/>
  <c r="F108" i="11"/>
  <c r="H108" i="11"/>
  <c r="J108" i="11"/>
  <c r="L108" i="11"/>
  <c r="F109" i="11"/>
  <c r="H109" i="11"/>
  <c r="J109" i="11"/>
  <c r="L109" i="11"/>
  <c r="F110" i="11"/>
  <c r="H110" i="11"/>
  <c r="J110" i="11"/>
  <c r="L110" i="11"/>
  <c r="F111" i="11"/>
  <c r="H111" i="11"/>
  <c r="J111" i="11"/>
  <c r="L111" i="11"/>
  <c r="F112" i="11"/>
  <c r="H112" i="11"/>
  <c r="J112" i="11"/>
  <c r="L112" i="11"/>
  <c r="F113" i="11"/>
  <c r="H113" i="11"/>
  <c r="J113" i="11"/>
  <c r="L113" i="11"/>
  <c r="F114" i="11"/>
  <c r="H114" i="11"/>
  <c r="J114" i="11"/>
  <c r="L114" i="11"/>
  <c r="F115" i="11"/>
  <c r="H115" i="11"/>
  <c r="J115" i="11"/>
  <c r="L115" i="11"/>
  <c r="F116" i="11"/>
  <c r="H116" i="11"/>
  <c r="J116" i="11"/>
  <c r="L116" i="11"/>
  <c r="F117" i="11"/>
  <c r="H117" i="11"/>
  <c r="J117" i="11"/>
  <c r="L117" i="11"/>
  <c r="F118" i="11"/>
  <c r="H118" i="11"/>
  <c r="J118" i="11"/>
  <c r="L118" i="11"/>
  <c r="F119" i="11"/>
  <c r="H119" i="11"/>
  <c r="J119" i="11"/>
  <c r="L119" i="11"/>
  <c r="F120" i="11"/>
  <c r="H120" i="11"/>
  <c r="J120" i="11"/>
  <c r="L120" i="11"/>
  <c r="F121" i="11"/>
  <c r="H121" i="11"/>
  <c r="J121" i="11"/>
  <c r="L121" i="11"/>
  <c r="F122" i="11"/>
  <c r="H122" i="11"/>
  <c r="J122" i="11"/>
  <c r="L122" i="11"/>
  <c r="F123" i="11"/>
  <c r="H123" i="11"/>
  <c r="J123" i="11"/>
  <c r="L123" i="11"/>
  <c r="F124" i="11"/>
  <c r="H124" i="11"/>
  <c r="J124" i="11"/>
  <c r="L124" i="11"/>
  <c r="F125" i="11"/>
  <c r="H125" i="11"/>
  <c r="J125" i="11"/>
  <c r="L125" i="11"/>
  <c r="F126" i="11"/>
  <c r="H126" i="11"/>
  <c r="J126" i="11"/>
  <c r="L126" i="11"/>
  <c r="F127" i="11"/>
  <c r="H127" i="11"/>
  <c r="J127" i="11"/>
  <c r="L127" i="11"/>
  <c r="F128" i="11"/>
  <c r="H128" i="11"/>
  <c r="J128" i="11"/>
  <c r="L128" i="11"/>
  <c r="L14" i="14"/>
  <c r="N14" i="14" s="1"/>
  <c r="L16" i="14"/>
  <c r="L17" i="14"/>
  <c r="L22" i="14"/>
  <c r="L24" i="14"/>
  <c r="L25" i="14"/>
  <c r="L30" i="14"/>
  <c r="L32" i="14"/>
  <c r="L33" i="14"/>
  <c r="L38" i="14"/>
  <c r="L40" i="14"/>
  <c r="L41" i="14"/>
  <c r="L46" i="14"/>
  <c r="L48" i="14"/>
  <c r="L49" i="14"/>
  <c r="L54" i="14"/>
  <c r="L56" i="14"/>
  <c r="L57" i="14"/>
  <c r="L62" i="14"/>
  <c r="L64" i="14"/>
  <c r="L65" i="14"/>
  <c r="L70" i="14"/>
  <c r="L73" i="14"/>
  <c r="L74" i="14"/>
  <c r="L79" i="14"/>
  <c r="L81" i="14"/>
  <c r="L82" i="14"/>
  <c r="L87" i="14"/>
  <c r="L89" i="14"/>
  <c r="L90" i="14"/>
  <c r="L94" i="14"/>
  <c r="L95" i="14"/>
  <c r="L97" i="14"/>
  <c r="N97" i="14" s="1"/>
  <c r="L98" i="14"/>
  <c r="L102" i="14"/>
  <c r="L103" i="14"/>
  <c r="L105" i="14"/>
  <c r="L106" i="14"/>
  <c r="L110" i="14"/>
  <c r="L111" i="14"/>
  <c r="L113" i="14"/>
  <c r="N113" i="14" s="1"/>
  <c r="L114" i="14"/>
  <c r="L118" i="14"/>
  <c r="L119" i="14"/>
  <c r="L121" i="14"/>
  <c r="L122" i="14"/>
  <c r="L126" i="14"/>
  <c r="L127" i="14"/>
  <c r="J12" i="14"/>
  <c r="J13" i="14"/>
  <c r="J14" i="14"/>
  <c r="J16" i="14"/>
  <c r="J17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C22" i="18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N24" i="14" s="1"/>
  <c r="F25" i="14"/>
  <c r="F26" i="14"/>
  <c r="F27" i="14"/>
  <c r="F28" i="14"/>
  <c r="F29" i="14"/>
  <c r="F30" i="14"/>
  <c r="F31" i="14"/>
  <c r="F32" i="14"/>
  <c r="N32" i="14" s="1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N48" i="14" s="1"/>
  <c r="F49" i="14"/>
  <c r="F50" i="14"/>
  <c r="F51" i="14"/>
  <c r="F52" i="14"/>
  <c r="F53" i="14"/>
  <c r="F54" i="14"/>
  <c r="F55" i="14"/>
  <c r="F56" i="14"/>
  <c r="N56" i="14" s="1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C24" i="18"/>
  <c r="C25" i="18" s="1"/>
  <c r="B22" i="18"/>
  <c r="D11" i="14"/>
  <c r="D12" i="14"/>
  <c r="D13" i="14"/>
  <c r="D14" i="14"/>
  <c r="D15" i="14"/>
  <c r="D16" i="14"/>
  <c r="D17" i="14"/>
  <c r="N17" i="14" s="1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N33" i="14" s="1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N49" i="14" s="1"/>
  <c r="D50" i="14"/>
  <c r="D51" i="14"/>
  <c r="D52" i="14"/>
  <c r="D53" i="14"/>
  <c r="D54" i="14"/>
  <c r="D55" i="14"/>
  <c r="D56" i="14"/>
  <c r="D57" i="14"/>
  <c r="N57" i="14" s="1"/>
  <c r="D58" i="14"/>
  <c r="D59" i="14"/>
  <c r="D60" i="14"/>
  <c r="D61" i="14"/>
  <c r="D62" i="14"/>
  <c r="D63" i="14"/>
  <c r="D64" i="14"/>
  <c r="D65" i="14"/>
  <c r="N65" i="14" s="1"/>
  <c r="D66" i="14"/>
  <c r="D67" i="14"/>
  <c r="D68" i="14"/>
  <c r="D69" i="14"/>
  <c r="D70" i="14"/>
  <c r="D72" i="14"/>
  <c r="D73" i="14"/>
  <c r="D74" i="14"/>
  <c r="N74" i="14" s="1"/>
  <c r="D75" i="14"/>
  <c r="D76" i="14"/>
  <c r="D77" i="14"/>
  <c r="D78" i="14"/>
  <c r="D79" i="14"/>
  <c r="D80" i="14"/>
  <c r="D81" i="14"/>
  <c r="D82" i="14"/>
  <c r="N82" i="14" s="1"/>
  <c r="D83" i="14"/>
  <c r="D84" i="14"/>
  <c r="D85" i="14"/>
  <c r="D86" i="14"/>
  <c r="D87" i="14"/>
  <c r="D88" i="14"/>
  <c r="D89" i="14"/>
  <c r="D90" i="14"/>
  <c r="N90" i="14" s="1"/>
  <c r="D91" i="14"/>
  <c r="D92" i="14"/>
  <c r="D93" i="14"/>
  <c r="D94" i="14"/>
  <c r="N94" i="14" s="1"/>
  <c r="D95" i="14"/>
  <c r="D96" i="14"/>
  <c r="D97" i="14"/>
  <c r="D98" i="14"/>
  <c r="N98" i="14" s="1"/>
  <c r="D99" i="14"/>
  <c r="D100" i="14"/>
  <c r="D101" i="14"/>
  <c r="D102" i="14"/>
  <c r="N102" i="14" s="1"/>
  <c r="D103" i="14"/>
  <c r="D104" i="14"/>
  <c r="D105" i="14"/>
  <c r="D106" i="14"/>
  <c r="N106" i="14" s="1"/>
  <c r="D107" i="14"/>
  <c r="D108" i="14"/>
  <c r="D109" i="14"/>
  <c r="D110" i="14"/>
  <c r="N110" i="14" s="1"/>
  <c r="D111" i="14"/>
  <c r="D112" i="14"/>
  <c r="D113" i="14"/>
  <c r="D114" i="14"/>
  <c r="N114" i="14" s="1"/>
  <c r="D115" i="14"/>
  <c r="D116" i="14"/>
  <c r="D117" i="14"/>
  <c r="D118" i="14"/>
  <c r="N118" i="14" s="1"/>
  <c r="D119" i="14"/>
  <c r="D120" i="14"/>
  <c r="D121" i="14"/>
  <c r="D122" i="14"/>
  <c r="N122" i="14" s="1"/>
  <c r="D123" i="14"/>
  <c r="D124" i="14"/>
  <c r="D125" i="14"/>
  <c r="D126" i="14"/>
  <c r="N126" i="14" s="1"/>
  <c r="D127" i="14"/>
  <c r="D128" i="14"/>
  <c r="B24" i="18"/>
  <c r="N62" i="2"/>
  <c r="L9" i="7"/>
  <c r="F15" i="18"/>
  <c r="F17" i="18"/>
  <c r="M62" i="2"/>
  <c r="J9" i="7"/>
  <c r="E15" i="18"/>
  <c r="E17" i="18"/>
  <c r="L62" i="2"/>
  <c r="H9" i="7"/>
  <c r="D15" i="18"/>
  <c r="D17" i="18"/>
  <c r="K62" i="2"/>
  <c r="F9" i="7"/>
  <c r="C15" i="18"/>
  <c r="C17" i="18"/>
  <c r="J62" i="2"/>
  <c r="D9" i="7"/>
  <c r="B15" i="18"/>
  <c r="B17" i="18"/>
  <c r="H62" i="2"/>
  <c r="L9" i="11"/>
  <c r="F8" i="18"/>
  <c r="F10" i="18"/>
  <c r="F11" i="18" s="1"/>
  <c r="C2" i="18"/>
  <c r="G62" i="2"/>
  <c r="J9" i="11"/>
  <c r="E8" i="18"/>
  <c r="E10" i="18"/>
  <c r="H10" i="11"/>
  <c r="F62" i="2"/>
  <c r="H9" i="11"/>
  <c r="D8" i="18"/>
  <c r="D10" i="18"/>
  <c r="D11" i="18" s="1"/>
  <c r="F10" i="11"/>
  <c r="E62" i="2"/>
  <c r="F9" i="11"/>
  <c r="C8" i="18"/>
  <c r="C10" i="18"/>
  <c r="B128" i="19"/>
  <c r="C128" i="19"/>
  <c r="D128" i="19"/>
  <c r="E128" i="19"/>
  <c r="F128" i="19"/>
  <c r="G128" i="19"/>
  <c r="H128" i="19"/>
  <c r="I128" i="19"/>
  <c r="J128" i="19"/>
  <c r="K128" i="19"/>
  <c r="L128" i="19"/>
  <c r="M128" i="19"/>
  <c r="N128" i="19"/>
  <c r="Q134" i="9"/>
  <c r="R128" i="19"/>
  <c r="AD134" i="9"/>
  <c r="S128" i="19"/>
  <c r="BC134" i="9"/>
  <c r="T128" i="19"/>
  <c r="U128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Q79" i="9"/>
  <c r="R73" i="19"/>
  <c r="AD79" i="9"/>
  <c r="S73" i="19"/>
  <c r="BC79" i="9"/>
  <c r="T73" i="19"/>
  <c r="U73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Q80" i="9"/>
  <c r="R74" i="19"/>
  <c r="AD80" i="9"/>
  <c r="S74" i="19"/>
  <c r="BC80" i="9"/>
  <c r="T74" i="19"/>
  <c r="U74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Q81" i="9"/>
  <c r="R75" i="19"/>
  <c r="AD81" i="9"/>
  <c r="S75" i="19"/>
  <c r="BC81" i="9"/>
  <c r="T75" i="19"/>
  <c r="U75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Q82" i="9"/>
  <c r="R76" i="19"/>
  <c r="AD82" i="9"/>
  <c r="S76" i="19"/>
  <c r="BC82" i="9"/>
  <c r="T76" i="19"/>
  <c r="U76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Q83" i="9"/>
  <c r="R77" i="19"/>
  <c r="AD83" i="9"/>
  <c r="S77" i="19"/>
  <c r="BC83" i="9"/>
  <c r="T77" i="19"/>
  <c r="U77" i="19"/>
  <c r="B78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Q84" i="9"/>
  <c r="R78" i="19"/>
  <c r="AD84" i="9"/>
  <c r="S78" i="19"/>
  <c r="BC84" i="9"/>
  <c r="T78" i="19"/>
  <c r="U78" i="19"/>
  <c r="B79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Q85" i="9"/>
  <c r="R79" i="19"/>
  <c r="AD85" i="9"/>
  <c r="S79" i="19"/>
  <c r="BC85" i="9"/>
  <c r="T79" i="19"/>
  <c r="U79" i="19"/>
  <c r="B80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Q86" i="9"/>
  <c r="R80" i="19"/>
  <c r="AD86" i="9"/>
  <c r="S80" i="19"/>
  <c r="BC86" i="9"/>
  <c r="T80" i="19"/>
  <c r="U80" i="19"/>
  <c r="B81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Q87" i="9"/>
  <c r="R81" i="19"/>
  <c r="AD87" i="9"/>
  <c r="S81" i="19"/>
  <c r="BC87" i="9"/>
  <c r="T81" i="19"/>
  <c r="U81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Q88" i="9"/>
  <c r="R82" i="19"/>
  <c r="AD88" i="9"/>
  <c r="S82" i="19"/>
  <c r="BC88" i="9"/>
  <c r="T82" i="19"/>
  <c r="U82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Q89" i="9"/>
  <c r="R83" i="19"/>
  <c r="AD89" i="9"/>
  <c r="S83" i="19"/>
  <c r="BC89" i="9"/>
  <c r="T83" i="19"/>
  <c r="U83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Q90" i="9"/>
  <c r="R84" i="19"/>
  <c r="AD90" i="9"/>
  <c r="S84" i="19"/>
  <c r="BC90" i="9"/>
  <c r="T84" i="19"/>
  <c r="U84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Q91" i="9"/>
  <c r="R85" i="19"/>
  <c r="AD91" i="9"/>
  <c r="S85" i="19"/>
  <c r="BC91" i="9"/>
  <c r="T85" i="19"/>
  <c r="U85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Q92" i="9"/>
  <c r="R86" i="19"/>
  <c r="AD92" i="9"/>
  <c r="S86" i="19"/>
  <c r="BC92" i="9"/>
  <c r="T86" i="19"/>
  <c r="U86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Q93" i="9"/>
  <c r="R87" i="19"/>
  <c r="AD93" i="9"/>
  <c r="S87" i="19"/>
  <c r="BC93" i="9"/>
  <c r="T87" i="19"/>
  <c r="U87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Q94" i="9"/>
  <c r="R88" i="19"/>
  <c r="AD94" i="9"/>
  <c r="S88" i="19"/>
  <c r="BC94" i="9"/>
  <c r="T88" i="19"/>
  <c r="U88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Q95" i="9"/>
  <c r="R89" i="19"/>
  <c r="AD95" i="9"/>
  <c r="S89" i="19"/>
  <c r="BC95" i="9"/>
  <c r="T89" i="19"/>
  <c r="U89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Q96" i="9"/>
  <c r="R90" i="19"/>
  <c r="AD96" i="9"/>
  <c r="S90" i="19"/>
  <c r="BC96" i="9"/>
  <c r="T90" i="19"/>
  <c r="U90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Q97" i="9"/>
  <c r="R91" i="19"/>
  <c r="AD97" i="9"/>
  <c r="S91" i="19"/>
  <c r="BC97" i="9"/>
  <c r="T91" i="19"/>
  <c r="U91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Q98" i="9"/>
  <c r="R92" i="19"/>
  <c r="AD98" i="9"/>
  <c r="S92" i="19"/>
  <c r="BC98" i="9"/>
  <c r="T92" i="19"/>
  <c r="U92" i="19"/>
  <c r="B93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Q99" i="9"/>
  <c r="R93" i="19"/>
  <c r="AD99" i="9"/>
  <c r="S93" i="19"/>
  <c r="BC99" i="9"/>
  <c r="T93" i="19"/>
  <c r="U93" i="19"/>
  <c r="B94" i="19"/>
  <c r="C94" i="19"/>
  <c r="D94" i="19"/>
  <c r="E94" i="19"/>
  <c r="F94" i="19"/>
  <c r="G94" i="19"/>
  <c r="H94" i="19"/>
  <c r="I94" i="19"/>
  <c r="J94" i="19"/>
  <c r="K94" i="19"/>
  <c r="L94" i="19"/>
  <c r="M94" i="19"/>
  <c r="N94" i="19"/>
  <c r="Q100" i="9"/>
  <c r="R94" i="19"/>
  <c r="AD100" i="9"/>
  <c r="S94" i="19"/>
  <c r="BC100" i="9"/>
  <c r="T94" i="19"/>
  <c r="U94" i="19"/>
  <c r="B95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Q101" i="9"/>
  <c r="R95" i="19"/>
  <c r="AD101" i="9"/>
  <c r="S95" i="19"/>
  <c r="BC101" i="9"/>
  <c r="T95" i="19"/>
  <c r="U95" i="19"/>
  <c r="B96" i="19"/>
  <c r="C96" i="19"/>
  <c r="D96" i="19"/>
  <c r="E96" i="19"/>
  <c r="F96" i="19"/>
  <c r="G96" i="19"/>
  <c r="H96" i="19"/>
  <c r="I96" i="19"/>
  <c r="J96" i="19"/>
  <c r="K96" i="19"/>
  <c r="L96" i="19"/>
  <c r="M96" i="19"/>
  <c r="N96" i="19"/>
  <c r="Q102" i="9"/>
  <c r="R96" i="19"/>
  <c r="AD102" i="9"/>
  <c r="S96" i="19"/>
  <c r="BC102" i="9"/>
  <c r="T96" i="19"/>
  <c r="U96" i="19"/>
  <c r="B97" i="19"/>
  <c r="C97" i="19"/>
  <c r="D97" i="19"/>
  <c r="E97" i="19"/>
  <c r="F97" i="19"/>
  <c r="G97" i="19"/>
  <c r="H97" i="19"/>
  <c r="I97" i="19"/>
  <c r="J97" i="19"/>
  <c r="K97" i="19"/>
  <c r="L97" i="19"/>
  <c r="M97" i="19"/>
  <c r="N97" i="19"/>
  <c r="Q103" i="9"/>
  <c r="R97" i="19"/>
  <c r="AD103" i="9"/>
  <c r="S97" i="19"/>
  <c r="BC103" i="9"/>
  <c r="T97" i="19"/>
  <c r="U97" i="19"/>
  <c r="B98" i="19"/>
  <c r="C98" i="19"/>
  <c r="D98" i="19"/>
  <c r="E98" i="19"/>
  <c r="F98" i="19"/>
  <c r="G98" i="19"/>
  <c r="H98" i="19"/>
  <c r="I98" i="19"/>
  <c r="J98" i="19"/>
  <c r="K98" i="19"/>
  <c r="L98" i="19"/>
  <c r="M98" i="19"/>
  <c r="N98" i="19"/>
  <c r="Q104" i="9"/>
  <c r="R98" i="19"/>
  <c r="AD104" i="9"/>
  <c r="S98" i="19"/>
  <c r="BC104" i="9"/>
  <c r="T98" i="19"/>
  <c r="U98" i="19"/>
  <c r="B99" i="19"/>
  <c r="C99" i="19"/>
  <c r="D99" i="19"/>
  <c r="E99" i="19"/>
  <c r="F99" i="19"/>
  <c r="G99" i="19"/>
  <c r="H99" i="19"/>
  <c r="I99" i="19"/>
  <c r="J99" i="19"/>
  <c r="K99" i="19"/>
  <c r="L99" i="19"/>
  <c r="M99" i="19"/>
  <c r="N99" i="19"/>
  <c r="Q105" i="9"/>
  <c r="R99" i="19"/>
  <c r="AD105" i="9"/>
  <c r="S99" i="19"/>
  <c r="BC105" i="9"/>
  <c r="T99" i="19"/>
  <c r="U99" i="19"/>
  <c r="B100" i="19"/>
  <c r="C100" i="19"/>
  <c r="D100" i="19"/>
  <c r="E100" i="19"/>
  <c r="F100" i="19"/>
  <c r="G100" i="19"/>
  <c r="H100" i="19"/>
  <c r="I100" i="19"/>
  <c r="J100" i="19"/>
  <c r="K100" i="19"/>
  <c r="L100" i="19"/>
  <c r="M100" i="19"/>
  <c r="N100" i="19"/>
  <c r="Q106" i="9"/>
  <c r="R100" i="19"/>
  <c r="AD106" i="9"/>
  <c r="S100" i="19"/>
  <c r="BC106" i="9"/>
  <c r="T100" i="19"/>
  <c r="U100" i="19"/>
  <c r="B101" i="19"/>
  <c r="C101" i="19"/>
  <c r="D101" i="19"/>
  <c r="E101" i="19"/>
  <c r="F101" i="19"/>
  <c r="G101" i="19"/>
  <c r="H101" i="19"/>
  <c r="I101" i="19"/>
  <c r="J101" i="19"/>
  <c r="K101" i="19"/>
  <c r="L101" i="19"/>
  <c r="M101" i="19"/>
  <c r="N101" i="19"/>
  <c r="Q107" i="9"/>
  <c r="R101" i="19"/>
  <c r="AD107" i="9"/>
  <c r="S101" i="19"/>
  <c r="BC107" i="9"/>
  <c r="T101" i="19"/>
  <c r="U101" i="19"/>
  <c r="B102" i="19"/>
  <c r="C102" i="19"/>
  <c r="D102" i="19"/>
  <c r="E102" i="19"/>
  <c r="F102" i="19"/>
  <c r="G102" i="19"/>
  <c r="H102" i="19"/>
  <c r="I102" i="19"/>
  <c r="J102" i="19"/>
  <c r="K102" i="19"/>
  <c r="L102" i="19"/>
  <c r="M102" i="19"/>
  <c r="N102" i="19"/>
  <c r="Q108" i="9"/>
  <c r="R102" i="19"/>
  <c r="AD108" i="9"/>
  <c r="S102" i="19"/>
  <c r="BC108" i="9"/>
  <c r="T102" i="19"/>
  <c r="U102" i="19"/>
  <c r="B103" i="19"/>
  <c r="C103" i="19"/>
  <c r="D103" i="19"/>
  <c r="E103" i="19"/>
  <c r="F103" i="19"/>
  <c r="G103" i="19"/>
  <c r="H103" i="19"/>
  <c r="I103" i="19"/>
  <c r="J103" i="19"/>
  <c r="K103" i="19"/>
  <c r="L103" i="19"/>
  <c r="M103" i="19"/>
  <c r="N103" i="19"/>
  <c r="Q109" i="9"/>
  <c r="R103" i="19"/>
  <c r="AD109" i="9"/>
  <c r="S103" i="19"/>
  <c r="BC109" i="9"/>
  <c r="T103" i="19"/>
  <c r="U103" i="19"/>
  <c r="B104" i="19"/>
  <c r="C104" i="19"/>
  <c r="D104" i="19"/>
  <c r="E104" i="19"/>
  <c r="F104" i="19"/>
  <c r="G104" i="19"/>
  <c r="H104" i="19"/>
  <c r="I104" i="19"/>
  <c r="J104" i="19"/>
  <c r="K104" i="19"/>
  <c r="L104" i="19"/>
  <c r="M104" i="19"/>
  <c r="N104" i="19"/>
  <c r="Q110" i="9"/>
  <c r="R104" i="19"/>
  <c r="AD110" i="9"/>
  <c r="S104" i="19"/>
  <c r="BC110" i="9"/>
  <c r="T104" i="19"/>
  <c r="U104" i="19"/>
  <c r="B105" i="19"/>
  <c r="C105" i="19"/>
  <c r="D105" i="19"/>
  <c r="E105" i="19"/>
  <c r="F105" i="19"/>
  <c r="G105" i="19"/>
  <c r="H105" i="19"/>
  <c r="I105" i="19"/>
  <c r="J105" i="19"/>
  <c r="K105" i="19"/>
  <c r="L105" i="19"/>
  <c r="M105" i="19"/>
  <c r="N105" i="19"/>
  <c r="Q111" i="9"/>
  <c r="R105" i="19"/>
  <c r="AD111" i="9"/>
  <c r="S105" i="19"/>
  <c r="BC111" i="9"/>
  <c r="T105" i="19"/>
  <c r="U105" i="19"/>
  <c r="B106" i="19"/>
  <c r="C106" i="19"/>
  <c r="D106" i="19"/>
  <c r="E106" i="19"/>
  <c r="F106" i="19"/>
  <c r="G106" i="19"/>
  <c r="H106" i="19"/>
  <c r="I106" i="19"/>
  <c r="J106" i="19"/>
  <c r="K106" i="19"/>
  <c r="L106" i="19"/>
  <c r="M106" i="19"/>
  <c r="N106" i="19"/>
  <c r="Q112" i="9"/>
  <c r="R106" i="19"/>
  <c r="AD112" i="9"/>
  <c r="S106" i="19"/>
  <c r="BC112" i="9"/>
  <c r="T106" i="19"/>
  <c r="U106" i="19"/>
  <c r="B107" i="19"/>
  <c r="C107" i="19"/>
  <c r="D107" i="19"/>
  <c r="E107" i="19"/>
  <c r="F107" i="19"/>
  <c r="G107" i="19"/>
  <c r="H107" i="19"/>
  <c r="I107" i="19"/>
  <c r="J107" i="19"/>
  <c r="K107" i="19"/>
  <c r="L107" i="19"/>
  <c r="M107" i="19"/>
  <c r="N107" i="19"/>
  <c r="Q113" i="9"/>
  <c r="R107" i="19"/>
  <c r="AD113" i="9"/>
  <c r="S107" i="19"/>
  <c r="BC113" i="9"/>
  <c r="T107" i="19"/>
  <c r="U107" i="19"/>
  <c r="B108" i="19"/>
  <c r="C108" i="19"/>
  <c r="D108" i="19"/>
  <c r="E108" i="19"/>
  <c r="F108" i="19"/>
  <c r="G108" i="19"/>
  <c r="H108" i="19"/>
  <c r="I108" i="19"/>
  <c r="J108" i="19"/>
  <c r="K108" i="19"/>
  <c r="L108" i="19"/>
  <c r="M108" i="19"/>
  <c r="N108" i="19"/>
  <c r="Q114" i="9"/>
  <c r="R108" i="19"/>
  <c r="AD114" i="9"/>
  <c r="S108" i="19"/>
  <c r="BC114" i="9"/>
  <c r="T108" i="19"/>
  <c r="U108" i="19"/>
  <c r="B109" i="19"/>
  <c r="C109" i="19"/>
  <c r="D109" i="19"/>
  <c r="E109" i="19"/>
  <c r="F109" i="19"/>
  <c r="G109" i="19"/>
  <c r="H109" i="19"/>
  <c r="I109" i="19"/>
  <c r="J109" i="19"/>
  <c r="K109" i="19"/>
  <c r="L109" i="19"/>
  <c r="M109" i="19"/>
  <c r="N109" i="19"/>
  <c r="Q115" i="9"/>
  <c r="R109" i="19"/>
  <c r="AD115" i="9"/>
  <c r="S109" i="19"/>
  <c r="BC115" i="9"/>
  <c r="T109" i="19"/>
  <c r="U109" i="19"/>
  <c r="B110" i="19"/>
  <c r="C110" i="19"/>
  <c r="D110" i="19"/>
  <c r="E110" i="19"/>
  <c r="F110" i="19"/>
  <c r="G110" i="19"/>
  <c r="H110" i="19"/>
  <c r="I110" i="19"/>
  <c r="J110" i="19"/>
  <c r="K110" i="19"/>
  <c r="L110" i="19"/>
  <c r="M110" i="19"/>
  <c r="N110" i="19"/>
  <c r="Q116" i="9"/>
  <c r="R110" i="19"/>
  <c r="AD116" i="9"/>
  <c r="S110" i="19"/>
  <c r="BC116" i="9"/>
  <c r="T110" i="19"/>
  <c r="U110" i="19"/>
  <c r="B111" i="19"/>
  <c r="C111" i="19"/>
  <c r="D111" i="19"/>
  <c r="E111" i="19"/>
  <c r="F111" i="19"/>
  <c r="G111" i="19"/>
  <c r="H111" i="19"/>
  <c r="I111" i="19"/>
  <c r="J111" i="19"/>
  <c r="K111" i="19"/>
  <c r="L111" i="19"/>
  <c r="M111" i="19"/>
  <c r="N111" i="19"/>
  <c r="Q117" i="9"/>
  <c r="R111" i="19"/>
  <c r="AD117" i="9"/>
  <c r="S111" i="19"/>
  <c r="BC117" i="9"/>
  <c r="T111" i="19"/>
  <c r="U111" i="19"/>
  <c r="B112" i="19"/>
  <c r="C112" i="19"/>
  <c r="D112" i="19"/>
  <c r="E112" i="19"/>
  <c r="F112" i="19"/>
  <c r="G112" i="19"/>
  <c r="H112" i="19"/>
  <c r="I112" i="19"/>
  <c r="J112" i="19"/>
  <c r="K112" i="19"/>
  <c r="L112" i="19"/>
  <c r="M112" i="19"/>
  <c r="N112" i="19"/>
  <c r="Q118" i="9"/>
  <c r="R112" i="19"/>
  <c r="AD118" i="9"/>
  <c r="S112" i="19"/>
  <c r="BC118" i="9"/>
  <c r="T112" i="19"/>
  <c r="U112" i="19"/>
  <c r="B113" i="19"/>
  <c r="C113" i="19"/>
  <c r="D113" i="19"/>
  <c r="E113" i="19"/>
  <c r="F113" i="19"/>
  <c r="G113" i="19"/>
  <c r="H113" i="19"/>
  <c r="I113" i="19"/>
  <c r="J113" i="19"/>
  <c r="K113" i="19"/>
  <c r="L113" i="19"/>
  <c r="M113" i="19"/>
  <c r="N113" i="19"/>
  <c r="Q119" i="9"/>
  <c r="R113" i="19"/>
  <c r="AD119" i="9"/>
  <c r="S113" i="19"/>
  <c r="BC119" i="9"/>
  <c r="T113" i="19"/>
  <c r="U113" i="19"/>
  <c r="B114" i="19"/>
  <c r="C114" i="19"/>
  <c r="D114" i="19"/>
  <c r="E114" i="19"/>
  <c r="F114" i="19"/>
  <c r="G114" i="19"/>
  <c r="H114" i="19"/>
  <c r="I114" i="19"/>
  <c r="J114" i="19"/>
  <c r="K114" i="19"/>
  <c r="L114" i="19"/>
  <c r="M114" i="19"/>
  <c r="N114" i="19"/>
  <c r="Q120" i="9"/>
  <c r="R114" i="19"/>
  <c r="AD120" i="9"/>
  <c r="S114" i="19"/>
  <c r="BC120" i="9"/>
  <c r="T114" i="19"/>
  <c r="U114" i="19"/>
  <c r="B115" i="19"/>
  <c r="C115" i="19"/>
  <c r="D115" i="19"/>
  <c r="E115" i="19"/>
  <c r="F115" i="19"/>
  <c r="G115" i="19"/>
  <c r="H115" i="19"/>
  <c r="I115" i="19"/>
  <c r="J115" i="19"/>
  <c r="K115" i="19"/>
  <c r="L115" i="19"/>
  <c r="M115" i="19"/>
  <c r="N115" i="19"/>
  <c r="Q121" i="9"/>
  <c r="R115" i="19"/>
  <c r="AD121" i="9"/>
  <c r="S115" i="19"/>
  <c r="BC121" i="9"/>
  <c r="T115" i="19"/>
  <c r="U115" i="19"/>
  <c r="B116" i="19"/>
  <c r="C116" i="19"/>
  <c r="D116" i="19"/>
  <c r="E116" i="19"/>
  <c r="F116" i="19"/>
  <c r="G116" i="19"/>
  <c r="H116" i="19"/>
  <c r="I116" i="19"/>
  <c r="J116" i="19"/>
  <c r="K116" i="19"/>
  <c r="L116" i="19"/>
  <c r="M116" i="19"/>
  <c r="N116" i="19"/>
  <c r="Q122" i="9"/>
  <c r="R116" i="19"/>
  <c r="AD122" i="9"/>
  <c r="S116" i="19"/>
  <c r="BC122" i="9"/>
  <c r="T116" i="19"/>
  <c r="U116" i="19"/>
  <c r="B117" i="19"/>
  <c r="C117" i="19"/>
  <c r="D117" i="19"/>
  <c r="E117" i="19"/>
  <c r="F117" i="19"/>
  <c r="G117" i="19"/>
  <c r="H117" i="19"/>
  <c r="I117" i="19"/>
  <c r="J117" i="19"/>
  <c r="K117" i="19"/>
  <c r="L117" i="19"/>
  <c r="M117" i="19"/>
  <c r="N117" i="19"/>
  <c r="Q123" i="9"/>
  <c r="R117" i="19"/>
  <c r="AD123" i="9"/>
  <c r="S117" i="19"/>
  <c r="BC123" i="9"/>
  <c r="T117" i="19"/>
  <c r="U117" i="19"/>
  <c r="B118" i="19"/>
  <c r="C118" i="19"/>
  <c r="D118" i="19"/>
  <c r="E118" i="19"/>
  <c r="F118" i="19"/>
  <c r="G118" i="19"/>
  <c r="H118" i="19"/>
  <c r="I118" i="19"/>
  <c r="J118" i="19"/>
  <c r="K118" i="19"/>
  <c r="L118" i="19"/>
  <c r="M118" i="19"/>
  <c r="N118" i="19"/>
  <c r="Q124" i="9"/>
  <c r="R118" i="19"/>
  <c r="AD124" i="9"/>
  <c r="S118" i="19"/>
  <c r="BC124" i="9"/>
  <c r="T118" i="19"/>
  <c r="U118" i="19"/>
  <c r="B119" i="19"/>
  <c r="C119" i="19"/>
  <c r="D119" i="19"/>
  <c r="E119" i="19"/>
  <c r="F119" i="19"/>
  <c r="G119" i="19"/>
  <c r="H119" i="19"/>
  <c r="I119" i="19"/>
  <c r="J119" i="19"/>
  <c r="K119" i="19"/>
  <c r="L119" i="19"/>
  <c r="M119" i="19"/>
  <c r="N119" i="19"/>
  <c r="Q125" i="9"/>
  <c r="R119" i="19"/>
  <c r="AD125" i="9"/>
  <c r="S119" i="19"/>
  <c r="BC125" i="9"/>
  <c r="T119" i="19"/>
  <c r="U119" i="19"/>
  <c r="B120" i="19"/>
  <c r="C120" i="19"/>
  <c r="D120" i="19"/>
  <c r="E120" i="19"/>
  <c r="F120" i="19"/>
  <c r="G120" i="19"/>
  <c r="H120" i="19"/>
  <c r="I120" i="19"/>
  <c r="J120" i="19"/>
  <c r="K120" i="19"/>
  <c r="L120" i="19"/>
  <c r="M120" i="19"/>
  <c r="N120" i="19"/>
  <c r="Q126" i="9"/>
  <c r="R120" i="19"/>
  <c r="AD126" i="9"/>
  <c r="S120" i="19"/>
  <c r="BC126" i="9"/>
  <c r="T120" i="19"/>
  <c r="U120" i="19"/>
  <c r="B121" i="19"/>
  <c r="C121" i="19"/>
  <c r="D121" i="19"/>
  <c r="E121" i="19"/>
  <c r="F121" i="19"/>
  <c r="G121" i="19"/>
  <c r="H121" i="19"/>
  <c r="I121" i="19"/>
  <c r="J121" i="19"/>
  <c r="K121" i="19"/>
  <c r="L121" i="19"/>
  <c r="M121" i="19"/>
  <c r="N121" i="19"/>
  <c r="Q127" i="9"/>
  <c r="R121" i="19"/>
  <c r="AD127" i="9"/>
  <c r="S121" i="19"/>
  <c r="BC127" i="9"/>
  <c r="T121" i="19"/>
  <c r="U121" i="19"/>
  <c r="B122" i="19"/>
  <c r="C122" i="19"/>
  <c r="D122" i="19"/>
  <c r="E122" i="19"/>
  <c r="F122" i="19"/>
  <c r="G122" i="19"/>
  <c r="H122" i="19"/>
  <c r="I122" i="19"/>
  <c r="J122" i="19"/>
  <c r="K122" i="19"/>
  <c r="L122" i="19"/>
  <c r="M122" i="19"/>
  <c r="N122" i="19"/>
  <c r="Q128" i="9"/>
  <c r="R122" i="19"/>
  <c r="AD128" i="9"/>
  <c r="S122" i="19"/>
  <c r="BC128" i="9"/>
  <c r="T122" i="19"/>
  <c r="U122" i="19"/>
  <c r="B123" i="19"/>
  <c r="C123" i="19"/>
  <c r="D123" i="19"/>
  <c r="E123" i="19"/>
  <c r="F123" i="19"/>
  <c r="G123" i="19"/>
  <c r="H123" i="19"/>
  <c r="I123" i="19"/>
  <c r="J123" i="19"/>
  <c r="K123" i="19"/>
  <c r="L123" i="19"/>
  <c r="M123" i="19"/>
  <c r="N123" i="19"/>
  <c r="Q129" i="9"/>
  <c r="R123" i="19"/>
  <c r="AD129" i="9"/>
  <c r="S123" i="19"/>
  <c r="BC129" i="9"/>
  <c r="T123" i="19"/>
  <c r="U123" i="19"/>
  <c r="B124" i="19"/>
  <c r="C124" i="19"/>
  <c r="D124" i="19"/>
  <c r="E124" i="19"/>
  <c r="F124" i="19"/>
  <c r="G124" i="19"/>
  <c r="H124" i="19"/>
  <c r="I124" i="19"/>
  <c r="J124" i="19"/>
  <c r="K124" i="19"/>
  <c r="L124" i="19"/>
  <c r="M124" i="19"/>
  <c r="N124" i="19"/>
  <c r="Q130" i="9"/>
  <c r="R124" i="19"/>
  <c r="AD130" i="9"/>
  <c r="S124" i="19"/>
  <c r="BC130" i="9"/>
  <c r="T124" i="19"/>
  <c r="U124" i="19"/>
  <c r="B125" i="19"/>
  <c r="C125" i="19"/>
  <c r="D125" i="19"/>
  <c r="E125" i="19"/>
  <c r="F125" i="19"/>
  <c r="G125" i="19"/>
  <c r="H125" i="19"/>
  <c r="I125" i="19"/>
  <c r="J125" i="19"/>
  <c r="K125" i="19"/>
  <c r="L125" i="19"/>
  <c r="M125" i="19"/>
  <c r="N125" i="19"/>
  <c r="Q131" i="9"/>
  <c r="R125" i="19"/>
  <c r="AD131" i="9"/>
  <c r="S125" i="19"/>
  <c r="BC131" i="9"/>
  <c r="T125" i="19"/>
  <c r="U125" i="19"/>
  <c r="B126" i="19"/>
  <c r="C126" i="19"/>
  <c r="D126" i="19"/>
  <c r="E126" i="19"/>
  <c r="F126" i="19"/>
  <c r="G126" i="19"/>
  <c r="H126" i="19"/>
  <c r="I126" i="19"/>
  <c r="J126" i="19"/>
  <c r="K126" i="19"/>
  <c r="L126" i="19"/>
  <c r="M126" i="19"/>
  <c r="N126" i="19"/>
  <c r="Q132" i="9"/>
  <c r="R126" i="19"/>
  <c r="AD132" i="9"/>
  <c r="S126" i="19"/>
  <c r="BC132" i="9"/>
  <c r="T126" i="19"/>
  <c r="U126" i="19"/>
  <c r="B127" i="19"/>
  <c r="C127" i="19"/>
  <c r="D127" i="19"/>
  <c r="E127" i="19"/>
  <c r="F127" i="19"/>
  <c r="G127" i="19"/>
  <c r="H127" i="19"/>
  <c r="I127" i="19"/>
  <c r="J127" i="19"/>
  <c r="K127" i="19"/>
  <c r="L127" i="19"/>
  <c r="M127" i="19"/>
  <c r="N127" i="19"/>
  <c r="Q133" i="9"/>
  <c r="R127" i="19"/>
  <c r="AD133" i="9"/>
  <c r="S127" i="19"/>
  <c r="BC133" i="9"/>
  <c r="T127" i="19"/>
  <c r="U127" i="19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73" i="14"/>
  <c r="N73" i="14"/>
  <c r="B74" i="14"/>
  <c r="B75" i="14"/>
  <c r="B76" i="14"/>
  <c r="B77" i="14"/>
  <c r="B78" i="14"/>
  <c r="B79" i="14"/>
  <c r="N79" i="14"/>
  <c r="B80" i="14"/>
  <c r="B81" i="14"/>
  <c r="N81" i="14"/>
  <c r="B82" i="14"/>
  <c r="B83" i="14"/>
  <c r="B84" i="14"/>
  <c r="B85" i="14"/>
  <c r="B86" i="14"/>
  <c r="B87" i="14"/>
  <c r="N87" i="14"/>
  <c r="B88" i="14"/>
  <c r="B89" i="14"/>
  <c r="N89" i="14"/>
  <c r="B90" i="14"/>
  <c r="B91" i="14"/>
  <c r="B92" i="14"/>
  <c r="B93" i="14"/>
  <c r="B94" i="14"/>
  <c r="B95" i="14"/>
  <c r="N95" i="14"/>
  <c r="B96" i="14"/>
  <c r="B97" i="14"/>
  <c r="B98" i="14"/>
  <c r="B99" i="14"/>
  <c r="B100" i="14"/>
  <c r="B101" i="14"/>
  <c r="B102" i="14"/>
  <c r="B103" i="14"/>
  <c r="N103" i="14"/>
  <c r="B104" i="14"/>
  <c r="B105" i="14"/>
  <c r="N105" i="14"/>
  <c r="B106" i="14"/>
  <c r="B107" i="14"/>
  <c r="B108" i="14"/>
  <c r="B109" i="14"/>
  <c r="B110" i="14"/>
  <c r="B111" i="14"/>
  <c r="N111" i="14"/>
  <c r="B112" i="14"/>
  <c r="B113" i="14"/>
  <c r="B114" i="14"/>
  <c r="B115" i="14"/>
  <c r="B116" i="14"/>
  <c r="B117" i="14"/>
  <c r="B118" i="14"/>
  <c r="B119" i="14"/>
  <c r="N119" i="14"/>
  <c r="B120" i="14"/>
  <c r="B121" i="14"/>
  <c r="N121" i="14"/>
  <c r="B122" i="14"/>
  <c r="B123" i="14"/>
  <c r="B124" i="14"/>
  <c r="B125" i="14"/>
  <c r="B126" i="14"/>
  <c r="B127" i="14"/>
  <c r="N127" i="14"/>
  <c r="B128" i="14"/>
  <c r="B73" i="11"/>
  <c r="N73" i="11"/>
  <c r="B74" i="11"/>
  <c r="N74" i="11"/>
  <c r="B75" i="11"/>
  <c r="N75" i="11"/>
  <c r="B76" i="11"/>
  <c r="N76" i="11"/>
  <c r="B77" i="11"/>
  <c r="N77" i="11"/>
  <c r="B78" i="11"/>
  <c r="N78" i="11"/>
  <c r="B79" i="11"/>
  <c r="N79" i="11"/>
  <c r="B80" i="11"/>
  <c r="N80" i="11"/>
  <c r="B81" i="11"/>
  <c r="N81" i="11"/>
  <c r="B82" i="11"/>
  <c r="N82" i="11"/>
  <c r="B83" i="11"/>
  <c r="N83" i="11"/>
  <c r="B84" i="11"/>
  <c r="N84" i="11"/>
  <c r="B85" i="11"/>
  <c r="N85" i="11"/>
  <c r="B86" i="11"/>
  <c r="N86" i="11"/>
  <c r="B87" i="11"/>
  <c r="N87" i="11"/>
  <c r="B88" i="11"/>
  <c r="N88" i="11"/>
  <c r="B89" i="11"/>
  <c r="N89" i="11"/>
  <c r="B90" i="11"/>
  <c r="N90" i="11"/>
  <c r="B91" i="11"/>
  <c r="N91" i="11"/>
  <c r="B92" i="11"/>
  <c r="N92" i="11"/>
  <c r="B93" i="11"/>
  <c r="N93" i="11"/>
  <c r="B94" i="11"/>
  <c r="N94" i="11"/>
  <c r="B95" i="11"/>
  <c r="N95" i="11"/>
  <c r="B96" i="11"/>
  <c r="N96" i="11"/>
  <c r="B97" i="11"/>
  <c r="N97" i="11"/>
  <c r="B98" i="11"/>
  <c r="N98" i="11"/>
  <c r="B99" i="11"/>
  <c r="N99" i="11"/>
  <c r="B100" i="11"/>
  <c r="N100" i="11"/>
  <c r="B101" i="11"/>
  <c r="N101" i="11"/>
  <c r="B102" i="11"/>
  <c r="N102" i="11"/>
  <c r="B103" i="11"/>
  <c r="N103" i="11"/>
  <c r="B104" i="11"/>
  <c r="N104" i="11"/>
  <c r="B105" i="11"/>
  <c r="N105" i="11"/>
  <c r="B106" i="11"/>
  <c r="N106" i="11"/>
  <c r="B107" i="11"/>
  <c r="N107" i="11"/>
  <c r="B108" i="11"/>
  <c r="N108" i="11"/>
  <c r="B109" i="11"/>
  <c r="N109" i="11"/>
  <c r="B110" i="11"/>
  <c r="N110" i="11"/>
  <c r="B111" i="11"/>
  <c r="N111" i="11"/>
  <c r="B112" i="11"/>
  <c r="N112" i="11"/>
  <c r="B113" i="11"/>
  <c r="N113" i="11"/>
  <c r="B114" i="11"/>
  <c r="N114" i="11"/>
  <c r="B115" i="11"/>
  <c r="N115" i="11"/>
  <c r="B116" i="11"/>
  <c r="N116" i="11"/>
  <c r="B117" i="11"/>
  <c r="N117" i="11"/>
  <c r="B118" i="11"/>
  <c r="N118" i="11"/>
  <c r="B119" i="11"/>
  <c r="N119" i="11"/>
  <c r="B120" i="11"/>
  <c r="N120" i="11"/>
  <c r="B121" i="11"/>
  <c r="N121" i="11"/>
  <c r="B122" i="11"/>
  <c r="N122" i="11"/>
  <c r="B123" i="11"/>
  <c r="N123" i="11"/>
  <c r="B124" i="11"/>
  <c r="N124" i="11"/>
  <c r="B125" i="11"/>
  <c r="N125" i="11"/>
  <c r="B126" i="11"/>
  <c r="N126" i="11"/>
  <c r="B127" i="11"/>
  <c r="N127" i="11"/>
  <c r="B128" i="11"/>
  <c r="N128" i="11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D99" i="9"/>
  <c r="BD100" i="9"/>
  <c r="BD101" i="9"/>
  <c r="BD102" i="9"/>
  <c r="BD103" i="9"/>
  <c r="BD104" i="9"/>
  <c r="BD105" i="9"/>
  <c r="BD106" i="9"/>
  <c r="BD107" i="9"/>
  <c r="BD108" i="9"/>
  <c r="BD109" i="9"/>
  <c r="BD110" i="9"/>
  <c r="BD111" i="9"/>
  <c r="BD112" i="9"/>
  <c r="BD113" i="9"/>
  <c r="BD114" i="9"/>
  <c r="BD115" i="9"/>
  <c r="BD116" i="9"/>
  <c r="BD117" i="9"/>
  <c r="BD118" i="9"/>
  <c r="BD119" i="9"/>
  <c r="BD120" i="9"/>
  <c r="BD121" i="9"/>
  <c r="BD122" i="9"/>
  <c r="BD123" i="9"/>
  <c r="BD124" i="9"/>
  <c r="BD125" i="9"/>
  <c r="BD126" i="9"/>
  <c r="BD127" i="9"/>
  <c r="BD128" i="9"/>
  <c r="BD129" i="9"/>
  <c r="BD130" i="9"/>
  <c r="BD131" i="9"/>
  <c r="BD132" i="9"/>
  <c r="BD133" i="9"/>
  <c r="BD134" i="9"/>
  <c r="B70" i="7"/>
  <c r="B72" i="7"/>
  <c r="B60" i="7"/>
  <c r="B61" i="7"/>
  <c r="B62" i="7"/>
  <c r="B63" i="7"/>
  <c r="B64" i="7"/>
  <c r="B65" i="7"/>
  <c r="B66" i="7"/>
  <c r="B67" i="7"/>
  <c r="B68" i="7"/>
  <c r="B69" i="7"/>
  <c r="AD76" i="9"/>
  <c r="S71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Q66" i="9"/>
  <c r="R61" i="19"/>
  <c r="AD66" i="9"/>
  <c r="S61" i="19"/>
  <c r="BC66" i="9"/>
  <c r="T61" i="19"/>
  <c r="U61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Q67" i="9"/>
  <c r="R62" i="19"/>
  <c r="AD67" i="9"/>
  <c r="S62" i="19"/>
  <c r="BC67" i="9"/>
  <c r="T62" i="19"/>
  <c r="U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Q68" i="9"/>
  <c r="R63" i="19"/>
  <c r="AD68" i="9"/>
  <c r="S63" i="19"/>
  <c r="BC68" i="9"/>
  <c r="T63" i="19"/>
  <c r="U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Q69" i="9"/>
  <c r="R64" i="19"/>
  <c r="AD69" i="9"/>
  <c r="S64" i="19"/>
  <c r="BC69" i="9"/>
  <c r="T64" i="19"/>
  <c r="U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Q70" i="9"/>
  <c r="R65" i="19"/>
  <c r="AD70" i="9"/>
  <c r="S65" i="19"/>
  <c r="BC70" i="9"/>
  <c r="T65" i="19"/>
  <c r="U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Q71" i="9"/>
  <c r="R66" i="19"/>
  <c r="AD71" i="9"/>
  <c r="S66" i="19"/>
  <c r="BC71" i="9"/>
  <c r="T66" i="19"/>
  <c r="U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Q72" i="9"/>
  <c r="R67" i="19"/>
  <c r="AD72" i="9"/>
  <c r="S67" i="19"/>
  <c r="BC72" i="9"/>
  <c r="T67" i="19"/>
  <c r="U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Q73" i="9"/>
  <c r="R68" i="19"/>
  <c r="AD73" i="9"/>
  <c r="S68" i="19"/>
  <c r="BC73" i="9"/>
  <c r="T68" i="19"/>
  <c r="U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Q74" i="9"/>
  <c r="R69" i="19"/>
  <c r="AD74" i="9"/>
  <c r="S69" i="19"/>
  <c r="BC74" i="9"/>
  <c r="T69" i="19"/>
  <c r="U69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Q75" i="9"/>
  <c r="R70" i="19"/>
  <c r="AD75" i="9"/>
  <c r="S70" i="19"/>
  <c r="BC75" i="9"/>
  <c r="T70" i="19"/>
  <c r="U70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Q76" i="9"/>
  <c r="R71" i="19"/>
  <c r="BC76" i="9"/>
  <c r="T71" i="19"/>
  <c r="U71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Q78" i="9"/>
  <c r="R72" i="19"/>
  <c r="AD78" i="9"/>
  <c r="S72" i="19"/>
  <c r="BC78" i="9"/>
  <c r="T72" i="19"/>
  <c r="U72" i="19"/>
  <c r="B70" i="14"/>
  <c r="N70" i="14"/>
  <c r="B72" i="14"/>
  <c r="B60" i="14"/>
  <c r="B61" i="14"/>
  <c r="B62" i="14"/>
  <c r="N62" i="14"/>
  <c r="B63" i="14"/>
  <c r="B64" i="14"/>
  <c r="N64" i="14"/>
  <c r="B65" i="14"/>
  <c r="B66" i="14"/>
  <c r="B67" i="14"/>
  <c r="B68" i="14"/>
  <c r="B69" i="14"/>
  <c r="B63" i="11"/>
  <c r="N63" i="11"/>
  <c r="B64" i="11"/>
  <c r="N64" i="11"/>
  <c r="B65" i="11"/>
  <c r="N65" i="11"/>
  <c r="B66" i="11"/>
  <c r="N66" i="11"/>
  <c r="B67" i="11"/>
  <c r="N67" i="11"/>
  <c r="B68" i="11"/>
  <c r="N68" i="11"/>
  <c r="B69" i="11"/>
  <c r="N69" i="11"/>
  <c r="B70" i="11"/>
  <c r="N70" i="11"/>
  <c r="B72" i="11"/>
  <c r="N72" i="11"/>
  <c r="B60" i="11"/>
  <c r="N60" i="11"/>
  <c r="B61" i="11"/>
  <c r="N61" i="11"/>
  <c r="B62" i="11"/>
  <c r="N62" i="11"/>
  <c r="BD78" i="9"/>
  <c r="BD74" i="9"/>
  <c r="BD75" i="9"/>
  <c r="BD76" i="9"/>
  <c r="BD66" i="9"/>
  <c r="BD67" i="9"/>
  <c r="BD68" i="9"/>
  <c r="BD69" i="9"/>
  <c r="BD70" i="9"/>
  <c r="BD71" i="9"/>
  <c r="BD72" i="9"/>
  <c r="BD73" i="9"/>
  <c r="N9" i="11"/>
  <c r="J10" i="11"/>
  <c r="L10" i="11"/>
  <c r="N10" i="11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16" i="9"/>
  <c r="Q17" i="9"/>
  <c r="AD17" i="9"/>
  <c r="BD17" i="9"/>
  <c r="BD16" i="9"/>
  <c r="BC10" i="9"/>
  <c r="C16" i="18"/>
  <c r="D16" i="18"/>
  <c r="E16" i="18"/>
  <c r="F16" i="18"/>
  <c r="B16" i="18"/>
  <c r="C14" i="18"/>
  <c r="D14" i="18"/>
  <c r="E14" i="18"/>
  <c r="F14" i="18"/>
  <c r="B14" i="18"/>
  <c r="M11" i="9"/>
  <c r="J11" i="9"/>
  <c r="G11" i="9"/>
  <c r="D11" i="9"/>
  <c r="Q30" i="9"/>
  <c r="Q18" i="9"/>
  <c r="Q19" i="9"/>
  <c r="Q20" i="9"/>
  <c r="Q21" i="9"/>
  <c r="Q22" i="9"/>
  <c r="Q23" i="9"/>
  <c r="Q24" i="9"/>
  <c r="Q25" i="9"/>
  <c r="Q26" i="9"/>
  <c r="Q27" i="9"/>
  <c r="Q28" i="9"/>
  <c r="Q29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AD28" i="9"/>
  <c r="C3" i="7"/>
  <c r="P34" i="18"/>
  <c r="N34" i="18"/>
  <c r="I36" i="18"/>
  <c r="N35" i="18"/>
  <c r="I35" i="18"/>
  <c r="K34" i="18"/>
  <c r="I34" i="18"/>
  <c r="I33" i="18"/>
  <c r="O33" i="18"/>
  <c r="P32" i="18"/>
  <c r="I32" i="18"/>
  <c r="I31" i="18"/>
  <c r="F23" i="18"/>
  <c r="E23" i="18"/>
  <c r="D23" i="18"/>
  <c r="C23" i="18"/>
  <c r="B23" i="18"/>
  <c r="F21" i="18"/>
  <c r="E21" i="18"/>
  <c r="D21" i="18"/>
  <c r="C21" i="18"/>
  <c r="B21" i="18"/>
  <c r="Q10" i="19"/>
  <c r="P10" i="19"/>
  <c r="O10" i="19"/>
  <c r="N10" i="19"/>
  <c r="M10" i="19"/>
  <c r="I10" i="19"/>
  <c r="J10" i="19"/>
  <c r="K10" i="19"/>
  <c r="L10" i="19"/>
  <c r="H10" i="19"/>
  <c r="D6" i="11"/>
  <c r="J6" i="11"/>
  <c r="N5" i="11"/>
  <c r="H5" i="11"/>
  <c r="C5" i="11"/>
  <c r="C4" i="11"/>
  <c r="K4" i="11"/>
  <c r="N3" i="11"/>
  <c r="C3" i="11"/>
  <c r="D6" i="14"/>
  <c r="J6" i="14"/>
  <c r="N5" i="14"/>
  <c r="H5" i="14"/>
  <c r="C5" i="14"/>
  <c r="C4" i="14"/>
  <c r="K4" i="14"/>
  <c r="N3" i="14"/>
  <c r="C3" i="14"/>
  <c r="H5" i="7"/>
  <c r="N5" i="7"/>
  <c r="J6" i="7"/>
  <c r="D6" i="7"/>
  <c r="C5" i="7"/>
  <c r="C4" i="7"/>
  <c r="K4" i="7"/>
  <c r="N3" i="7"/>
  <c r="T13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11" i="19"/>
  <c r="B10" i="7"/>
  <c r="D6" i="19"/>
  <c r="L6" i="19"/>
  <c r="C5" i="19"/>
  <c r="I5" i="19"/>
  <c r="O5" i="19"/>
  <c r="C4" i="19"/>
  <c r="M4" i="19"/>
  <c r="C3" i="19"/>
  <c r="O3" i="19"/>
  <c r="P6" i="19"/>
  <c r="M5" i="19"/>
  <c r="P4" i="19"/>
  <c r="C4" i="9"/>
  <c r="D3" i="9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58" i="14"/>
  <c r="B59" i="14"/>
  <c r="B56" i="14"/>
  <c r="B57" i="14"/>
  <c r="B52" i="14"/>
  <c r="B53" i="14"/>
  <c r="B54" i="14"/>
  <c r="B55" i="14"/>
  <c r="B45" i="14"/>
  <c r="B46" i="14"/>
  <c r="B47" i="14"/>
  <c r="B48" i="14"/>
  <c r="B49" i="14"/>
  <c r="B50" i="14"/>
  <c r="B5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11" i="14"/>
  <c r="B10" i="14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R55" i="19"/>
  <c r="AD60" i="9"/>
  <c r="S55" i="19"/>
  <c r="T55" i="19"/>
  <c r="R56" i="19"/>
  <c r="AD61" i="9"/>
  <c r="S56" i="19"/>
  <c r="T56" i="19"/>
  <c r="R57" i="19"/>
  <c r="AD62" i="9"/>
  <c r="S57" i="19"/>
  <c r="T57" i="19"/>
  <c r="AD63" i="9"/>
  <c r="S58" i="19"/>
  <c r="T58" i="19"/>
  <c r="R59" i="19"/>
  <c r="AD64" i="9"/>
  <c r="S59" i="19"/>
  <c r="T59" i="19"/>
  <c r="R60" i="19"/>
  <c r="AD65" i="9"/>
  <c r="S60" i="19"/>
  <c r="T60" i="19"/>
  <c r="T54" i="19"/>
  <c r="AD59" i="9"/>
  <c r="S54" i="19"/>
  <c r="T53" i="19"/>
  <c r="AD58" i="9"/>
  <c r="S53" i="19"/>
  <c r="T52" i="19"/>
  <c r="AD57" i="9"/>
  <c r="S52" i="19"/>
  <c r="T51" i="19"/>
  <c r="AD56" i="9"/>
  <c r="S51" i="19"/>
  <c r="T50" i="19"/>
  <c r="AD55" i="9"/>
  <c r="S50" i="19"/>
  <c r="T49" i="19"/>
  <c r="AD54" i="9"/>
  <c r="S49" i="19"/>
  <c r="T48" i="19"/>
  <c r="AD53" i="9"/>
  <c r="S48" i="19"/>
  <c r="T47" i="19"/>
  <c r="AD52" i="9"/>
  <c r="S47" i="19"/>
  <c r="T46" i="19"/>
  <c r="AD51" i="9"/>
  <c r="S46" i="19"/>
  <c r="T45" i="19"/>
  <c r="AD50" i="9"/>
  <c r="S45" i="19"/>
  <c r="T44" i="19"/>
  <c r="AD49" i="9"/>
  <c r="S44" i="19"/>
  <c r="T43" i="19"/>
  <c r="AD48" i="9"/>
  <c r="S43" i="19"/>
  <c r="T42" i="19"/>
  <c r="AD47" i="9"/>
  <c r="S42" i="19"/>
  <c r="T41" i="19"/>
  <c r="AD46" i="9"/>
  <c r="S41" i="19"/>
  <c r="T40" i="19"/>
  <c r="AD45" i="9"/>
  <c r="S40" i="19"/>
  <c r="T39" i="19"/>
  <c r="AD44" i="9"/>
  <c r="S39" i="19"/>
  <c r="T38" i="19"/>
  <c r="AD43" i="9"/>
  <c r="S38" i="19"/>
  <c r="T37" i="19"/>
  <c r="AD42" i="9"/>
  <c r="S37" i="19"/>
  <c r="T36" i="19"/>
  <c r="AD41" i="9"/>
  <c r="S36" i="19"/>
  <c r="T35" i="19"/>
  <c r="AD40" i="9"/>
  <c r="S35" i="19"/>
  <c r="T34" i="19"/>
  <c r="AD39" i="9"/>
  <c r="S34" i="19"/>
  <c r="T33" i="19"/>
  <c r="AD38" i="9"/>
  <c r="S33" i="19"/>
  <c r="T32" i="19"/>
  <c r="AD37" i="9"/>
  <c r="S32" i="19"/>
  <c r="T31" i="19"/>
  <c r="AD36" i="9"/>
  <c r="S31" i="19"/>
  <c r="T30" i="19"/>
  <c r="AD35" i="9"/>
  <c r="S30" i="19"/>
  <c r="T29" i="19"/>
  <c r="AD34" i="9"/>
  <c r="S29" i="19"/>
  <c r="T28" i="19"/>
  <c r="AD33" i="9"/>
  <c r="S28" i="19"/>
  <c r="T27" i="19"/>
  <c r="AD32" i="9"/>
  <c r="S27" i="19"/>
  <c r="T26" i="19"/>
  <c r="AD31" i="9"/>
  <c r="S26" i="19"/>
  <c r="T25" i="19"/>
  <c r="AD30" i="9"/>
  <c r="S25" i="19"/>
  <c r="T24" i="19"/>
  <c r="AD29" i="9"/>
  <c r="S24" i="19"/>
  <c r="T23" i="19"/>
  <c r="R23" i="19"/>
  <c r="T22" i="19"/>
  <c r="AD27" i="9"/>
  <c r="S22" i="19"/>
  <c r="T21" i="19"/>
  <c r="AD26" i="9"/>
  <c r="S21" i="19"/>
  <c r="T20" i="19"/>
  <c r="AD25" i="9"/>
  <c r="S20" i="19"/>
  <c r="T19" i="19"/>
  <c r="AD24" i="9"/>
  <c r="S19" i="19"/>
  <c r="T18" i="19"/>
  <c r="AD23" i="9"/>
  <c r="S18" i="19"/>
  <c r="T17" i="19"/>
  <c r="AD22" i="9"/>
  <c r="S17" i="19"/>
  <c r="T16" i="19"/>
  <c r="AD21" i="9"/>
  <c r="S16" i="19"/>
  <c r="T15" i="19"/>
  <c r="AD20" i="9"/>
  <c r="S15" i="19"/>
  <c r="T14" i="19"/>
  <c r="AD19" i="9"/>
  <c r="S14" i="19"/>
  <c r="AD18" i="9"/>
  <c r="S13" i="19"/>
  <c r="T12" i="19"/>
  <c r="S12" i="19"/>
  <c r="R12" i="19"/>
  <c r="S11" i="19"/>
  <c r="U59" i="19"/>
  <c r="U60" i="19"/>
  <c r="U55" i="19"/>
  <c r="U56" i="19"/>
  <c r="U12" i="19"/>
  <c r="U57" i="19"/>
  <c r="S23" i="19"/>
  <c r="U23" i="19"/>
  <c r="R11" i="19"/>
  <c r="BD18" i="9"/>
  <c r="R13" i="19"/>
  <c r="U13" i="19"/>
  <c r="BD21" i="9"/>
  <c r="R16" i="19"/>
  <c r="U16" i="19"/>
  <c r="BD25" i="9"/>
  <c r="R20" i="19"/>
  <c r="U20" i="19"/>
  <c r="BD32" i="9"/>
  <c r="R27" i="19"/>
  <c r="U27" i="19"/>
  <c r="BD36" i="9"/>
  <c r="R31" i="19"/>
  <c r="U31" i="19"/>
  <c r="BD40" i="9"/>
  <c r="R35" i="19"/>
  <c r="U35" i="19"/>
  <c r="BD44" i="9"/>
  <c r="R39" i="19"/>
  <c r="U39" i="19"/>
  <c r="BD48" i="9"/>
  <c r="R43" i="19"/>
  <c r="U43" i="19"/>
  <c r="BD52" i="9"/>
  <c r="R47" i="19"/>
  <c r="U47" i="19"/>
  <c r="BD56" i="9"/>
  <c r="R51" i="19"/>
  <c r="U51" i="19"/>
  <c r="BD20" i="9"/>
  <c r="R15" i="19"/>
  <c r="U15" i="19"/>
  <c r="BD24" i="9"/>
  <c r="R19" i="19"/>
  <c r="U19" i="19"/>
  <c r="BD31" i="9"/>
  <c r="R26" i="19"/>
  <c r="U26" i="19" s="1"/>
  <c r="BD35" i="9"/>
  <c r="R30" i="19"/>
  <c r="U30" i="19"/>
  <c r="BD39" i="9"/>
  <c r="R34" i="19"/>
  <c r="U34" i="19"/>
  <c r="BD43" i="9"/>
  <c r="R38" i="19"/>
  <c r="U38" i="19"/>
  <c r="BD47" i="9"/>
  <c r="R42" i="19"/>
  <c r="U42" i="19"/>
  <c r="BD51" i="9"/>
  <c r="R46" i="19"/>
  <c r="U46" i="19"/>
  <c r="BD55" i="9"/>
  <c r="R50" i="19"/>
  <c r="U50" i="19"/>
  <c r="BD59" i="9"/>
  <c r="R54" i="19"/>
  <c r="U54" i="19"/>
  <c r="BD60" i="9"/>
  <c r="BD19" i="9"/>
  <c r="R14" i="19"/>
  <c r="U14" i="19"/>
  <c r="BD23" i="9"/>
  <c r="R18" i="19"/>
  <c r="U18" i="19"/>
  <c r="BD27" i="9"/>
  <c r="R22" i="19"/>
  <c r="U22" i="19"/>
  <c r="BD30" i="9"/>
  <c r="R25" i="19"/>
  <c r="U25" i="19"/>
  <c r="BD34" i="9"/>
  <c r="R29" i="19"/>
  <c r="U29" i="19"/>
  <c r="BD38" i="9"/>
  <c r="R33" i="19"/>
  <c r="U33" i="19"/>
  <c r="BD42" i="9"/>
  <c r="R37" i="19"/>
  <c r="U37" i="19"/>
  <c r="BD46" i="9"/>
  <c r="R41" i="19"/>
  <c r="U41" i="19"/>
  <c r="BD50" i="9"/>
  <c r="R45" i="19"/>
  <c r="U45" i="19"/>
  <c r="BD54" i="9"/>
  <c r="R49" i="19"/>
  <c r="U49" i="19"/>
  <c r="BD58" i="9"/>
  <c r="R53" i="19"/>
  <c r="U53" i="19"/>
  <c r="BD63" i="9"/>
  <c r="R58" i="19"/>
  <c r="U58" i="19"/>
  <c r="BD22" i="9"/>
  <c r="R17" i="19"/>
  <c r="U17" i="19"/>
  <c r="BD26" i="9"/>
  <c r="R21" i="19"/>
  <c r="U21" i="19"/>
  <c r="BD29" i="9"/>
  <c r="R24" i="19"/>
  <c r="U24" i="19"/>
  <c r="BD33" i="9"/>
  <c r="R28" i="19"/>
  <c r="U28" i="19"/>
  <c r="BD37" i="9"/>
  <c r="R32" i="19"/>
  <c r="U32" i="19"/>
  <c r="BD41" i="9"/>
  <c r="R36" i="19"/>
  <c r="U36" i="19"/>
  <c r="BD45" i="9"/>
  <c r="R40" i="19"/>
  <c r="U40" i="19"/>
  <c r="BD49" i="9"/>
  <c r="R44" i="19"/>
  <c r="U44" i="19"/>
  <c r="BD53" i="9"/>
  <c r="R48" i="19"/>
  <c r="U48" i="19"/>
  <c r="BD57" i="9"/>
  <c r="R52" i="19"/>
  <c r="U52" i="19"/>
  <c r="BD64" i="9"/>
  <c r="BD65" i="9"/>
  <c r="BD61" i="9"/>
  <c r="BD62" i="9"/>
  <c r="BD28" i="9"/>
  <c r="O6" i="14"/>
  <c r="L5" i="14"/>
  <c r="O4" i="14"/>
  <c r="O6" i="11"/>
  <c r="L5" i="11"/>
  <c r="O4" i="11"/>
  <c r="T6" i="9"/>
  <c r="N6" i="9"/>
  <c r="E6" i="9"/>
  <c r="S5" i="9"/>
  <c r="O5" i="9"/>
  <c r="J5" i="9"/>
  <c r="D5" i="9"/>
  <c r="T4" i="9"/>
  <c r="N4" i="9"/>
  <c r="S3" i="9"/>
  <c r="L8" i="7"/>
  <c r="J8" i="7"/>
  <c r="H8" i="7"/>
  <c r="F8" i="7"/>
  <c r="D8" i="7"/>
  <c r="O6" i="7"/>
  <c r="L5" i="7"/>
  <c r="O4" i="7"/>
  <c r="L14" i="19"/>
  <c r="L18" i="19"/>
  <c r="L22" i="19"/>
  <c r="L26" i="19"/>
  <c r="L30" i="19"/>
  <c r="L34" i="19"/>
  <c r="L38" i="19"/>
  <c r="L42" i="19"/>
  <c r="L46" i="19"/>
  <c r="L50" i="19"/>
  <c r="L54" i="19"/>
  <c r="L58" i="19"/>
  <c r="L16" i="19"/>
  <c r="L24" i="19"/>
  <c r="L36" i="19"/>
  <c r="L44" i="19"/>
  <c r="L56" i="19"/>
  <c r="L13" i="19"/>
  <c r="L17" i="19"/>
  <c r="L21" i="19"/>
  <c r="L25" i="19"/>
  <c r="L29" i="19"/>
  <c r="L33" i="19"/>
  <c r="L37" i="19"/>
  <c r="L41" i="19"/>
  <c r="L45" i="19"/>
  <c r="L49" i="19"/>
  <c r="L53" i="19"/>
  <c r="L57" i="19"/>
  <c r="L11" i="19"/>
  <c r="L15" i="19"/>
  <c r="L19" i="19"/>
  <c r="L23" i="19"/>
  <c r="L27" i="19"/>
  <c r="L31" i="19"/>
  <c r="L35" i="19"/>
  <c r="L39" i="19"/>
  <c r="L43" i="19"/>
  <c r="L47" i="19"/>
  <c r="L51" i="19"/>
  <c r="L55" i="19"/>
  <c r="L59" i="19"/>
  <c r="L12" i="19"/>
  <c r="L20" i="19"/>
  <c r="L28" i="19"/>
  <c r="L32" i="19"/>
  <c r="L40" i="19"/>
  <c r="L48" i="19"/>
  <c r="L52" i="19"/>
  <c r="L60" i="19"/>
  <c r="AD10" i="9"/>
  <c r="F18" i="18"/>
  <c r="F19" i="18"/>
  <c r="N40" i="14"/>
  <c r="N54" i="14"/>
  <c r="N46" i="14"/>
  <c r="N41" i="14"/>
  <c r="M15" i="19"/>
  <c r="M19" i="19"/>
  <c r="M23" i="19"/>
  <c r="M27" i="19"/>
  <c r="M31" i="19"/>
  <c r="M35" i="19"/>
  <c r="M39" i="19"/>
  <c r="M43" i="19"/>
  <c r="M47" i="19"/>
  <c r="M51" i="19"/>
  <c r="M55" i="19"/>
  <c r="M59" i="19"/>
  <c r="M11" i="19"/>
  <c r="M14" i="19"/>
  <c r="M18" i="19"/>
  <c r="M22" i="19"/>
  <c r="M26" i="19"/>
  <c r="M30" i="19"/>
  <c r="M34" i="19"/>
  <c r="M38" i="19"/>
  <c r="M42" i="19"/>
  <c r="M46" i="19"/>
  <c r="M50" i="19"/>
  <c r="M54" i="19"/>
  <c r="M58" i="19"/>
  <c r="M13" i="19"/>
  <c r="M21" i="19"/>
  <c r="M29" i="19"/>
  <c r="M37" i="19"/>
  <c r="M45" i="19"/>
  <c r="M53" i="19"/>
  <c r="M49" i="19"/>
  <c r="M28" i="19"/>
  <c r="M44" i="19"/>
  <c r="M60" i="19"/>
  <c r="M16" i="19"/>
  <c r="M24" i="19"/>
  <c r="M32" i="19"/>
  <c r="M40" i="19"/>
  <c r="M48" i="19"/>
  <c r="M56" i="19"/>
  <c r="M12" i="19"/>
  <c r="M17" i="19"/>
  <c r="M25" i="19"/>
  <c r="M33" i="19"/>
  <c r="M41" i="19"/>
  <c r="M57" i="19"/>
  <c r="M20" i="19"/>
  <c r="M36" i="19"/>
  <c r="M52" i="19"/>
  <c r="N12" i="19"/>
  <c r="N16" i="19"/>
  <c r="N20" i="19"/>
  <c r="N24" i="19"/>
  <c r="N28" i="19"/>
  <c r="N32" i="19"/>
  <c r="N36" i="19"/>
  <c r="N40" i="19"/>
  <c r="N44" i="19"/>
  <c r="N48" i="19"/>
  <c r="N52" i="19"/>
  <c r="N56" i="19"/>
  <c r="N60" i="19"/>
  <c r="N15" i="19"/>
  <c r="N19" i="19"/>
  <c r="N23" i="19"/>
  <c r="N27" i="19"/>
  <c r="N31" i="19"/>
  <c r="N35" i="19"/>
  <c r="N39" i="19"/>
  <c r="N43" i="19"/>
  <c r="N47" i="19"/>
  <c r="N51" i="19"/>
  <c r="N55" i="19"/>
  <c r="N59" i="19"/>
  <c r="N14" i="19"/>
  <c r="N18" i="19"/>
  <c r="N26" i="19"/>
  <c r="N34" i="19"/>
  <c r="N42" i="19"/>
  <c r="N50" i="19"/>
  <c r="N58" i="19"/>
  <c r="N30" i="19"/>
  <c r="N38" i="19"/>
  <c r="N54" i="19"/>
  <c r="N17" i="19"/>
  <c r="N33" i="19"/>
  <c r="N49" i="19"/>
  <c r="N21" i="19"/>
  <c r="N29" i="19"/>
  <c r="N37" i="19"/>
  <c r="N45" i="19"/>
  <c r="N53" i="19"/>
  <c r="N11" i="19"/>
  <c r="N22" i="19"/>
  <c r="N46" i="19"/>
  <c r="N13" i="19"/>
  <c r="N25" i="19"/>
  <c r="N41" i="19"/>
  <c r="N57" i="19"/>
  <c r="C12" i="19"/>
  <c r="C16" i="19"/>
  <c r="C20" i="19"/>
  <c r="C24" i="19"/>
  <c r="C28" i="19"/>
  <c r="C32" i="19"/>
  <c r="C36" i="19"/>
  <c r="C11" i="19"/>
  <c r="C13" i="19"/>
  <c r="C14" i="19"/>
  <c r="C15" i="19"/>
  <c r="C29" i="19"/>
  <c r="C30" i="19"/>
  <c r="C31" i="19"/>
  <c r="C42" i="19"/>
  <c r="C46" i="19"/>
  <c r="C18" i="19"/>
  <c r="C21" i="19"/>
  <c r="C35" i="19"/>
  <c r="C38" i="19"/>
  <c r="C47" i="19"/>
  <c r="C51" i="19"/>
  <c r="C55" i="19"/>
  <c r="C59" i="19"/>
  <c r="C17" i="19"/>
  <c r="C27" i="19"/>
  <c r="C34" i="19"/>
  <c r="C37" i="19"/>
  <c r="C43" i="19"/>
  <c r="C44" i="19"/>
  <c r="C45" i="19"/>
  <c r="C48" i="19"/>
  <c r="C52" i="19"/>
  <c r="C56" i="19"/>
  <c r="C60" i="19"/>
  <c r="C50" i="19"/>
  <c r="C58" i="19"/>
  <c r="C33" i="19"/>
  <c r="C41" i="19"/>
  <c r="C49" i="19"/>
  <c r="C57" i="19"/>
  <c r="C19" i="19"/>
  <c r="C22" i="19"/>
  <c r="C25" i="19"/>
  <c r="C39" i="19"/>
  <c r="C54" i="19"/>
  <c r="C23" i="19"/>
  <c r="C26" i="19"/>
  <c r="C40" i="19"/>
  <c r="C53" i="19"/>
  <c r="N46" i="11"/>
  <c r="N42" i="11"/>
  <c r="F13" i="19"/>
  <c r="F17" i="19"/>
  <c r="F21" i="19"/>
  <c r="F25" i="19"/>
  <c r="F29" i="19"/>
  <c r="F33" i="19"/>
  <c r="F37" i="19"/>
  <c r="F22" i="19"/>
  <c r="F23" i="19"/>
  <c r="F24" i="19"/>
  <c r="F38" i="19"/>
  <c r="F39" i="19"/>
  <c r="F43" i="19"/>
  <c r="F16" i="19"/>
  <c r="F19" i="19"/>
  <c r="F26" i="19"/>
  <c r="F36" i="19"/>
  <c r="F40" i="19"/>
  <c r="F41" i="19"/>
  <c r="F42" i="19"/>
  <c r="F48" i="19"/>
  <c r="F52" i="19"/>
  <c r="F56" i="19"/>
  <c r="F60" i="19"/>
  <c r="F12" i="19"/>
  <c r="F15" i="19"/>
  <c r="F18" i="19"/>
  <c r="F32" i="19"/>
  <c r="F35" i="19"/>
  <c r="F49" i="19"/>
  <c r="F53" i="19"/>
  <c r="F57" i="19"/>
  <c r="F14" i="19"/>
  <c r="F20" i="19"/>
  <c r="F44" i="19"/>
  <c r="F46" i="19"/>
  <c r="F51" i="19"/>
  <c r="F59" i="19"/>
  <c r="F11" i="19"/>
  <c r="F50" i="19"/>
  <c r="F58" i="19"/>
  <c r="F27" i="19"/>
  <c r="F30" i="19"/>
  <c r="F45" i="19"/>
  <c r="F47" i="19"/>
  <c r="F55" i="19"/>
  <c r="F28" i="19"/>
  <c r="F31" i="19"/>
  <c r="F34" i="19"/>
  <c r="F54" i="19"/>
  <c r="D15" i="19"/>
  <c r="D19" i="19"/>
  <c r="D23" i="19"/>
  <c r="D27" i="19"/>
  <c r="D31" i="19"/>
  <c r="D35" i="19"/>
  <c r="D39" i="19"/>
  <c r="D16" i="19"/>
  <c r="D17" i="19"/>
  <c r="D18" i="19"/>
  <c r="D32" i="19"/>
  <c r="D33" i="19"/>
  <c r="D34" i="19"/>
  <c r="D41" i="19"/>
  <c r="D45" i="19"/>
  <c r="D22" i="19"/>
  <c r="D25" i="19"/>
  <c r="D28" i="19"/>
  <c r="D50" i="19"/>
  <c r="D54" i="19"/>
  <c r="D58" i="19"/>
  <c r="D14" i="19"/>
  <c r="D21" i="19"/>
  <c r="D24" i="19"/>
  <c r="D38" i="19"/>
  <c r="D46" i="19"/>
  <c r="D47" i="19"/>
  <c r="D51" i="19"/>
  <c r="D55" i="19"/>
  <c r="D59" i="19"/>
  <c r="D11" i="19"/>
  <c r="D13" i="19"/>
  <c r="D26" i="19"/>
  <c r="D29" i="19"/>
  <c r="D40" i="19"/>
  <c r="D53" i="19"/>
  <c r="D30" i="19"/>
  <c r="D43" i="19"/>
  <c r="D52" i="19"/>
  <c r="D60" i="19"/>
  <c r="D12" i="19"/>
  <c r="D36" i="19"/>
  <c r="D49" i="19"/>
  <c r="D57" i="19"/>
  <c r="D20" i="19"/>
  <c r="D37" i="19"/>
  <c r="D42" i="19"/>
  <c r="D44" i="19"/>
  <c r="D48" i="19"/>
  <c r="D56" i="19"/>
  <c r="G12" i="19"/>
  <c r="G16" i="19"/>
  <c r="G20" i="19"/>
  <c r="G24" i="19"/>
  <c r="G28" i="19"/>
  <c r="G32" i="19"/>
  <c r="G36" i="19"/>
  <c r="G25" i="19"/>
  <c r="G26" i="19"/>
  <c r="G27" i="19"/>
  <c r="G42" i="19"/>
  <c r="G46" i="19"/>
  <c r="G13" i="19"/>
  <c r="G23" i="19"/>
  <c r="G30" i="19"/>
  <c r="G33" i="19"/>
  <c r="G43" i="19"/>
  <c r="G44" i="19"/>
  <c r="G45" i="19"/>
  <c r="G47" i="19"/>
  <c r="G51" i="19"/>
  <c r="G55" i="19"/>
  <c r="G59" i="19"/>
  <c r="G19" i="19"/>
  <c r="G22" i="19"/>
  <c r="G29" i="19"/>
  <c r="G39" i="19"/>
  <c r="G40" i="19"/>
  <c r="G41" i="19"/>
  <c r="G48" i="19"/>
  <c r="G52" i="19"/>
  <c r="G56" i="19"/>
  <c r="G60" i="19"/>
  <c r="G14" i="19"/>
  <c r="G17" i="19"/>
  <c r="G31" i="19"/>
  <c r="G34" i="19"/>
  <c r="G37" i="19"/>
  <c r="G54" i="19"/>
  <c r="G15" i="19"/>
  <c r="G18" i="19"/>
  <c r="G21" i="19"/>
  <c r="G35" i="19"/>
  <c r="G38" i="19"/>
  <c r="G53" i="19"/>
  <c r="G50" i="19"/>
  <c r="G58" i="19"/>
  <c r="G49" i="19"/>
  <c r="G57" i="19"/>
  <c r="G11" i="19"/>
  <c r="N47" i="11"/>
  <c r="N50" i="11"/>
  <c r="N41" i="11"/>
  <c r="E14" i="19"/>
  <c r="E18" i="19"/>
  <c r="E22" i="19"/>
  <c r="E26" i="19"/>
  <c r="E30" i="19"/>
  <c r="E34" i="19"/>
  <c r="E38" i="19"/>
  <c r="E19" i="19"/>
  <c r="E20" i="19"/>
  <c r="E21" i="19"/>
  <c r="E35" i="19"/>
  <c r="E36" i="19"/>
  <c r="E37" i="19"/>
  <c r="E40" i="19"/>
  <c r="E44" i="19"/>
  <c r="E12" i="19"/>
  <c r="E15" i="19"/>
  <c r="E29" i="19"/>
  <c r="E32" i="19"/>
  <c r="E39" i="19"/>
  <c r="E49" i="19"/>
  <c r="E53" i="19"/>
  <c r="E57" i="19"/>
  <c r="E11" i="19"/>
  <c r="E25" i="19"/>
  <c r="E28" i="19"/>
  <c r="E31" i="19"/>
  <c r="E50" i="19"/>
  <c r="E54" i="19"/>
  <c r="E58" i="19"/>
  <c r="E23" i="19"/>
  <c r="E42" i="19"/>
  <c r="E48" i="19"/>
  <c r="E56" i="19"/>
  <c r="E24" i="19"/>
  <c r="E27" i="19"/>
  <c r="E45" i="19"/>
  <c r="E47" i="19"/>
  <c r="E55" i="19"/>
  <c r="E16" i="19"/>
  <c r="E33" i="19"/>
  <c r="E41" i="19"/>
  <c r="E43" i="19"/>
  <c r="E52" i="19"/>
  <c r="E60" i="19"/>
  <c r="E13" i="19"/>
  <c r="E17" i="19"/>
  <c r="E46" i="19"/>
  <c r="E51" i="19"/>
  <c r="E59" i="19"/>
  <c r="N59" i="11"/>
  <c r="N54" i="11"/>
  <c r="N55" i="11"/>
  <c r="N48" i="11"/>
  <c r="N53" i="11"/>
  <c r="N57" i="11"/>
  <c r="N43" i="11"/>
  <c r="N58" i="11"/>
  <c r="N52" i="11"/>
  <c r="N45" i="11"/>
  <c r="N51" i="11"/>
  <c r="N49" i="11"/>
  <c r="N44" i="11"/>
  <c r="N40" i="11"/>
  <c r="N56" i="11"/>
  <c r="N27" i="11"/>
  <c r="N23" i="11"/>
  <c r="N38" i="14"/>
  <c r="N22" i="14"/>
  <c r="N28" i="11"/>
  <c r="N25" i="11"/>
  <c r="N12" i="11"/>
  <c r="N19" i="11"/>
  <c r="N26" i="11"/>
  <c r="N11" i="11"/>
  <c r="I30" i="19"/>
  <c r="N31" i="11"/>
  <c r="N18" i="11"/>
  <c r="N21" i="11"/>
  <c r="N30" i="11"/>
  <c r="N38" i="11"/>
  <c r="N34" i="11"/>
  <c r="N30" i="14"/>
  <c r="N16" i="14"/>
  <c r="N36" i="11"/>
  <c r="N33" i="11"/>
  <c r="N20" i="11"/>
  <c r="N17" i="11"/>
  <c r="N22" i="11"/>
  <c r="J21" i="19"/>
  <c r="N37" i="11"/>
  <c r="N24" i="11"/>
  <c r="H35" i="19"/>
  <c r="N39" i="11"/>
  <c r="N15" i="11"/>
  <c r="N35" i="11"/>
  <c r="N25" i="14"/>
  <c r="N32" i="11"/>
  <c r="N29" i="11"/>
  <c r="N16" i="11"/>
  <c r="N13" i="11"/>
  <c r="N14" i="11"/>
  <c r="D63" i="2"/>
  <c r="H46" i="19"/>
  <c r="H39" i="19"/>
  <c r="H29" i="19"/>
  <c r="H25" i="19"/>
  <c r="H26" i="19"/>
  <c r="H49" i="19"/>
  <c r="H40" i="19"/>
  <c r="H48" i="19"/>
  <c r="H27" i="19"/>
  <c r="H45" i="19"/>
  <c r="H12" i="19"/>
  <c r="H23" i="19"/>
  <c r="H44" i="19"/>
  <c r="H31" i="19"/>
  <c r="H54" i="19"/>
  <c r="H36" i="19"/>
  <c r="H32" i="19"/>
  <c r="H19" i="19"/>
  <c r="H50" i="19"/>
  <c r="H55" i="19"/>
  <c r="H47" i="19"/>
  <c r="H34" i="19"/>
  <c r="H28" i="19"/>
  <c r="H33" i="19"/>
  <c r="J51" i="19"/>
  <c r="J38" i="19"/>
  <c r="I36" i="19"/>
  <c r="I48" i="19"/>
  <c r="I32" i="19"/>
  <c r="J39" i="19"/>
  <c r="I42" i="19"/>
  <c r="I38" i="19"/>
  <c r="I12" i="19"/>
  <c r="J57" i="19"/>
  <c r="J19" i="19"/>
  <c r="J56" i="19"/>
  <c r="I22" i="19"/>
  <c r="J23" i="19"/>
  <c r="J54" i="19"/>
  <c r="I35" i="19"/>
  <c r="J28" i="19"/>
  <c r="J44" i="19"/>
  <c r="J20" i="19"/>
  <c r="J29" i="19"/>
  <c r="J35" i="19"/>
  <c r="J45" i="19"/>
  <c r="I20" i="19"/>
  <c r="J53" i="19"/>
  <c r="J17" i="19"/>
  <c r="F12" i="18"/>
  <c r="E11" i="18"/>
  <c r="B25" i="18"/>
  <c r="E12" i="18"/>
  <c r="I60" i="19"/>
  <c r="I59" i="19"/>
  <c r="I46" i="19"/>
  <c r="J49" i="19"/>
  <c r="J31" i="19"/>
  <c r="I29" i="19"/>
  <c r="I54" i="19"/>
  <c r="I52" i="19"/>
  <c r="J22" i="19"/>
  <c r="I33" i="19"/>
  <c r="I50" i="19"/>
  <c r="J33" i="19"/>
  <c r="I13" i="19"/>
  <c r="I56" i="19"/>
  <c r="J15" i="19"/>
  <c r="I24" i="19"/>
  <c r="I37" i="19"/>
  <c r="I41" i="19"/>
  <c r="J52" i="19"/>
  <c r="J36" i="19"/>
  <c r="I17" i="19"/>
  <c r="H53" i="19"/>
  <c r="H56" i="19"/>
  <c r="I43" i="19"/>
  <c r="J46" i="19"/>
  <c r="H21" i="19"/>
  <c r="H15" i="19"/>
  <c r="J24" i="19"/>
  <c r="J30" i="19"/>
  <c r="I28" i="19"/>
  <c r="I26" i="19"/>
  <c r="I34" i="19"/>
  <c r="I47" i="19"/>
  <c r="H22" i="19"/>
  <c r="J16" i="19"/>
  <c r="J27" i="19"/>
  <c r="H58" i="19"/>
  <c r="I57" i="19"/>
  <c r="J55" i="19"/>
  <c r="H13" i="19"/>
  <c r="H16" i="19"/>
  <c r="J34" i="19"/>
  <c r="H42" i="19"/>
  <c r="I51" i="19"/>
  <c r="H11" i="19"/>
  <c r="H57" i="19"/>
  <c r="I49" i="19"/>
  <c r="H38" i="19"/>
  <c r="I25" i="19"/>
  <c r="I23" i="19"/>
  <c r="I45" i="19"/>
  <c r="J47" i="19"/>
  <c r="I14" i="19"/>
  <c r="I31" i="19"/>
  <c r="J60" i="19"/>
  <c r="J59" i="19"/>
  <c r="I58" i="19"/>
  <c r="I18" i="19"/>
  <c r="J37" i="19"/>
  <c r="I16" i="19"/>
  <c r="J11" i="19"/>
  <c r="J41" i="19"/>
  <c r="J13" i="19"/>
  <c r="H60" i="19"/>
  <c r="H59" i="19"/>
  <c r="H51" i="19"/>
  <c r="I55" i="19"/>
  <c r="J50" i="19"/>
  <c r="H37" i="19"/>
  <c r="H14" i="19"/>
  <c r="J40" i="19"/>
  <c r="J26" i="19"/>
  <c r="I11" i="19"/>
  <c r="I19" i="19"/>
  <c r="I15" i="19"/>
  <c r="I27" i="19"/>
  <c r="J58" i="19"/>
  <c r="H30" i="19"/>
  <c r="J18" i="19"/>
  <c r="I44" i="19"/>
  <c r="J42" i="19"/>
  <c r="H18" i="19"/>
  <c r="J12" i="19"/>
  <c r="J14" i="19"/>
  <c r="H41" i="19"/>
  <c r="J43" i="19"/>
  <c r="J32" i="19"/>
  <c r="H43" i="19"/>
  <c r="J48" i="19"/>
  <c r="H20" i="19"/>
  <c r="I39" i="19"/>
  <c r="H52" i="19"/>
  <c r="I53" i="19"/>
  <c r="H17" i="19"/>
  <c r="H24" i="19"/>
  <c r="J25" i="19"/>
  <c r="I40" i="19"/>
  <c r="I21" i="19"/>
  <c r="D12" i="18"/>
  <c r="C12" i="18"/>
  <c r="C11" i="18"/>
  <c r="B26" i="18"/>
  <c r="C26" i="18"/>
  <c r="B19" i="18"/>
  <c r="B18" i="18"/>
  <c r="D19" i="18"/>
  <c r="D18" i="18"/>
  <c r="C19" i="18"/>
  <c r="C18" i="18"/>
  <c r="K22" i="19"/>
  <c r="J63" i="2"/>
  <c r="K15" i="19"/>
  <c r="K40" i="19"/>
  <c r="K31" i="19"/>
  <c r="K58" i="19"/>
  <c r="K24" i="19"/>
  <c r="K49" i="19"/>
  <c r="K27" i="19"/>
  <c r="K57" i="19"/>
  <c r="K42" i="19"/>
  <c r="K35" i="19"/>
  <c r="K20" i="19"/>
  <c r="K41" i="19"/>
  <c r="K28" i="19"/>
  <c r="K45" i="19"/>
  <c r="K46" i="19"/>
  <c r="K54" i="19"/>
  <c r="K17" i="19"/>
  <c r="K23" i="19"/>
  <c r="K34" i="19"/>
  <c r="K56" i="19"/>
  <c r="K29" i="19"/>
  <c r="K53" i="19"/>
  <c r="K33" i="19"/>
  <c r="K32" i="19"/>
  <c r="K21" i="19"/>
  <c r="K11" i="19"/>
  <c r="K44" i="19"/>
  <c r="K19" i="19"/>
  <c r="K50" i="19"/>
  <c r="K30" i="19"/>
  <c r="K18" i="19"/>
  <c r="K13" i="19"/>
  <c r="K47" i="19"/>
  <c r="K59" i="19"/>
  <c r="K60" i="19"/>
  <c r="K48" i="19"/>
  <c r="K26" i="19"/>
  <c r="K12" i="19"/>
  <c r="K14" i="19"/>
  <c r="K52" i="19"/>
  <c r="K25" i="19"/>
  <c r="K36" i="19"/>
  <c r="K55" i="19"/>
  <c r="K43" i="19"/>
  <c r="K39" i="19"/>
  <c r="K16" i="19"/>
  <c r="K38" i="19"/>
  <c r="K51" i="19"/>
  <c r="K37" i="19"/>
  <c r="N9" i="7"/>
  <c r="E19" i="18"/>
  <c r="E18" i="18"/>
  <c r="T11" i="19"/>
  <c r="U11" i="19"/>
  <c r="B10" i="18" l="1"/>
  <c r="B11" i="18" s="1"/>
  <c r="N86" i="14"/>
  <c r="N52" i="14"/>
  <c r="N28" i="14"/>
  <c r="N44" i="14"/>
  <c r="N45" i="14"/>
  <c r="N163" i="14"/>
  <c r="D131" i="14"/>
  <c r="F138" i="14"/>
  <c r="L135" i="14"/>
  <c r="N155" i="14"/>
  <c r="H130" i="14"/>
  <c r="L217" i="14"/>
  <c r="J134" i="14"/>
  <c r="D215" i="14"/>
  <c r="F216" i="14"/>
  <c r="H217" i="14"/>
  <c r="J218" i="14"/>
  <c r="L129" i="14"/>
  <c r="D133" i="14"/>
  <c r="F134" i="14"/>
  <c r="H135" i="14"/>
  <c r="J136" i="14"/>
  <c r="L137" i="14"/>
  <c r="D141" i="14"/>
  <c r="N141" i="14" s="1"/>
  <c r="F142" i="14"/>
  <c r="H143" i="14"/>
  <c r="J144" i="14"/>
  <c r="L145" i="14"/>
  <c r="D149" i="14"/>
  <c r="F150" i="14"/>
  <c r="H151" i="14"/>
  <c r="J152" i="14"/>
  <c r="L153" i="14"/>
  <c r="D157" i="14"/>
  <c r="F158" i="14"/>
  <c r="H159" i="14"/>
  <c r="J160" i="14"/>
  <c r="L161" i="14"/>
  <c r="D165" i="14"/>
  <c r="N165" i="14" s="1"/>
  <c r="F166" i="14"/>
  <c r="H167" i="14"/>
  <c r="J168" i="14"/>
  <c r="L169" i="14"/>
  <c r="D173" i="14"/>
  <c r="F174" i="14"/>
  <c r="H175" i="14"/>
  <c r="J176" i="14"/>
  <c r="L177" i="14"/>
  <c r="D181" i="14"/>
  <c r="F182" i="14"/>
  <c r="H183" i="14"/>
  <c r="J184" i="14"/>
  <c r="L185" i="14"/>
  <c r="D189" i="14"/>
  <c r="F190" i="14"/>
  <c r="H191" i="14"/>
  <c r="J192" i="14"/>
  <c r="L193" i="14"/>
  <c r="D197" i="14"/>
  <c r="F198" i="14"/>
  <c r="H199" i="14"/>
  <c r="J200" i="14"/>
  <c r="L201" i="14"/>
  <c r="D205" i="14"/>
  <c r="N205" i="14" s="1"/>
  <c r="F206" i="14"/>
  <c r="H207" i="14"/>
  <c r="J208" i="14"/>
  <c r="L209" i="14"/>
  <c r="D213" i="14"/>
  <c r="F214" i="14"/>
  <c r="L71" i="14"/>
  <c r="J9" i="14"/>
  <c r="L12" i="14"/>
  <c r="N12" i="14" s="1"/>
  <c r="L20" i="14"/>
  <c r="N20" i="14" s="1"/>
  <c r="L28" i="14"/>
  <c r="L36" i="14"/>
  <c r="N36" i="14" s="1"/>
  <c r="L44" i="14"/>
  <c r="L52" i="14"/>
  <c r="L60" i="14"/>
  <c r="N60" i="14" s="1"/>
  <c r="L68" i="14"/>
  <c r="N68" i="14" s="1"/>
  <c r="L77" i="14"/>
  <c r="N77" i="14" s="1"/>
  <c r="L85" i="14"/>
  <c r="N85" i="14" s="1"/>
  <c r="L93" i="14"/>
  <c r="N93" i="14" s="1"/>
  <c r="L101" i="14"/>
  <c r="N101" i="14" s="1"/>
  <c r="L109" i="14"/>
  <c r="N109" i="14" s="1"/>
  <c r="L117" i="14"/>
  <c r="N117" i="14" s="1"/>
  <c r="L125" i="14"/>
  <c r="N125" i="14" s="1"/>
  <c r="F215" i="14"/>
  <c r="H216" i="14"/>
  <c r="J217" i="14"/>
  <c r="L218" i="14"/>
  <c r="D132" i="14"/>
  <c r="F133" i="14"/>
  <c r="H134" i="14"/>
  <c r="J135" i="14"/>
  <c r="L136" i="14"/>
  <c r="D140" i="14"/>
  <c r="F141" i="14"/>
  <c r="H142" i="14"/>
  <c r="J143" i="14"/>
  <c r="L144" i="14"/>
  <c r="D148" i="14"/>
  <c r="N148" i="14" s="1"/>
  <c r="F149" i="14"/>
  <c r="H150" i="14"/>
  <c r="J151" i="14"/>
  <c r="L152" i="14"/>
  <c r="D156" i="14"/>
  <c r="F157" i="14"/>
  <c r="H158" i="14"/>
  <c r="J159" i="14"/>
  <c r="L160" i="14"/>
  <c r="D164" i="14"/>
  <c r="N164" i="14" s="1"/>
  <c r="F165" i="14"/>
  <c r="H166" i="14"/>
  <c r="J167" i="14"/>
  <c r="L168" i="14"/>
  <c r="D172" i="14"/>
  <c r="F173" i="14"/>
  <c r="H174" i="14"/>
  <c r="J175" i="14"/>
  <c r="L176" i="14"/>
  <c r="D180" i="14"/>
  <c r="F181" i="14"/>
  <c r="H182" i="14"/>
  <c r="J183" i="14"/>
  <c r="L184" i="14"/>
  <c r="D188" i="14"/>
  <c r="N188" i="14" s="1"/>
  <c r="F189" i="14"/>
  <c r="H190" i="14"/>
  <c r="J191" i="14"/>
  <c r="L192" i="14"/>
  <c r="D196" i="14"/>
  <c r="F197" i="14"/>
  <c r="H198" i="14"/>
  <c r="J199" i="14"/>
  <c r="L200" i="14"/>
  <c r="D204" i="14"/>
  <c r="F205" i="14"/>
  <c r="H206" i="14"/>
  <c r="J207" i="14"/>
  <c r="L208" i="14"/>
  <c r="D212" i="14"/>
  <c r="N212" i="14" s="1"/>
  <c r="F213" i="14"/>
  <c r="H214" i="14"/>
  <c r="L13" i="14"/>
  <c r="N13" i="14" s="1"/>
  <c r="L21" i="14"/>
  <c r="N21" i="14" s="1"/>
  <c r="L29" i="14"/>
  <c r="N29" i="14" s="1"/>
  <c r="L37" i="14"/>
  <c r="N37" i="14" s="1"/>
  <c r="L45" i="14"/>
  <c r="L53" i="14"/>
  <c r="N53" i="14" s="1"/>
  <c r="L61" i="14"/>
  <c r="N61" i="14" s="1"/>
  <c r="L69" i="14"/>
  <c r="N69" i="14" s="1"/>
  <c r="L78" i="14"/>
  <c r="N78" i="14" s="1"/>
  <c r="L86" i="14"/>
  <c r="H215" i="14"/>
  <c r="J215" i="14"/>
  <c r="L216" i="14"/>
  <c r="D130" i="14"/>
  <c r="N130" i="14" s="1"/>
  <c r="F131" i="14"/>
  <c r="H132" i="14"/>
  <c r="J133" i="14"/>
  <c r="L134" i="14"/>
  <c r="D138" i="14"/>
  <c r="F139" i="14"/>
  <c r="H140" i="14"/>
  <c r="J141" i="14"/>
  <c r="L142" i="14"/>
  <c r="D146" i="14"/>
  <c r="N146" i="14" s="1"/>
  <c r="F147" i="14"/>
  <c r="N147" i="14" s="1"/>
  <c r="H148" i="14"/>
  <c r="J149" i="14"/>
  <c r="L150" i="14"/>
  <c r="D154" i="14"/>
  <c r="F155" i="14"/>
  <c r="H156" i="14"/>
  <c r="J157" i="14"/>
  <c r="L158" i="14"/>
  <c r="D162" i="14"/>
  <c r="F163" i="14"/>
  <c r="H164" i="14"/>
  <c r="J165" i="14"/>
  <c r="L166" i="14"/>
  <c r="D170" i="14"/>
  <c r="N170" i="14" s="1"/>
  <c r="F171" i="14"/>
  <c r="N171" i="14" s="1"/>
  <c r="H172" i="14"/>
  <c r="J173" i="14"/>
  <c r="L174" i="14"/>
  <c r="D178" i="14"/>
  <c r="F179" i="14"/>
  <c r="N179" i="14" s="1"/>
  <c r="H180" i="14"/>
  <c r="J181" i="14"/>
  <c r="L182" i="14"/>
  <c r="D186" i="14"/>
  <c r="F187" i="14"/>
  <c r="N187" i="14" s="1"/>
  <c r="H188" i="14"/>
  <c r="J189" i="14"/>
  <c r="L190" i="14"/>
  <c r="D194" i="14"/>
  <c r="N194" i="14" s="1"/>
  <c r="F195" i="14"/>
  <c r="N195" i="14" s="1"/>
  <c r="H196" i="14"/>
  <c r="J197" i="14"/>
  <c r="L198" i="14"/>
  <c r="D202" i="14"/>
  <c r="F203" i="14"/>
  <c r="N203" i="14" s="1"/>
  <c r="H204" i="14"/>
  <c r="J205" i="14"/>
  <c r="L206" i="14"/>
  <c r="D210" i="14"/>
  <c r="N210" i="14" s="1"/>
  <c r="F211" i="14"/>
  <c r="N211" i="14" s="1"/>
  <c r="H212" i="14"/>
  <c r="J213" i="14"/>
  <c r="L214" i="14"/>
  <c r="L15" i="14"/>
  <c r="L23" i="14"/>
  <c r="N23" i="14" s="1"/>
  <c r="L31" i="14"/>
  <c r="N31" i="14" s="1"/>
  <c r="L39" i="14"/>
  <c r="N39" i="14" s="1"/>
  <c r="L47" i="14"/>
  <c r="N47" i="14" s="1"/>
  <c r="L55" i="14"/>
  <c r="N55" i="14" s="1"/>
  <c r="L63" i="14"/>
  <c r="N63" i="14" s="1"/>
  <c r="L72" i="14"/>
  <c r="N72" i="14" s="1"/>
  <c r="L80" i="14"/>
  <c r="N80" i="14" s="1"/>
  <c r="L88" i="14"/>
  <c r="N88" i="14" s="1"/>
  <c r="L96" i="14"/>
  <c r="N96" i="14" s="1"/>
  <c r="L104" i="14"/>
  <c r="N104" i="14" s="1"/>
  <c r="L112" i="14"/>
  <c r="N112" i="14" s="1"/>
  <c r="L120" i="14"/>
  <c r="N120" i="14" s="1"/>
  <c r="L128" i="14"/>
  <c r="N128" i="14" s="1"/>
  <c r="J15" i="14"/>
  <c r="N15" i="14" s="1"/>
  <c r="L215" i="14"/>
  <c r="D218" i="14"/>
  <c r="D217" i="14"/>
  <c r="F218" i="14"/>
  <c r="H129" i="14"/>
  <c r="N129" i="14" s="1"/>
  <c r="J130" i="14"/>
  <c r="L131" i="14"/>
  <c r="D135" i="14"/>
  <c r="F136" i="14"/>
  <c r="H137" i="14"/>
  <c r="N137" i="14" s="1"/>
  <c r="J138" i="14"/>
  <c r="L139" i="14"/>
  <c r="N139" i="14" s="1"/>
  <c r="D143" i="14"/>
  <c r="F144" i="14"/>
  <c r="H145" i="14"/>
  <c r="N145" i="14" s="1"/>
  <c r="J146" i="14"/>
  <c r="L147" i="14"/>
  <c r="D151" i="14"/>
  <c r="F152" i="14"/>
  <c r="N152" i="14" s="1"/>
  <c r="H153" i="14"/>
  <c r="N153" i="14" s="1"/>
  <c r="J154" i="14"/>
  <c r="L155" i="14"/>
  <c r="D159" i="14"/>
  <c r="F160" i="14"/>
  <c r="H161" i="14"/>
  <c r="J162" i="14"/>
  <c r="L163" i="14"/>
  <c r="D167" i="14"/>
  <c r="N167" i="14" s="1"/>
  <c r="F168" i="14"/>
  <c r="H169" i="14"/>
  <c r="N169" i="14" s="1"/>
  <c r="J170" i="14"/>
  <c r="L171" i="14"/>
  <c r="D175" i="14"/>
  <c r="F176" i="14"/>
  <c r="H177" i="14"/>
  <c r="N177" i="14" s="1"/>
  <c r="J178" i="14"/>
  <c r="L179" i="14"/>
  <c r="D183" i="14"/>
  <c r="F184" i="14"/>
  <c r="H185" i="14"/>
  <c r="J186" i="14"/>
  <c r="L187" i="14"/>
  <c r="D191" i="14"/>
  <c r="F192" i="14"/>
  <c r="N192" i="14" s="1"/>
  <c r="H193" i="14"/>
  <c r="N193" i="14" s="1"/>
  <c r="J194" i="14"/>
  <c r="L195" i="14"/>
  <c r="D199" i="14"/>
  <c r="F200" i="14"/>
  <c r="H201" i="14"/>
  <c r="N201" i="14" s="1"/>
  <c r="J202" i="14"/>
  <c r="L203" i="14"/>
  <c r="D207" i="14"/>
  <c r="F208" i="14"/>
  <c r="H209" i="14"/>
  <c r="N209" i="14" s="1"/>
  <c r="J210" i="14"/>
  <c r="L211" i="14"/>
  <c r="H71" i="14"/>
  <c r="N71" i="14" s="1"/>
  <c r="H9" i="14"/>
  <c r="L10" i="14"/>
  <c r="L18" i="14"/>
  <c r="L26" i="14"/>
  <c r="N26" i="14" s="1"/>
  <c r="L34" i="14"/>
  <c r="N34" i="14" s="1"/>
  <c r="L42" i="14"/>
  <c r="N42" i="14" s="1"/>
  <c r="L50" i="14"/>
  <c r="N50" i="14" s="1"/>
  <c r="L58" i="14"/>
  <c r="N58" i="14" s="1"/>
  <c r="L66" i="14"/>
  <c r="N66" i="14" s="1"/>
  <c r="L75" i="14"/>
  <c r="N75" i="14" s="1"/>
  <c r="L83" i="14"/>
  <c r="N83" i="14" s="1"/>
  <c r="L91" i="14"/>
  <c r="N91" i="14" s="1"/>
  <c r="L99" i="14"/>
  <c r="N99" i="14" s="1"/>
  <c r="L107" i="14"/>
  <c r="N107" i="14" s="1"/>
  <c r="L115" i="14"/>
  <c r="N115" i="14" s="1"/>
  <c r="L123" i="14"/>
  <c r="N123" i="14" s="1"/>
  <c r="J10" i="14"/>
  <c r="J18" i="14"/>
  <c r="N18" i="14" s="1"/>
  <c r="D216" i="14"/>
  <c r="F217" i="14"/>
  <c r="H218" i="14"/>
  <c r="J129" i="14"/>
  <c r="L130" i="14"/>
  <c r="D134" i="14"/>
  <c r="N134" i="14" s="1"/>
  <c r="F135" i="14"/>
  <c r="H136" i="14"/>
  <c r="J137" i="14"/>
  <c r="L138" i="14"/>
  <c r="D142" i="14"/>
  <c r="F143" i="14"/>
  <c r="H144" i="14"/>
  <c r="J145" i="14"/>
  <c r="L146" i="14"/>
  <c r="D150" i="14"/>
  <c r="N150" i="14" s="1"/>
  <c r="F151" i="14"/>
  <c r="H152" i="14"/>
  <c r="J153" i="14"/>
  <c r="L154" i="14"/>
  <c r="D158" i="14"/>
  <c r="N158" i="14" s="1"/>
  <c r="F159" i="14"/>
  <c r="H160" i="14"/>
  <c r="J161" i="14"/>
  <c r="N161" i="14" s="1"/>
  <c r="L162" i="14"/>
  <c r="D166" i="14"/>
  <c r="F167" i="14"/>
  <c r="H168" i="14"/>
  <c r="J169" i="14"/>
  <c r="L170" i="14"/>
  <c r="D174" i="14"/>
  <c r="N174" i="14" s="1"/>
  <c r="F175" i="14"/>
  <c r="H176" i="14"/>
  <c r="J177" i="14"/>
  <c r="L178" i="14"/>
  <c r="D182" i="14"/>
  <c r="F183" i="14"/>
  <c r="H184" i="14"/>
  <c r="J185" i="14"/>
  <c r="N185" i="14" s="1"/>
  <c r="L186" i="14"/>
  <c r="D190" i="14"/>
  <c r="F191" i="14"/>
  <c r="H192" i="14"/>
  <c r="J193" i="14"/>
  <c r="L194" i="14"/>
  <c r="D198" i="14"/>
  <c r="N198" i="14" s="1"/>
  <c r="F199" i="14"/>
  <c r="H200" i="14"/>
  <c r="J201" i="14"/>
  <c r="L202" i="14"/>
  <c r="D206" i="14"/>
  <c r="F207" i="14"/>
  <c r="H208" i="14"/>
  <c r="J209" i="14"/>
  <c r="L210" i="14"/>
  <c r="D214" i="14"/>
  <c r="N214" i="14" s="1"/>
  <c r="J71" i="14"/>
  <c r="L9" i="14"/>
  <c r="L11" i="14"/>
  <c r="L19" i="14"/>
  <c r="N19" i="14" s="1"/>
  <c r="L27" i="14"/>
  <c r="N27" i="14" s="1"/>
  <c r="L35" i="14"/>
  <c r="N35" i="14" s="1"/>
  <c r="L43" i="14"/>
  <c r="N43" i="14" s="1"/>
  <c r="L51" i="14"/>
  <c r="N51" i="14" s="1"/>
  <c r="L59" i="14"/>
  <c r="N59" i="14" s="1"/>
  <c r="L67" i="14"/>
  <c r="N67" i="14" s="1"/>
  <c r="L76" i="14"/>
  <c r="N76" i="14" s="1"/>
  <c r="L84" i="14"/>
  <c r="N84" i="14" s="1"/>
  <c r="L92" i="14"/>
  <c r="N92" i="14" s="1"/>
  <c r="L100" i="14"/>
  <c r="N100" i="14" s="1"/>
  <c r="L108" i="14"/>
  <c r="N108" i="14" s="1"/>
  <c r="L116" i="14"/>
  <c r="N116" i="14" s="1"/>
  <c r="L124" i="14"/>
  <c r="N124" i="14" s="1"/>
  <c r="J11" i="14"/>
  <c r="N11" i="14" s="1"/>
  <c r="N191" i="14" l="1"/>
  <c r="N217" i="14"/>
  <c r="N190" i="14"/>
  <c r="N216" i="14"/>
  <c r="N207" i="14"/>
  <c r="N168" i="14"/>
  <c r="N143" i="14"/>
  <c r="N186" i="14"/>
  <c r="N204" i="14"/>
  <c r="N140" i="14"/>
  <c r="N181" i="14"/>
  <c r="N189" i="14"/>
  <c r="N215" i="14"/>
  <c r="P74" i="19"/>
  <c r="P82" i="19"/>
  <c r="P90" i="19"/>
  <c r="P98" i="19"/>
  <c r="P106" i="19"/>
  <c r="P114" i="19"/>
  <c r="P122" i="19"/>
  <c r="P61" i="19"/>
  <c r="P69" i="19"/>
  <c r="P13" i="19"/>
  <c r="P45" i="19"/>
  <c r="P28" i="19"/>
  <c r="P60" i="19"/>
  <c r="P11" i="19"/>
  <c r="P34" i="19"/>
  <c r="P30" i="19"/>
  <c r="E22" i="18"/>
  <c r="P128" i="19"/>
  <c r="P80" i="19"/>
  <c r="P88" i="19"/>
  <c r="P96" i="19"/>
  <c r="P104" i="19"/>
  <c r="P112" i="19"/>
  <c r="P120" i="19"/>
  <c r="P67" i="19"/>
  <c r="P21" i="19"/>
  <c r="P53" i="19"/>
  <c r="P36" i="19"/>
  <c r="P14" i="19"/>
  <c r="P59" i="19"/>
  <c r="P50" i="19"/>
  <c r="P93" i="19"/>
  <c r="P117" i="19"/>
  <c r="P33" i="19"/>
  <c r="P54" i="19"/>
  <c r="P79" i="19"/>
  <c r="P87" i="19"/>
  <c r="P95" i="19"/>
  <c r="P103" i="19"/>
  <c r="P111" i="19"/>
  <c r="P119" i="19"/>
  <c r="P127" i="19"/>
  <c r="P66" i="19"/>
  <c r="P72" i="19"/>
  <c r="P25" i="19"/>
  <c r="P57" i="19"/>
  <c r="P40" i="19"/>
  <c r="P23" i="19"/>
  <c r="P22" i="19"/>
  <c r="P58" i="19"/>
  <c r="P39" i="19"/>
  <c r="P78" i="19"/>
  <c r="P86" i="19"/>
  <c r="P94" i="19"/>
  <c r="P102" i="19"/>
  <c r="P110" i="19"/>
  <c r="P118" i="19"/>
  <c r="P126" i="19"/>
  <c r="P65" i="19"/>
  <c r="P29" i="19"/>
  <c r="P12" i="19"/>
  <c r="P44" i="19"/>
  <c r="P31" i="19"/>
  <c r="P38" i="19"/>
  <c r="P19" i="19"/>
  <c r="P77" i="19"/>
  <c r="P85" i="19"/>
  <c r="P101" i="19"/>
  <c r="P109" i="19"/>
  <c r="P125" i="19"/>
  <c r="P64" i="19"/>
  <c r="P48" i="19"/>
  <c r="P27" i="19"/>
  <c r="P76" i="19"/>
  <c r="P84" i="19"/>
  <c r="P92" i="19"/>
  <c r="P100" i="19"/>
  <c r="P108" i="19"/>
  <c r="P116" i="19"/>
  <c r="P124" i="19"/>
  <c r="P63" i="19"/>
  <c r="P71" i="19"/>
  <c r="P37" i="19"/>
  <c r="P20" i="19"/>
  <c r="P52" i="19"/>
  <c r="P47" i="19"/>
  <c r="P18" i="19"/>
  <c r="P35" i="19"/>
  <c r="P75" i="19"/>
  <c r="P83" i="19"/>
  <c r="P91" i="19"/>
  <c r="P99" i="19"/>
  <c r="P107" i="19"/>
  <c r="P115" i="19"/>
  <c r="P123" i="19"/>
  <c r="P62" i="19"/>
  <c r="P70" i="19"/>
  <c r="P41" i="19"/>
  <c r="P24" i="19"/>
  <c r="P56" i="19"/>
  <c r="P55" i="19"/>
  <c r="P26" i="19"/>
  <c r="P51" i="19"/>
  <c r="P73" i="19"/>
  <c r="P15" i="19"/>
  <c r="P43" i="19"/>
  <c r="P81" i="19"/>
  <c r="P97" i="19"/>
  <c r="P121" i="19"/>
  <c r="P42" i="19"/>
  <c r="P46" i="19"/>
  <c r="P105" i="19"/>
  <c r="P17" i="19"/>
  <c r="P16" i="19"/>
  <c r="P49" i="19"/>
  <c r="P89" i="19"/>
  <c r="P113" i="19"/>
  <c r="P68" i="19"/>
  <c r="P32" i="19"/>
  <c r="N218" i="14"/>
  <c r="N200" i="14"/>
  <c r="N175" i="14"/>
  <c r="N136" i="14"/>
  <c r="N154" i="14"/>
  <c r="N172" i="14"/>
  <c r="N213" i="14"/>
  <c r="N149" i="14"/>
  <c r="N10" i="14"/>
  <c r="N151" i="14"/>
  <c r="N182" i="14"/>
  <c r="N199" i="14"/>
  <c r="N160" i="14"/>
  <c r="N135" i="14"/>
  <c r="N178" i="14"/>
  <c r="N196" i="14"/>
  <c r="N132" i="14"/>
  <c r="N173" i="14"/>
  <c r="N206" i="14"/>
  <c r="N142" i="14"/>
  <c r="N184" i="14"/>
  <c r="N159" i="14"/>
  <c r="N202" i="14"/>
  <c r="N138" i="14"/>
  <c r="N156" i="14"/>
  <c r="N197" i="14"/>
  <c r="N133" i="14"/>
  <c r="O73" i="19"/>
  <c r="O81" i="19"/>
  <c r="O89" i="19"/>
  <c r="O97" i="19"/>
  <c r="O105" i="19"/>
  <c r="O113" i="19"/>
  <c r="O121" i="19"/>
  <c r="O68" i="19"/>
  <c r="O13" i="19"/>
  <c r="O21" i="19"/>
  <c r="O29" i="19"/>
  <c r="O37" i="19"/>
  <c r="O45" i="19"/>
  <c r="O53" i="19"/>
  <c r="O79" i="19"/>
  <c r="O87" i="19"/>
  <c r="O95" i="19"/>
  <c r="O103" i="19"/>
  <c r="O111" i="19"/>
  <c r="O119" i="19"/>
  <c r="O127" i="19"/>
  <c r="O66" i="19"/>
  <c r="O72" i="19"/>
  <c r="O15" i="19"/>
  <c r="O23" i="19"/>
  <c r="O31" i="19"/>
  <c r="O39" i="19"/>
  <c r="O47" i="19"/>
  <c r="O55" i="19"/>
  <c r="N9" i="14"/>
  <c r="O92" i="19"/>
  <c r="O116" i="19"/>
  <c r="O63" i="19"/>
  <c r="O78" i="19"/>
  <c r="O86" i="19"/>
  <c r="O94" i="19"/>
  <c r="O102" i="19"/>
  <c r="O110" i="19"/>
  <c r="O118" i="19"/>
  <c r="O126" i="19"/>
  <c r="O65" i="19"/>
  <c r="O16" i="19"/>
  <c r="O24" i="19"/>
  <c r="O32" i="19"/>
  <c r="O40" i="19"/>
  <c r="O48" i="19"/>
  <c r="O56" i="19"/>
  <c r="O76" i="19"/>
  <c r="O100" i="19"/>
  <c r="O108" i="19"/>
  <c r="O124" i="19"/>
  <c r="O71" i="19"/>
  <c r="O77" i="19"/>
  <c r="O85" i="19"/>
  <c r="O93" i="19"/>
  <c r="O101" i="19"/>
  <c r="O109" i="19"/>
  <c r="O117" i="19"/>
  <c r="O125" i="19"/>
  <c r="O64" i="19"/>
  <c r="O17" i="19"/>
  <c r="O25" i="19"/>
  <c r="O33" i="19"/>
  <c r="O41" i="19"/>
  <c r="O49" i="19"/>
  <c r="O57" i="19"/>
  <c r="O84" i="19"/>
  <c r="D22" i="18"/>
  <c r="O75" i="19"/>
  <c r="O83" i="19"/>
  <c r="O91" i="19"/>
  <c r="O99" i="19"/>
  <c r="O107" i="19"/>
  <c r="O115" i="19"/>
  <c r="O123" i="19"/>
  <c r="O62" i="19"/>
  <c r="O70" i="19"/>
  <c r="O11" i="19"/>
  <c r="O19" i="19"/>
  <c r="O27" i="19"/>
  <c r="O35" i="19"/>
  <c r="O43" i="19"/>
  <c r="O51" i="19"/>
  <c r="O59" i="19"/>
  <c r="O74" i="19"/>
  <c r="O82" i="19"/>
  <c r="O90" i="19"/>
  <c r="O98" i="19"/>
  <c r="O106" i="19"/>
  <c r="O114" i="19"/>
  <c r="O122" i="19"/>
  <c r="O61" i="19"/>
  <c r="O69" i="19"/>
  <c r="O12" i="19"/>
  <c r="O20" i="19"/>
  <c r="O28" i="19"/>
  <c r="O36" i="19"/>
  <c r="O44" i="19"/>
  <c r="O52" i="19"/>
  <c r="O60" i="19"/>
  <c r="O14" i="19"/>
  <c r="O46" i="19"/>
  <c r="O50" i="19"/>
  <c r="O88" i="19"/>
  <c r="O112" i="19"/>
  <c r="O67" i="19"/>
  <c r="O22" i="19"/>
  <c r="O54" i="19"/>
  <c r="O128" i="19"/>
  <c r="O58" i="19"/>
  <c r="O96" i="19"/>
  <c r="O30" i="19"/>
  <c r="O120" i="19"/>
  <c r="O34" i="19"/>
  <c r="O80" i="19"/>
  <c r="O38" i="19"/>
  <c r="O104" i="19"/>
  <c r="O42" i="19"/>
  <c r="O18" i="19"/>
  <c r="O26" i="19"/>
  <c r="N176" i="14"/>
  <c r="F22" i="18"/>
  <c r="Q75" i="19"/>
  <c r="Q83" i="19"/>
  <c r="Q91" i="19"/>
  <c r="Q99" i="19"/>
  <c r="Q107" i="19"/>
  <c r="Q115" i="19"/>
  <c r="Q123" i="19"/>
  <c r="Q62" i="19"/>
  <c r="Q70" i="19"/>
  <c r="Q42" i="19"/>
  <c r="Q12" i="19"/>
  <c r="Q44" i="19"/>
  <c r="Q25" i="19"/>
  <c r="Q57" i="19"/>
  <c r="Q43" i="19"/>
  <c r="Q73" i="19"/>
  <c r="Q81" i="19"/>
  <c r="Q89" i="19"/>
  <c r="Q97" i="19"/>
  <c r="Q105" i="19"/>
  <c r="Q113" i="19"/>
  <c r="Q121" i="19"/>
  <c r="Q68" i="19"/>
  <c r="Q18" i="19"/>
  <c r="Q50" i="19"/>
  <c r="Q20" i="19"/>
  <c r="Q52" i="19"/>
  <c r="Q33" i="19"/>
  <c r="Q15" i="19"/>
  <c r="Q55" i="19"/>
  <c r="Q56" i="19"/>
  <c r="Q102" i="19"/>
  <c r="Q110" i="19"/>
  <c r="Q118" i="19"/>
  <c r="Q128" i="19"/>
  <c r="Q80" i="19"/>
  <c r="Q88" i="19"/>
  <c r="Q96" i="19"/>
  <c r="Q104" i="19"/>
  <c r="Q112" i="19"/>
  <c r="Q120" i="19"/>
  <c r="Q67" i="19"/>
  <c r="Q22" i="19"/>
  <c r="Q54" i="19"/>
  <c r="Q24" i="19"/>
  <c r="Q37" i="19"/>
  <c r="Q19" i="19"/>
  <c r="Q78" i="19"/>
  <c r="Q126" i="19"/>
  <c r="Q79" i="19"/>
  <c r="Q87" i="19"/>
  <c r="Q95" i="19"/>
  <c r="Q103" i="19"/>
  <c r="Q111" i="19"/>
  <c r="Q119" i="19"/>
  <c r="Q127" i="19"/>
  <c r="Q66" i="19"/>
  <c r="Q72" i="19"/>
  <c r="Q26" i="19"/>
  <c r="Q58" i="19"/>
  <c r="Q28" i="19"/>
  <c r="Q60" i="19"/>
  <c r="Q41" i="19"/>
  <c r="Q23" i="19"/>
  <c r="Q86" i="19"/>
  <c r="Q94" i="19"/>
  <c r="Q65" i="19"/>
  <c r="Q77" i="19"/>
  <c r="Q85" i="19"/>
  <c r="Q93" i="19"/>
  <c r="Q101" i="19"/>
  <c r="Q109" i="19"/>
  <c r="Q117" i="19"/>
  <c r="Q125" i="19"/>
  <c r="Q64" i="19"/>
  <c r="Q34" i="19"/>
  <c r="Q47" i="19"/>
  <c r="Q36" i="19"/>
  <c r="Q17" i="19"/>
  <c r="Q49" i="19"/>
  <c r="Q31" i="19"/>
  <c r="Q53" i="19"/>
  <c r="Q76" i="19"/>
  <c r="Q84" i="19"/>
  <c r="Q92" i="19"/>
  <c r="Q100" i="19"/>
  <c r="Q108" i="19"/>
  <c r="Q116" i="19"/>
  <c r="Q124" i="19"/>
  <c r="Q63" i="19"/>
  <c r="Q71" i="19"/>
  <c r="Q38" i="19"/>
  <c r="Q59" i="19"/>
  <c r="Q40" i="19"/>
  <c r="Q21" i="19"/>
  <c r="Q35" i="19"/>
  <c r="Q82" i="19"/>
  <c r="Q16" i="19"/>
  <c r="Q51" i="19"/>
  <c r="Q90" i="19"/>
  <c r="Q13" i="19"/>
  <c r="Q106" i="19"/>
  <c r="Q61" i="19"/>
  <c r="Q32" i="19"/>
  <c r="Q48" i="19"/>
  <c r="Q114" i="19"/>
  <c r="Q69" i="19"/>
  <c r="Q14" i="19"/>
  <c r="Q29" i="19"/>
  <c r="Q11" i="19"/>
  <c r="Q74" i="19"/>
  <c r="Q30" i="19"/>
  <c r="Q45" i="19"/>
  <c r="Q98" i="19"/>
  <c r="Q122" i="19"/>
  <c r="Q39" i="19"/>
  <c r="Q27" i="19"/>
  <c r="Q46" i="19"/>
  <c r="N166" i="14"/>
  <c r="N208" i="14"/>
  <c r="N183" i="14"/>
  <c r="N144" i="14"/>
  <c r="N162" i="14"/>
  <c r="N180" i="14"/>
  <c r="N157" i="14"/>
  <c r="N131" i="14"/>
  <c r="E24" i="18" l="1"/>
  <c r="E25" i="18" s="1"/>
  <c r="E26" i="18"/>
  <c r="D26" i="18"/>
  <c r="D24" i="18"/>
  <c r="D25" i="18" s="1"/>
  <c r="F26" i="18"/>
  <c r="F24" i="18"/>
  <c r="F25" i="18" s="1"/>
</calcChain>
</file>

<file path=xl/sharedStrings.xml><?xml version="1.0" encoding="utf-8"?>
<sst xmlns="http://schemas.openxmlformats.org/spreadsheetml/2006/main" count="521" uniqueCount="216">
  <si>
    <t>Seat No.</t>
  </si>
  <si>
    <t>a</t>
  </si>
  <si>
    <t>b</t>
  </si>
  <si>
    <t>c</t>
  </si>
  <si>
    <t>d</t>
  </si>
  <si>
    <t>CLO-1</t>
  </si>
  <si>
    <t>Part</t>
  </si>
  <si>
    <t>CLO</t>
  </si>
  <si>
    <t>Level</t>
  </si>
  <si>
    <t>Marks</t>
  </si>
  <si>
    <t>--</t>
  </si>
  <si>
    <t>TOTAL
MARKS</t>
  </si>
  <si>
    <t>FINAL SEMESTER WEIGHTAGE MEASUREMENT</t>
  </si>
  <si>
    <t>SESSIONAL MARKS</t>
  </si>
  <si>
    <t>Question 
# 01</t>
  </si>
  <si>
    <t>Question 
# 02</t>
  </si>
  <si>
    <t>Question 
# 03</t>
  </si>
  <si>
    <t>Question 
# 04</t>
  </si>
  <si>
    <t>Question 
# 05</t>
  </si>
  <si>
    <t>CLO-2</t>
  </si>
  <si>
    <t>CLO-3</t>
  </si>
  <si>
    <t>CLO-4</t>
  </si>
  <si>
    <t>CLO-5</t>
  </si>
  <si>
    <t>TOTAL</t>
  </si>
  <si>
    <t>LEVEL</t>
  </si>
  <si>
    <r>
      <t xml:space="preserve">FINAL EXAM </t>
    </r>
    <r>
      <rPr>
        <sz val="16"/>
        <color theme="1"/>
        <rFont val="Times New Roman"/>
        <family val="1"/>
      </rPr>
      <t>(Attempt all questions)</t>
    </r>
  </si>
  <si>
    <t>Class test-1</t>
  </si>
  <si>
    <t>Class test-2</t>
  </si>
  <si>
    <t>MID EXAMINATION 2017 (attempt any two questions)</t>
  </si>
  <si>
    <t>Question-1</t>
  </si>
  <si>
    <t>Question-2</t>
  </si>
  <si>
    <t>FINAL EXAMINATION 2018 (attempt ALL questions)</t>
  </si>
  <si>
    <t>Question-3</t>
  </si>
  <si>
    <t>Question-4</t>
  </si>
  <si>
    <t>Question-5</t>
  </si>
  <si>
    <t>ACTIVITY</t>
  </si>
  <si>
    <t>Semester:</t>
  </si>
  <si>
    <t>Year:</t>
  </si>
  <si>
    <t>Discipline:</t>
  </si>
  <si>
    <t>Teacher Name:</t>
  </si>
  <si>
    <t>Subject:</t>
  </si>
  <si>
    <t>Credit hrs:</t>
  </si>
  <si>
    <t>Semester start date:</t>
  </si>
  <si>
    <t>Semester suspension date:</t>
  </si>
  <si>
    <t>Course Code:</t>
  </si>
  <si>
    <t>Total Classes:</t>
  </si>
  <si>
    <t>Signature of Teacher:</t>
  </si>
  <si>
    <t>Signature of Chairman:</t>
  </si>
  <si>
    <r>
      <t xml:space="preserve">MID EXAM </t>
    </r>
    <r>
      <rPr>
        <sz val="12"/>
        <color theme="1"/>
        <rFont val="Times New Roman"/>
        <family val="1"/>
      </rPr>
      <t>(Attempt any two questions)</t>
    </r>
  </si>
  <si>
    <t>OBE SEMESTER ACTIVITTIES PLAN</t>
  </si>
  <si>
    <t>Batch</t>
  </si>
  <si>
    <t>Class Section:</t>
  </si>
  <si>
    <t>Batch:</t>
  </si>
  <si>
    <t>CLO MEASUREMENTS</t>
  </si>
  <si>
    <t>WEIGHTAGE MEASUREMENTS</t>
  </si>
  <si>
    <t>LEVEL MEASUREMENT</t>
  </si>
  <si>
    <t>MARKS</t>
  </si>
  <si>
    <t xml:space="preserve"> </t>
  </si>
  <si>
    <t>NOTE: DON’T DELETE ANY COLUMN.</t>
  </si>
  <si>
    <t>NOTE: ENTER MARKS FOR EACH STUDENT</t>
  </si>
  <si>
    <t>PLO contributions (marks)</t>
  </si>
  <si>
    <t>CLO contributions (marks)</t>
  </si>
  <si>
    <t>DON’T WRITE ANY THING ON THIS SHEET. ATTENDANCE MARKS WILL NOT BE COUNTED
THIS SHEET WILL BE AUTOGENERATED</t>
  </si>
  <si>
    <t>ENETER VALUE OF LEVEL (EXAMPLE C1, C3, P3, ect.). 
ATTENDANCE MARKS WILL NOT BE COUNTED
OTHER WILL BE AUTOGENERATED</t>
  </si>
  <si>
    <t>PLO MEASUREMENTS</t>
  </si>
  <si>
    <t>ATTENDANCE MARKS WILL NO BE COUNTED IN CLO, PLO &amp; LEVEL</t>
  </si>
  <si>
    <t>PLO</t>
  </si>
  <si>
    <t>%</t>
  </si>
  <si>
    <t>COUNT&lt;50%</t>
  </si>
  <si>
    <t>TOTAL MARKS</t>
  </si>
  <si>
    <t>Number of Students</t>
  </si>
  <si>
    <t>TOTAL Marks</t>
  </si>
  <si>
    <t>TOTAL NUMBER OF STUDENTS=</t>
  </si>
  <si>
    <t>Passing Percentage</t>
  </si>
  <si>
    <t>Sr. #</t>
  </si>
  <si>
    <t>ACHIEVED %</t>
  </si>
  <si>
    <t>CLOs PLOs STATISTICS</t>
  </si>
  <si>
    <t>STUDENT</t>
  </si>
  <si>
    <t>Sr.#</t>
  </si>
  <si>
    <t>Seat #</t>
  </si>
  <si>
    <t>SESIONAL 
MARKS</t>
  </si>
  <si>
    <t>STUDENT CLOs &amp; PLOs MEASUREMENTS</t>
  </si>
  <si>
    <t>CLOs PERCENTAGE %</t>
  </si>
  <si>
    <t>PLOs PERCENTAGE %</t>
  </si>
  <si>
    <t>MID 
EXAM 
MARKS</t>
  </si>
  <si>
    <t>FINAL 
EXAM 
MARKS</t>
  </si>
  <si>
    <t>LEVEL PERCENTAGE %</t>
  </si>
  <si>
    <t>DON’T WRITE ANY THING ON THIS SHEET.    THIS SHEET WILL BE AUTOGENERATED</t>
  </si>
  <si>
    <t>B.E Software</t>
  </si>
  <si>
    <t>15SW45</t>
  </si>
  <si>
    <t>MEHRAN UNIVERSITY OF ENGINEERING &amp; TECHNOLOGY 
DEPARTMENT OF SOFTWARE ENGINEERING</t>
  </si>
  <si>
    <t>Viva Voce</t>
  </si>
  <si>
    <t>Lab Evaluation</t>
  </si>
  <si>
    <t>Practical Exam</t>
  </si>
  <si>
    <t>15SW01</t>
  </si>
  <si>
    <t>15SW03</t>
  </si>
  <si>
    <t>15SW05</t>
  </si>
  <si>
    <t>15SW07</t>
  </si>
  <si>
    <t>15SW09</t>
  </si>
  <si>
    <t>15SW11</t>
  </si>
  <si>
    <t>15SW13</t>
  </si>
  <si>
    <t>15SW15</t>
  </si>
  <si>
    <t>15SW19</t>
  </si>
  <si>
    <t>15SW21</t>
  </si>
  <si>
    <t>15SW23</t>
  </si>
  <si>
    <t>15SW25</t>
  </si>
  <si>
    <t>15SW27</t>
  </si>
  <si>
    <t>15SW29</t>
  </si>
  <si>
    <t>15SW33</t>
  </si>
  <si>
    <t>15SW35</t>
  </si>
  <si>
    <t>15SW37</t>
  </si>
  <si>
    <t>15SW39</t>
  </si>
  <si>
    <t>15SW41</t>
  </si>
  <si>
    <t>15SW43</t>
  </si>
  <si>
    <t>15SW47</t>
  </si>
  <si>
    <t>15SW49</t>
  </si>
  <si>
    <t>15SW51</t>
  </si>
  <si>
    <t>15SW53</t>
  </si>
  <si>
    <t>15SW55</t>
  </si>
  <si>
    <t>15SW57</t>
  </si>
  <si>
    <t>15SW59</t>
  </si>
  <si>
    <t>15SW63</t>
  </si>
  <si>
    <t>15SW67</t>
  </si>
  <si>
    <t>15SW69</t>
  </si>
  <si>
    <t>15SW71</t>
  </si>
  <si>
    <t>15SW73</t>
  </si>
  <si>
    <t>15SW75</t>
  </si>
  <si>
    <t>15SW77</t>
  </si>
  <si>
    <t>15SW79</t>
  </si>
  <si>
    <t>15SW83</t>
  </si>
  <si>
    <t>15SW85</t>
  </si>
  <si>
    <t>15SW89</t>
  </si>
  <si>
    <t>15SW153</t>
  </si>
  <si>
    <t>15SW155</t>
  </si>
  <si>
    <t>15SW157</t>
  </si>
  <si>
    <t>15SW161</t>
  </si>
  <si>
    <t>15SW163</t>
  </si>
  <si>
    <t>15SW165</t>
  </si>
  <si>
    <t>15SW167</t>
  </si>
  <si>
    <t>15SW169</t>
  </si>
  <si>
    <t>15SW171</t>
  </si>
  <si>
    <t>15SW173</t>
  </si>
  <si>
    <t>15SW177</t>
  </si>
  <si>
    <t>15SW179</t>
  </si>
  <si>
    <t>15SW183</t>
  </si>
  <si>
    <t>15SW187</t>
  </si>
  <si>
    <t>15SW191</t>
  </si>
  <si>
    <t>15SW193</t>
  </si>
  <si>
    <t>15SW195</t>
  </si>
  <si>
    <t>15SW197</t>
  </si>
  <si>
    <t>15-14SW39</t>
  </si>
  <si>
    <t>15-14SW87</t>
  </si>
  <si>
    <t>15-14SW155</t>
  </si>
  <si>
    <t>15-14SW169</t>
  </si>
  <si>
    <t>15-14SW175</t>
  </si>
  <si>
    <t>15SW02</t>
  </si>
  <si>
    <t>15SW04</t>
  </si>
  <si>
    <t>15SW06</t>
  </si>
  <si>
    <t>15SW10</t>
  </si>
  <si>
    <t>15SW12</t>
  </si>
  <si>
    <t>15SW14</t>
  </si>
  <si>
    <t>15SW18</t>
  </si>
  <si>
    <t>15SW20</t>
  </si>
  <si>
    <t>15SW28</t>
  </si>
  <si>
    <t>15SW30</t>
  </si>
  <si>
    <t>15SW32</t>
  </si>
  <si>
    <t>15SW34</t>
  </si>
  <si>
    <t>15SW36</t>
  </si>
  <si>
    <t>15SW40</t>
  </si>
  <si>
    <t>15SW42</t>
  </si>
  <si>
    <t>15SW46</t>
  </si>
  <si>
    <t>15SW48</t>
  </si>
  <si>
    <t>15SW50</t>
  </si>
  <si>
    <t>15SW52</t>
  </si>
  <si>
    <t>15SW54</t>
  </si>
  <si>
    <t>15SW56</t>
  </si>
  <si>
    <t>15SW58</t>
  </si>
  <si>
    <t>15SW62</t>
  </si>
  <si>
    <t>15SW64</t>
  </si>
  <si>
    <t>15SW68</t>
  </si>
  <si>
    <t>15SW70</t>
  </si>
  <si>
    <t>15SW72</t>
  </si>
  <si>
    <t>15SW74</t>
  </si>
  <si>
    <t>15SW76</t>
  </si>
  <si>
    <t>15SW78</t>
  </si>
  <si>
    <t>15SW80</t>
  </si>
  <si>
    <t>15SW82</t>
  </si>
  <si>
    <t>15SW86</t>
  </si>
  <si>
    <t>15SW90</t>
  </si>
  <si>
    <t>15SW152</t>
  </si>
  <si>
    <t>15SW154</t>
  </si>
  <si>
    <t>15SW156</t>
  </si>
  <si>
    <t>15SW158</t>
  </si>
  <si>
    <t>15SW160</t>
  </si>
  <si>
    <t>15SW162</t>
  </si>
  <si>
    <t>15SW164</t>
  </si>
  <si>
    <t>15SW166</t>
  </si>
  <si>
    <t>15SW168</t>
  </si>
  <si>
    <t>15SW172</t>
  </si>
  <si>
    <t>15SW174</t>
  </si>
  <si>
    <t>15SW176</t>
  </si>
  <si>
    <t>15SW178</t>
  </si>
  <si>
    <t>15SW180</t>
  </si>
  <si>
    <t>15SW184</t>
  </si>
  <si>
    <t>15SW186</t>
  </si>
  <si>
    <t>15SW188</t>
  </si>
  <si>
    <t>15SW192</t>
  </si>
  <si>
    <t>15SW194</t>
  </si>
  <si>
    <t>15SW196</t>
  </si>
  <si>
    <t>15-14SW30</t>
  </si>
  <si>
    <t>15-13SW154</t>
  </si>
  <si>
    <t>15-13SW190</t>
  </si>
  <si>
    <t>Assignment</t>
  </si>
  <si>
    <t>ATTENDANCE (Th)</t>
  </si>
  <si>
    <t>ATTENDANCE (Pr)</t>
  </si>
  <si>
    <t>Total Sessionals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</si>
</sst>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5" tint="-0.249977111117893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450666829432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47">
    <xf numFmtId="0" fontId="0" fillId="0" borderId="0" xfId="0"/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5" borderId="3" xfId="0" applyNumberFormat="1" applyFont="1" applyFill="1" applyBorder="1" applyAlignment="1" applyProtection="1">
      <alignment horizontal="center" vertical="center"/>
      <protection locked="0"/>
    </xf>
    <xf numFmtId="164" fontId="1" fillId="5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vertical="center" wrapText="1"/>
    </xf>
    <xf numFmtId="0" fontId="5" fillId="0" borderId="30" xfId="0" quotePrefix="1" applyNumberFormat="1" applyFont="1" applyBorder="1" applyAlignment="1" applyProtection="1">
      <alignment horizontal="center" vertical="center"/>
    </xf>
    <xf numFmtId="0" fontId="5" fillId="0" borderId="16" xfId="0" quotePrefix="1" applyNumberFormat="1" applyFont="1" applyBorder="1" applyAlignment="1" applyProtection="1">
      <alignment horizontal="center" vertical="center"/>
    </xf>
    <xf numFmtId="0" fontId="5" fillId="0" borderId="17" xfId="0" quotePrefix="1" applyNumberFormat="1" applyFont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0" fontId="5" fillId="0" borderId="18" xfId="0" applyNumberFormat="1" applyFont="1" applyBorder="1" applyAlignment="1" applyProtection="1">
      <alignment horizontal="center" vertical="center"/>
    </xf>
    <xf numFmtId="0" fontId="5" fillId="0" borderId="48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3" borderId="5" xfId="0" quotePrefix="1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center" vertical="center"/>
    </xf>
    <xf numFmtId="0" fontId="2" fillId="3" borderId="6" xfId="0" quotePrefix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5" borderId="36" xfId="0" applyFont="1" applyFill="1" applyBorder="1" applyAlignment="1" applyProtection="1">
      <alignment horizontal="center" vertical="center"/>
    </xf>
    <xf numFmtId="0" fontId="2" fillId="5" borderId="34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/>
    </xf>
    <xf numFmtId="164" fontId="2" fillId="3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64" fontId="2" fillId="3" borderId="11" xfId="0" applyNumberFormat="1" applyFont="1" applyFill="1" applyBorder="1" applyAlignment="1" applyProtection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6" xfId="0" quotePrefix="1" applyNumberFormat="1" applyFont="1" applyFill="1" applyBorder="1" applyAlignment="1" applyProtection="1">
      <alignment horizontal="center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quotePrefix="1" applyNumberFormat="1" applyFont="1" applyFill="1" applyBorder="1" applyAlignment="1" applyProtection="1">
      <alignment horizontal="center" vertical="center"/>
    </xf>
    <xf numFmtId="164" fontId="2" fillId="5" borderId="6" xfId="0" quotePrefix="1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quotePrefix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6" xfId="0" quotePrefix="1" applyFont="1" applyFill="1" applyBorder="1" applyAlignment="1" applyProtection="1">
      <alignment horizontal="center" vertical="center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30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6" xfId="0" quotePrefix="1" applyNumberFormat="1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4" xfId="0" applyNumberFormat="1" applyFont="1" applyBorder="1" applyAlignment="1" applyProtection="1">
      <alignment horizontal="center" vertical="center"/>
      <protection locked="0"/>
    </xf>
    <xf numFmtId="164" fontId="7" fillId="0" borderId="17" xfId="0" quotePrefix="1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41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43" xfId="0" applyNumberFormat="1" applyFont="1" applyBorder="1" applyAlignment="1" applyProtection="1">
      <alignment horizontal="center" vertical="center"/>
      <protection locked="0"/>
    </xf>
    <xf numFmtId="164" fontId="7" fillId="0" borderId="39" xfId="0" applyNumberFormat="1" applyFont="1" applyBorder="1" applyAlignment="1" applyProtection="1">
      <alignment horizontal="center" vertical="center"/>
      <protection locked="0"/>
    </xf>
    <xf numFmtId="164" fontId="7" fillId="0" borderId="44" xfId="0" quotePrefix="1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7" fillId="0" borderId="45" xfId="0" quotePrefix="1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43" xfId="0" quotePrefix="1" applyNumberFormat="1" applyFont="1" applyBorder="1" applyAlignment="1" applyProtection="1">
      <alignment horizontal="center" vertical="center"/>
      <protection locked="0"/>
    </xf>
    <xf numFmtId="164" fontId="7" fillId="0" borderId="18" xfId="0" quotePrefix="1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164" fontId="7" fillId="0" borderId="50" xfId="0" applyNumberFormat="1" applyFont="1" applyBorder="1" applyAlignment="1" applyProtection="1">
      <alignment horizontal="center" vertical="center"/>
      <protection locked="0"/>
    </xf>
    <xf numFmtId="0" fontId="2" fillId="4" borderId="56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57" xfId="0" quotePrefix="1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</xf>
    <xf numFmtId="164" fontId="1" fillId="5" borderId="10" xfId="0" applyNumberFormat="1" applyFont="1" applyFill="1" applyBorder="1" applyAlignment="1" applyProtection="1">
      <alignment horizontal="center" vertical="center"/>
      <protection locked="0"/>
    </xf>
    <xf numFmtId="164" fontId="1" fillId="5" borderId="11" xfId="0" applyNumberFormat="1" applyFont="1" applyFill="1" applyBorder="1" applyAlignment="1" applyProtection="1">
      <alignment horizontal="center" vertical="center"/>
      <protection locked="0"/>
    </xf>
    <xf numFmtId="164" fontId="2" fillId="6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Border="1" applyAlignment="1" applyProtection="1">
      <alignment horizontal="center" vertical="center"/>
    </xf>
    <xf numFmtId="0" fontId="14" fillId="0" borderId="8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4" fillId="0" borderId="8" xfId="0" quotePrefix="1" applyNumberFormat="1" applyFont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left" vertical="center" shrinkToFit="1"/>
    </xf>
    <xf numFmtId="164" fontId="1" fillId="0" borderId="1" xfId="0" quotePrefix="1" applyNumberFormat="1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NumberFormat="1" applyFont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horizontal="left" vertical="center" shrinkToFit="1"/>
    </xf>
    <xf numFmtId="0" fontId="2" fillId="0" borderId="0" xfId="0" applyNumberFormat="1" applyFont="1" applyBorder="1" applyAlignment="1" applyProtection="1">
      <alignment horizontal="center" vertical="center" shrinkToFit="1"/>
    </xf>
    <xf numFmtId="0" fontId="2" fillId="0" borderId="31" xfId="0" applyNumberFormat="1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4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1" fillId="0" borderId="0" xfId="0" applyFont="1" applyAlignment="1">
      <alignment shrinkToFit="1"/>
    </xf>
    <xf numFmtId="0" fontId="1" fillId="0" borderId="3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8" borderId="3" xfId="0" applyFont="1" applyFill="1" applyBorder="1" applyAlignment="1" applyProtection="1">
      <alignment horizontal="center" vertical="center"/>
    </xf>
    <xf numFmtId="0" fontId="6" fillId="8" borderId="4" xfId="0" applyFont="1" applyFill="1" applyBorder="1" applyAlignment="1" applyProtection="1">
      <alignment horizontal="center" vertical="center"/>
    </xf>
    <xf numFmtId="0" fontId="12" fillId="8" borderId="5" xfId="0" applyFont="1" applyFill="1" applyBorder="1" applyAlignment="1" applyProtection="1">
      <alignment vertical="center"/>
    </xf>
    <xf numFmtId="0" fontId="12" fillId="8" borderId="6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</xf>
    <xf numFmtId="0" fontId="12" fillId="8" borderId="7" xfId="0" applyFont="1" applyFill="1" applyBorder="1" applyAlignment="1" applyProtection="1">
      <alignment vertical="center"/>
    </xf>
    <xf numFmtId="0" fontId="6" fillId="8" borderId="8" xfId="0" applyFont="1" applyFill="1" applyBorder="1" applyAlignment="1" applyProtection="1">
      <alignment horizontal="left" vertical="center"/>
    </xf>
    <xf numFmtId="0" fontId="6" fillId="8" borderId="8" xfId="0" applyFont="1" applyFill="1" applyBorder="1" applyAlignment="1" applyProtection="1">
      <alignment horizontal="center" vertical="center"/>
    </xf>
    <xf numFmtId="0" fontId="6" fillId="8" borderId="9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2" fillId="8" borderId="3" xfId="0" applyFont="1" applyFill="1" applyBorder="1" applyAlignment="1" applyProtection="1">
      <alignment horizontal="center" vertical="center"/>
    </xf>
    <xf numFmtId="0" fontId="12" fillId="8" borderId="4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vertical="center"/>
    </xf>
    <xf numFmtId="0" fontId="2" fillId="8" borderId="5" xfId="0" applyFont="1" applyFill="1" applyBorder="1" applyAlignment="1" applyProtection="1">
      <alignment vertical="center"/>
    </xf>
    <xf numFmtId="0" fontId="2" fillId="8" borderId="7" xfId="0" applyFont="1" applyFill="1" applyBorder="1" applyAlignment="1" applyProtection="1">
      <alignment vertical="center"/>
    </xf>
    <xf numFmtId="0" fontId="12" fillId="8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7" fillId="8" borderId="3" xfId="0" applyFont="1" applyFill="1" applyBorder="1" applyAlignment="1" applyProtection="1">
      <alignment horizontal="center" vertical="center"/>
    </xf>
    <xf numFmtId="0" fontId="12" fillId="8" borderId="8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vertical="center"/>
    </xf>
    <xf numFmtId="0" fontId="2" fillId="8" borderId="1" xfId="0" applyFont="1" applyFill="1" applyBorder="1" applyAlignment="1" applyProtection="1">
      <alignment vertical="center"/>
    </xf>
    <xf numFmtId="0" fontId="12" fillId="7" borderId="1" xfId="0" applyFont="1" applyFill="1" applyBorder="1" applyAlignment="1" applyProtection="1">
      <alignment horizontal="right" vertical="center"/>
    </xf>
    <xf numFmtId="164" fontId="6" fillId="7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right" vertical="center"/>
    </xf>
    <xf numFmtId="164" fontId="6" fillId="7" borderId="6" xfId="0" applyNumberFormat="1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9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2" fillId="0" borderId="0" xfId="0" quotePrefix="1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1" fillId="0" borderId="16" xfId="0" applyFont="1" applyBorder="1"/>
    <xf numFmtId="164" fontId="1" fillId="0" borderId="11" xfId="0" quotePrefix="1" applyNumberFormat="1" applyFont="1" applyBorder="1" applyAlignment="1">
      <alignment horizontal="center" vertical="center" shrinkToFit="1"/>
    </xf>
    <xf numFmtId="0" fontId="1" fillId="0" borderId="46" xfId="0" applyFont="1" applyBorder="1"/>
    <xf numFmtId="164" fontId="1" fillId="0" borderId="6" xfId="0" quotePrefix="1" applyNumberFormat="1" applyFont="1" applyBorder="1" applyAlignment="1">
      <alignment horizontal="center" vertical="center" shrinkToFit="1"/>
    </xf>
    <xf numFmtId="164" fontId="1" fillId="0" borderId="46" xfId="0" quotePrefix="1" applyNumberFormat="1" applyFont="1" applyBorder="1" applyAlignment="1">
      <alignment horizontal="center" vertical="center" shrinkToFit="1"/>
    </xf>
    <xf numFmtId="164" fontId="1" fillId="0" borderId="46" xfId="0" applyNumberFormat="1" applyFont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0" borderId="29" xfId="0" quotePrefix="1" applyNumberFormat="1" applyFont="1" applyBorder="1" applyAlignment="1" applyProtection="1">
      <alignment horizontal="center" vertical="center"/>
      <protection locked="0"/>
    </xf>
    <xf numFmtId="0" fontId="7" fillId="0" borderId="2" xfId="0" quotePrefix="1" applyNumberFormat="1" applyFont="1" applyBorder="1" applyAlignment="1" applyProtection="1">
      <alignment horizontal="center" vertical="center"/>
      <protection locked="0"/>
    </xf>
    <xf numFmtId="164" fontId="7" fillId="0" borderId="41" xfId="0" quotePrefix="1" applyNumberFormat="1" applyFont="1" applyBorder="1" applyAlignment="1" applyProtection="1">
      <alignment horizontal="center" vertical="center"/>
      <protection locked="0"/>
    </xf>
    <xf numFmtId="164" fontId="7" fillId="0" borderId="30" xfId="0" quotePrefix="1" applyNumberFormat="1" applyFont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5" fillId="0" borderId="35" xfId="0" applyNumberFormat="1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27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164" fontId="1" fillId="3" borderId="49" xfId="0" applyNumberFormat="1" applyFont="1" applyFill="1" applyBorder="1" applyAlignment="1" applyProtection="1">
      <alignment horizontal="center" vertical="center"/>
      <protection locked="0"/>
    </xf>
    <xf numFmtId="164" fontId="1" fillId="3" borderId="50" xfId="0" applyNumberFormat="1" applyFont="1" applyFill="1" applyBorder="1" applyAlignment="1" applyProtection="1">
      <alignment horizontal="center" vertical="center"/>
      <protection locked="0"/>
    </xf>
    <xf numFmtId="164" fontId="2" fillId="3" borderId="57" xfId="0" applyNumberFormat="1" applyFont="1" applyFill="1" applyBorder="1" applyAlignment="1" applyProtection="1">
      <alignment horizontal="center" vertical="center"/>
      <protection locked="0"/>
    </xf>
    <xf numFmtId="164" fontId="1" fillId="2" borderId="49" xfId="0" applyNumberFormat="1" applyFont="1" applyFill="1" applyBorder="1" applyAlignment="1" applyProtection="1">
      <alignment horizontal="center" vertical="center"/>
      <protection locked="0"/>
    </xf>
    <xf numFmtId="164" fontId="1" fillId="2" borderId="50" xfId="0" applyNumberFormat="1" applyFont="1" applyFill="1" applyBorder="1" applyAlignment="1" applyProtection="1">
      <alignment horizontal="center" vertical="center"/>
      <protection locked="0"/>
    </xf>
    <xf numFmtId="164" fontId="2" fillId="2" borderId="57" xfId="0" applyNumberFormat="1" applyFont="1" applyFill="1" applyBorder="1" applyAlignment="1" applyProtection="1">
      <alignment horizontal="center" vertical="center"/>
      <protection locked="0"/>
    </xf>
    <xf numFmtId="164" fontId="1" fillId="5" borderId="49" xfId="0" applyNumberFormat="1" applyFont="1" applyFill="1" applyBorder="1" applyAlignment="1" applyProtection="1">
      <alignment horizontal="center" vertical="center"/>
      <protection locked="0"/>
    </xf>
    <xf numFmtId="164" fontId="1" fillId="5" borderId="50" xfId="0" applyNumberFormat="1" applyFont="1" applyFill="1" applyBorder="1" applyAlignment="1" applyProtection="1">
      <alignment horizontal="center" vertical="center"/>
      <protection locked="0"/>
    </xf>
    <xf numFmtId="164" fontId="1" fillId="5" borderId="59" xfId="0" applyNumberFormat="1" applyFont="1" applyFill="1" applyBorder="1" applyAlignment="1" applyProtection="1">
      <alignment horizontal="center" vertical="center"/>
      <protection locked="0"/>
    </xf>
    <xf numFmtId="164" fontId="2" fillId="6" borderId="60" xfId="0" applyNumberFormat="1" applyFont="1" applyFill="1" applyBorder="1" applyAlignment="1" applyProtection="1">
      <alignment horizontal="center" vertical="center"/>
      <protection locked="0"/>
    </xf>
    <xf numFmtId="164" fontId="1" fillId="5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1" fillId="0" borderId="5" xfId="0" applyFont="1" applyBorder="1"/>
    <xf numFmtId="0" fontId="1" fillId="0" borderId="1" xfId="0" applyFont="1" applyBorder="1"/>
    <xf numFmtId="164" fontId="1" fillId="0" borderId="6" xfId="0" applyNumberFormat="1" applyFont="1" applyBorder="1" applyAlignment="1">
      <alignment horizontal="center" vertical="center" shrinkToFit="1"/>
    </xf>
    <xf numFmtId="0" fontId="7" fillId="0" borderId="5" xfId="0" applyNumberFormat="1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0" fontId="7" fillId="0" borderId="60" xfId="0" applyNumberFormat="1" applyFont="1" applyBorder="1" applyAlignment="1" applyProtection="1">
      <alignment horizontal="center" vertical="center"/>
      <protection locked="0"/>
    </xf>
    <xf numFmtId="0" fontId="7" fillId="0" borderId="55" xfId="0" applyNumberFormat="1" applyFont="1" applyBorder="1" applyAlignment="1" applyProtection="1">
      <alignment horizontal="center" vertical="center"/>
      <protection locked="0"/>
    </xf>
    <xf numFmtId="0" fontId="7" fillId="0" borderId="50" xfId="0" applyNumberFormat="1" applyFont="1" applyBorder="1" applyAlignment="1" applyProtection="1">
      <alignment horizontal="center" vertical="center"/>
      <protection locked="0"/>
    </xf>
    <xf numFmtId="0" fontId="7" fillId="0" borderId="54" xfId="0" applyNumberFormat="1" applyFont="1" applyBorder="1" applyAlignment="1" applyProtection="1">
      <alignment horizontal="center" vertical="center"/>
      <protection locked="0"/>
    </xf>
    <xf numFmtId="0" fontId="5" fillId="0" borderId="54" xfId="0" quotePrefix="1" applyNumberFormat="1" applyFont="1" applyBorder="1" applyAlignment="1" applyProtection="1">
      <alignment horizontal="center" vertical="center"/>
    </xf>
    <xf numFmtId="0" fontId="5" fillId="0" borderId="18" xfId="0" quotePrefix="1" applyNumberFormat="1" applyFont="1" applyBorder="1" applyAlignment="1" applyProtection="1">
      <alignment horizontal="center" vertical="center"/>
    </xf>
    <xf numFmtId="164" fontId="7" fillId="0" borderId="53" xfId="0" quotePrefix="1" applyNumberFormat="1" applyFont="1" applyBorder="1" applyAlignment="1" applyProtection="1">
      <alignment horizontal="center" vertical="center"/>
      <protection locked="0"/>
    </xf>
    <xf numFmtId="164" fontId="7" fillId="0" borderId="61" xfId="0" applyNumberFormat="1" applyFont="1" applyBorder="1" applyAlignment="1" applyProtection="1">
      <alignment horizontal="center" vertical="center"/>
      <protection locked="0"/>
    </xf>
    <xf numFmtId="164" fontId="7" fillId="0" borderId="62" xfId="0" applyNumberFormat="1" applyFont="1" applyBorder="1" applyAlignment="1" applyProtection="1">
      <alignment horizontal="center" vertical="center"/>
      <protection locked="0"/>
    </xf>
    <xf numFmtId="164" fontId="7" fillId="0" borderId="27" xfId="0" quotePrefix="1" applyNumberFormat="1" applyFont="1" applyBorder="1" applyAlignment="1" applyProtection="1">
      <alignment horizontal="center" vertical="center"/>
      <protection locked="0"/>
    </xf>
    <xf numFmtId="164" fontId="7" fillId="0" borderId="64" xfId="0" applyNumberFormat="1" applyFont="1" applyBorder="1" applyAlignment="1" applyProtection="1">
      <alignment horizontal="center" vertical="center"/>
      <protection locked="0"/>
    </xf>
    <xf numFmtId="0" fontId="2" fillId="5" borderId="39" xfId="0" applyFont="1" applyFill="1" applyBorder="1" applyAlignment="1" applyProtection="1">
      <alignment horizontal="center" vertical="center"/>
    </xf>
    <xf numFmtId="164" fontId="2" fillId="5" borderId="1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164" fontId="2" fillId="5" borderId="6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7" fillId="0" borderId="47" xfId="0" quotePrefix="1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64" fontId="2" fillId="3" borderId="27" xfId="0" applyNumberFormat="1" applyFont="1" applyFill="1" applyBorder="1" applyAlignment="1" applyProtection="1"/>
    <xf numFmtId="164" fontId="2" fillId="3" borderId="54" xfId="0" applyNumberFormat="1" applyFont="1" applyFill="1" applyBorder="1" applyAlignment="1" applyProtection="1"/>
    <xf numFmtId="164" fontId="2" fillId="3" borderId="0" xfId="0" applyNumberFormat="1" applyFont="1" applyFill="1" applyBorder="1" applyAlignment="1" applyProtection="1">
      <alignment horizontal="center" vertical="center"/>
    </xf>
    <xf numFmtId="0" fontId="7" fillId="0" borderId="65" xfId="0" applyNumberFormat="1" applyFont="1" applyBorder="1" applyAlignment="1" applyProtection="1">
      <alignment horizontal="center" vertical="center"/>
      <protection locked="0"/>
    </xf>
    <xf numFmtId="0" fontId="2" fillId="2" borderId="7" xfId="0" quotePrefix="1" applyFont="1" applyFill="1" applyBorder="1" applyAlignment="1" applyProtection="1">
      <alignment horizontal="center" vertical="center"/>
    </xf>
    <xf numFmtId="0" fontId="2" fillId="5" borderId="11" xfId="0" quotePrefix="1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48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0" fontId="2" fillId="3" borderId="57" xfId="0" applyNumberFormat="1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5" borderId="55" xfId="0" applyNumberFormat="1" applyFont="1" applyFill="1" applyBorder="1" applyAlignment="1" applyProtection="1">
      <alignment horizontal="center" vertical="center"/>
    </xf>
    <xf numFmtId="0" fontId="2" fillId="5" borderId="50" xfId="0" applyNumberFormat="1" applyFont="1" applyFill="1" applyBorder="1" applyAlignment="1" applyProtection="1">
      <alignment horizontal="center" vertical="center"/>
    </xf>
    <xf numFmtId="0" fontId="2" fillId="5" borderId="50" xfId="0" quotePrefix="1" applyNumberFormat="1" applyFont="1" applyFill="1" applyBorder="1" applyAlignment="1" applyProtection="1">
      <alignment horizontal="center" vertical="center"/>
    </xf>
    <xf numFmtId="0" fontId="2" fillId="5" borderId="57" xfId="0" quotePrefix="1" applyNumberFormat="1" applyFont="1" applyFill="1" applyBorder="1" applyAlignment="1" applyProtection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</xf>
    <xf numFmtId="0" fontId="2" fillId="5" borderId="9" xfId="0" applyNumberFormat="1" applyFont="1" applyFill="1" applyBorder="1" applyAlignment="1" applyProtection="1">
      <alignment horizontal="center" vertical="center"/>
    </xf>
    <xf numFmtId="0" fontId="2" fillId="5" borderId="49" xfId="0" applyNumberFormat="1" applyFont="1" applyFill="1" applyBorder="1" applyAlignment="1" applyProtection="1">
      <alignment horizontal="center" vertical="center"/>
    </xf>
    <xf numFmtId="0" fontId="7" fillId="0" borderId="30" xfId="0" quotePrefix="1" applyNumberFormat="1" applyFont="1" applyBorder="1" applyAlignment="1" applyProtection="1">
      <alignment horizontal="center" vertical="center"/>
      <protection locked="0"/>
    </xf>
    <xf numFmtId="0" fontId="7" fillId="0" borderId="16" xfId="0" quotePrefix="1" applyNumberFormat="1" applyFont="1" applyBorder="1" applyAlignment="1" applyProtection="1">
      <alignment horizontal="center" vertical="center"/>
      <protection locked="0"/>
    </xf>
    <xf numFmtId="0" fontId="7" fillId="0" borderId="17" xfId="0" quotePrefix="1" applyNumberFormat="1" applyFont="1" applyBorder="1" applyAlignment="1" applyProtection="1">
      <alignment horizontal="center" vertical="center"/>
      <protection locked="0"/>
    </xf>
    <xf numFmtId="0" fontId="2" fillId="0" borderId="40" xfId="0" applyNumberFormat="1" applyFont="1" applyBorder="1" applyAlignment="1" applyProtection="1">
      <alignment horizontal="left" vertical="center" shrinkToFit="1"/>
      <protection locked="0"/>
    </xf>
    <xf numFmtId="0" fontId="2" fillId="0" borderId="40" xfId="0" quotePrefix="1" applyNumberFormat="1" applyFont="1" applyBorder="1" applyAlignment="1" applyProtection="1">
      <alignment horizontal="left" vertical="center" shrinkToFit="1"/>
      <protection locked="0"/>
    </xf>
    <xf numFmtId="0" fontId="2" fillId="0" borderId="40" xfId="0" quotePrefix="1" applyFont="1" applyBorder="1" applyAlignment="1" applyProtection="1">
      <alignment horizontal="left" vertical="center" shrinkToFit="1"/>
    </xf>
    <xf numFmtId="0" fontId="2" fillId="0" borderId="40" xfId="0" applyFont="1" applyBorder="1" applyAlignment="1" applyProtection="1">
      <alignment horizontal="left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left" vertical="center" shrinkToFit="1"/>
    </xf>
    <xf numFmtId="0" fontId="7" fillId="0" borderId="40" xfId="0" applyNumberFormat="1" applyFont="1" applyBorder="1" applyAlignment="1" applyProtection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/>
    </xf>
    <xf numFmtId="0" fontId="5" fillId="0" borderId="43" xfId="0" applyNumberFormat="1" applyFont="1" applyBorder="1" applyAlignment="1" applyProtection="1">
      <alignment horizontal="center" vertical="center"/>
    </xf>
    <xf numFmtId="0" fontId="5" fillId="0" borderId="44" xfId="0" applyNumberFormat="1" applyFont="1" applyBorder="1" applyAlignment="1" applyProtection="1">
      <alignment horizontal="center" vertical="center"/>
    </xf>
    <xf numFmtId="0" fontId="5" fillId="0" borderId="45" xfId="0" applyNumberFormat="1" applyFont="1" applyBorder="1" applyAlignment="1" applyProtection="1">
      <alignment horizontal="center" vertical="center"/>
    </xf>
    <xf numFmtId="0" fontId="5" fillId="0" borderId="51" xfId="0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5" fillId="0" borderId="53" xfId="0" applyNumberFormat="1" applyFont="1" applyBorder="1" applyAlignment="1" applyProtection="1">
      <alignment horizontal="center" vertical="center"/>
    </xf>
    <xf numFmtId="0" fontId="5" fillId="0" borderId="28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0" fontId="5" fillId="0" borderId="27" xfId="0" applyNumberFormat="1" applyFont="1" applyBorder="1" applyAlignment="1" applyProtection="1">
      <alignment horizontal="center" vertical="center"/>
    </xf>
    <xf numFmtId="0" fontId="5" fillId="0" borderId="61" xfId="0" applyNumberFormat="1" applyFont="1" applyBorder="1" applyAlignment="1" applyProtection="1">
      <alignment horizontal="center" vertical="center"/>
    </xf>
    <xf numFmtId="0" fontId="5" fillId="0" borderId="62" xfId="0" applyNumberFormat="1" applyFont="1" applyBorder="1" applyAlignment="1" applyProtection="1">
      <alignment horizontal="center" vertical="center"/>
    </xf>
    <xf numFmtId="0" fontId="5" fillId="0" borderId="63" xfId="0" applyNumberFormat="1" applyFon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right" vertical="center"/>
    </xf>
    <xf numFmtId="0" fontId="5" fillId="0" borderId="26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right" vertical="center"/>
    </xf>
    <xf numFmtId="0" fontId="5" fillId="0" borderId="22" xfId="0" applyNumberFormat="1" applyFont="1" applyBorder="1" applyAlignment="1" applyProtection="1">
      <alignment horizontal="right" vertical="center"/>
    </xf>
    <xf numFmtId="0" fontId="5" fillId="0" borderId="36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53" xfId="0" quotePrefix="1" applyNumberFormat="1" applyFont="1" applyBorder="1" applyAlignment="1" applyProtection="1">
      <alignment horizontal="right" vertical="center"/>
    </xf>
    <xf numFmtId="0" fontId="5" fillId="0" borderId="28" xfId="0" quotePrefix="1" applyNumberFormat="1" applyFont="1" applyBorder="1" applyAlignment="1" applyProtection="1">
      <alignment horizontal="right" vertical="center"/>
    </xf>
    <xf numFmtId="0" fontId="15" fillId="0" borderId="20" xfId="0" applyNumberFormat="1" applyFont="1" applyBorder="1" applyAlignment="1" applyProtection="1">
      <alignment horizontal="center" vertical="center"/>
    </xf>
    <xf numFmtId="0" fontId="15" fillId="0" borderId="22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right" vertical="center" shrinkToFit="1"/>
    </xf>
    <xf numFmtId="0" fontId="2" fillId="0" borderId="40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NumberFormat="1" applyFont="1" applyBorder="1" applyAlignment="1" applyProtection="1">
      <alignment horizontal="left" vertical="center" shrinkToFit="1"/>
    </xf>
    <xf numFmtId="14" fontId="2" fillId="0" borderId="40" xfId="0" quotePrefix="1" applyNumberFormat="1" applyFont="1" applyBorder="1" applyAlignment="1" applyProtection="1">
      <alignment horizontal="left" vertical="center" shrinkToFit="1"/>
      <protection locked="0"/>
    </xf>
    <xf numFmtId="0" fontId="2" fillId="0" borderId="40" xfId="0" quotePrefix="1" applyNumberFormat="1" applyFont="1" applyBorder="1" applyAlignment="1" applyProtection="1">
      <alignment horizontal="left" vertical="center" shrinkToFit="1"/>
      <protection locked="0"/>
    </xf>
    <xf numFmtId="0" fontId="8" fillId="0" borderId="41" xfId="0" applyNumberFormat="1" applyFont="1" applyBorder="1" applyAlignment="1" applyProtection="1">
      <alignment horizontal="center" vertical="center"/>
    </xf>
    <xf numFmtId="0" fontId="8" fillId="0" borderId="42" xfId="0" applyNumberFormat="1" applyFont="1" applyBorder="1" applyAlignment="1" applyProtection="1">
      <alignment horizontal="center" vertical="center"/>
    </xf>
    <xf numFmtId="0" fontId="8" fillId="0" borderId="25" xfId="0" applyNumberFormat="1" applyFont="1" applyBorder="1" applyAlignment="1" applyProtection="1">
      <alignment horizontal="center"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2" fillId="0" borderId="31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NumberFormat="1" applyFont="1" applyBorder="1" applyAlignment="1" applyProtection="1">
      <alignment horizontal="right" vertical="center" shrinkToFit="1"/>
    </xf>
    <xf numFmtId="0" fontId="5" fillId="0" borderId="40" xfId="0" applyNumberFormat="1" applyFont="1" applyBorder="1" applyAlignment="1" applyProtection="1">
      <alignment horizontal="left" vertical="center" shrinkToFit="1"/>
      <protection locked="0"/>
    </xf>
    <xf numFmtId="0" fontId="5" fillId="0" borderId="23" xfId="0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5" fillId="0" borderId="35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/>
    </xf>
    <xf numFmtId="0" fontId="8" fillId="0" borderId="17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shrinkToFit="1"/>
    </xf>
    <xf numFmtId="0" fontId="11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left" vertical="center" shrinkToFit="1"/>
      <protection locked="0"/>
    </xf>
    <xf numFmtId="0" fontId="0" fillId="11" borderId="44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14" fontId="2" fillId="0" borderId="40" xfId="0" quotePrefix="1" applyNumberFormat="1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14" fontId="2" fillId="0" borderId="40" xfId="0" quotePrefix="1" applyNumberFormat="1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wrapText="1"/>
    </xf>
    <xf numFmtId="0" fontId="5" fillId="2" borderId="26" xfId="0" applyFont="1" applyFill="1" applyBorder="1" applyAlignment="1" applyProtection="1">
      <alignment horizont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164" fontId="2" fillId="5" borderId="25" xfId="0" applyNumberFormat="1" applyFont="1" applyFill="1" applyBorder="1" applyAlignment="1" applyProtection="1">
      <alignment horizontal="center"/>
    </xf>
    <xf numFmtId="0" fontId="2" fillId="5" borderId="26" xfId="0" applyFont="1" applyFill="1" applyBorder="1" applyAlignment="1" applyProtection="1">
      <alignment horizontal="center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6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/>
    </xf>
    <xf numFmtId="0" fontId="2" fillId="5" borderId="3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 shrinkToFit="1"/>
    </xf>
    <xf numFmtId="0" fontId="11" fillId="0" borderId="0" xfId="0" applyFont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58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left" vertical="center" shrinkToFit="1"/>
    </xf>
    <xf numFmtId="164" fontId="2" fillId="6" borderId="18" xfId="0" applyNumberFormat="1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2" fillId="6" borderId="5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0" fillId="11" borderId="41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38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22" fillId="3" borderId="51" xfId="0" quotePrefix="1" applyFont="1" applyFill="1" applyBorder="1" applyAlignment="1" applyProtection="1">
      <alignment horizontal="center" vertical="center" textRotation="90" wrapText="1"/>
    </xf>
    <xf numFmtId="0" fontId="22" fillId="3" borderId="66" xfId="0" quotePrefix="1" applyFont="1" applyFill="1" applyBorder="1" applyAlignment="1" applyProtection="1">
      <alignment horizontal="center" vertical="center" textRotation="90" wrapText="1"/>
    </xf>
    <xf numFmtId="0" fontId="22" fillId="3" borderId="43" xfId="0" quotePrefix="1" applyFont="1" applyFill="1" applyBorder="1" applyAlignment="1" applyProtection="1">
      <alignment horizontal="center" vertical="center" textRotation="90" wrapText="1"/>
    </xf>
    <xf numFmtId="164" fontId="2" fillId="3" borderId="25" xfId="0" applyNumberFormat="1" applyFont="1" applyFill="1" applyBorder="1" applyAlignment="1" applyProtection="1">
      <alignment horizontal="center" vertical="center" textRotation="90"/>
    </xf>
    <xf numFmtId="164" fontId="2" fillId="3" borderId="26" xfId="0" applyNumberFormat="1" applyFont="1" applyFill="1" applyBorder="1" applyAlignment="1" applyProtection="1">
      <alignment horizontal="center" vertical="center" textRotation="90"/>
    </xf>
    <xf numFmtId="164" fontId="2" fillId="3" borderId="18" xfId="0" applyNumberFormat="1" applyFont="1" applyFill="1" applyBorder="1" applyAlignment="1" applyProtection="1">
      <alignment horizontal="center" vertical="center" textRotation="90"/>
    </xf>
    <xf numFmtId="164" fontId="22" fillId="3" borderId="25" xfId="0" applyNumberFormat="1" applyFont="1" applyFill="1" applyBorder="1" applyAlignment="1" applyProtection="1">
      <alignment horizontal="center" vertical="center" textRotation="90" wrapText="1"/>
    </xf>
    <xf numFmtId="164" fontId="22" fillId="3" borderId="26" xfId="0" applyNumberFormat="1" applyFont="1" applyFill="1" applyBorder="1" applyAlignment="1" applyProtection="1">
      <alignment horizontal="center" vertical="center" textRotation="90" wrapText="1"/>
    </xf>
    <xf numFmtId="164" fontId="22" fillId="3" borderId="18" xfId="0" applyNumberFormat="1" applyFont="1" applyFill="1" applyBorder="1" applyAlignment="1" applyProtection="1">
      <alignment horizontal="center" vertical="center" textRotation="90" wrapText="1"/>
    </xf>
    <xf numFmtId="2" fontId="1" fillId="0" borderId="34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 shrinkToFi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14" fontId="2" fillId="0" borderId="40" xfId="0" applyNumberFormat="1" applyFont="1" applyBorder="1" applyAlignment="1" applyProtection="1">
      <alignment horizontal="left" vertical="center" shrinkToFit="1"/>
    </xf>
    <xf numFmtId="0" fontId="12" fillId="2" borderId="9" xfId="0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10" fillId="2" borderId="3" xfId="0" quotePrefix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</xf>
    <xf numFmtId="3" fontId="1" fillId="0" borderId="34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8" fillId="8" borderId="2" xfId="0" applyFont="1" applyFill="1" applyBorder="1" applyAlignment="1" applyProtection="1">
      <alignment horizontal="right" vertical="center"/>
    </xf>
    <xf numFmtId="0" fontId="18" fillId="8" borderId="3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 shrinkToFit="1"/>
    </xf>
    <xf numFmtId="0" fontId="2" fillId="0" borderId="0" xfId="0" quotePrefix="1" applyFont="1" applyBorder="1" applyAlignment="1" applyProtection="1">
      <alignment horizontal="center" vertical="center" shrinkToFit="1"/>
    </xf>
    <xf numFmtId="14" fontId="2" fillId="0" borderId="40" xfId="0" applyNumberFormat="1" applyFont="1" applyBorder="1" applyAlignment="1" applyProtection="1">
      <alignment horizontal="center" vertical="center" shrinkToFit="1"/>
    </xf>
    <xf numFmtId="0" fontId="5" fillId="0" borderId="58" xfId="0" applyFont="1" applyBorder="1" applyAlignment="1" applyProtection="1">
      <alignment horizontal="right" vertical="center" shrinkToFit="1"/>
    </xf>
    <xf numFmtId="0" fontId="5" fillId="10" borderId="30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 textRotation="90" wrapText="1"/>
    </xf>
    <xf numFmtId="0" fontId="5" fillId="10" borderId="46" xfId="0" applyFont="1" applyFill="1" applyBorder="1" applyAlignment="1">
      <alignment horizontal="center" vertical="center" textRotation="90"/>
    </xf>
    <xf numFmtId="0" fontId="5" fillId="10" borderId="10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5" fillId="10" borderId="29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164" fontId="5" fillId="0" borderId="25" xfId="0" applyNumberFormat="1" applyFont="1" applyBorder="1" applyAlignment="1" applyProtection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CLOs ACHIEVEMENTS</a:t>
            </a:r>
            <a:endParaRPr lang="en-US" b="1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Statistics!$A$10</c:f>
              <c:strCache>
                <c:ptCount val="1"/>
                <c:pt idx="0">
                  <c:v>STUDENT</c:v>
                </c:pt>
              </c:strCache>
            </c:strRef>
          </c:tx>
          <c:spPr>
            <a:pattFill prst="wdDnDiag">
              <a:fgClr>
                <a:srgbClr val="80808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Statistics!$B$9:$F$9</c:f>
              <c:strCache>
                <c:ptCount val="5"/>
                <c:pt idx="0">
                  <c:v>CLO-1</c:v>
                </c:pt>
                <c:pt idx="1">
                  <c:v>CLO-2</c:v>
                </c:pt>
                <c:pt idx="2">
                  <c:v>CLO-3</c:v>
                </c:pt>
                <c:pt idx="3">
                  <c:v>CLO-4</c:v>
                </c:pt>
                <c:pt idx="4">
                  <c:v>CLO-5</c:v>
                </c:pt>
              </c:strCache>
            </c:strRef>
          </c:cat>
          <c:val>
            <c:numRef>
              <c:f>Statistics!$B$10:$F$10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B4-40FB-9F14-AE8551E50842}"/>
            </c:ext>
          </c:extLst>
        </c:ser>
        <c:ser>
          <c:idx val="1"/>
          <c:order val="1"/>
          <c:tx>
            <c:strRef>
              <c:f>Statistics!$A$11</c:f>
              <c:strCache>
                <c:ptCount val="1"/>
                <c:pt idx="0">
                  <c:v>ACHIEVED %</c:v>
                </c:pt>
              </c:strCache>
            </c:strRef>
          </c:tx>
          <c:spPr>
            <a:pattFill prst="dkVert">
              <a:fgClr>
                <a:srgbClr val="80808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Statistics!$B$9:$F$9</c:f>
              <c:strCache>
                <c:ptCount val="5"/>
                <c:pt idx="0">
                  <c:v>CLO-1</c:v>
                </c:pt>
                <c:pt idx="1">
                  <c:v>CLO-2</c:v>
                </c:pt>
                <c:pt idx="2">
                  <c:v>CLO-3</c:v>
                </c:pt>
                <c:pt idx="3">
                  <c:v>CLO-4</c:v>
                </c:pt>
                <c:pt idx="4">
                  <c:v>CLO-5</c:v>
                </c:pt>
              </c:strCache>
            </c:strRef>
          </c:cat>
          <c:val>
            <c:numRef>
              <c:f>Statistics!$B$11:$F$11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B4-40FB-9F14-AE8551E508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7491152"/>
        <c:axId val="-127489520"/>
      </c:barChart>
      <c:catAx>
        <c:axId val="-12749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489520"/>
        <c:crosses val="autoZero"/>
        <c:auto val="1"/>
        <c:lblAlgn val="ctr"/>
        <c:lblOffset val="100"/>
        <c:noMultiLvlLbl val="0"/>
      </c:catAx>
      <c:valAx>
        <c:axId val="-127489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Numbers and Percentage</a:t>
                </a:r>
              </a:p>
            </c:rich>
          </c:tx>
          <c:layout>
            <c:manualLayout>
              <c:xMode val="edge"/>
              <c:yMode val="edge"/>
              <c:x val="6.69806384092098E-2"/>
              <c:y val="0.18166302128900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491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>
                <a:latin typeface="Times New Roman" panose="02020603050405020304" pitchFamily="18" charset="0"/>
                <a:cs typeface="Times New Roman" panose="02020603050405020304" pitchFamily="18" charset="0"/>
              </a:rPr>
              <a:t>PLOs ACHIEVEMENTS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Statistics!$A$17</c:f>
              <c:strCache>
                <c:ptCount val="1"/>
                <c:pt idx="0">
                  <c:v>STUDENT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Statistics!$B$16:$F$16</c:f>
              <c:strCache>
                <c:ptCount val="5"/>
                <c:pt idx="0">
                  <c:v>--</c:v>
                </c:pt>
                <c:pt idx="1">
                  <c:v>--</c:v>
                </c:pt>
                <c:pt idx="2">
                  <c:v>--</c:v>
                </c:pt>
                <c:pt idx="3">
                  <c:v>--</c:v>
                </c:pt>
                <c:pt idx="4">
                  <c:v>--</c:v>
                </c:pt>
              </c:strCache>
            </c:strRef>
          </c:cat>
          <c:val>
            <c:numRef>
              <c:f>Statistics!$B$17:$F$17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E8-4906-BCB2-F4183801AC76}"/>
            </c:ext>
          </c:extLst>
        </c:ser>
        <c:ser>
          <c:idx val="1"/>
          <c:order val="1"/>
          <c:tx>
            <c:strRef>
              <c:f>Statistics!$A$18</c:f>
              <c:strCache>
                <c:ptCount val="1"/>
                <c:pt idx="0">
                  <c:v>ACHIEVED %</c:v>
                </c:pt>
              </c:strCache>
            </c:strRef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Statistics!$B$16:$F$16</c:f>
              <c:strCache>
                <c:ptCount val="5"/>
                <c:pt idx="0">
                  <c:v>--</c:v>
                </c:pt>
                <c:pt idx="1">
                  <c:v>--</c:v>
                </c:pt>
                <c:pt idx="2">
                  <c:v>--</c:v>
                </c:pt>
                <c:pt idx="3">
                  <c:v>--</c:v>
                </c:pt>
                <c:pt idx="4">
                  <c:v>--</c:v>
                </c:pt>
              </c:strCache>
            </c:strRef>
          </c:cat>
          <c:val>
            <c:numRef>
              <c:f>Statistics!$B$18:$F$18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E8-4906-BCB2-F4183801AC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7493328"/>
        <c:axId val="-127491696"/>
      </c:barChart>
      <c:catAx>
        <c:axId val="-12749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491696"/>
        <c:crosses val="autoZero"/>
        <c:auto val="1"/>
        <c:lblAlgn val="ctr"/>
        <c:lblOffset val="100"/>
        <c:noMultiLvlLbl val="0"/>
      </c:catAx>
      <c:valAx>
        <c:axId val="-127491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Numbers and Percentage</a:t>
                </a:r>
              </a:p>
            </c:rich>
          </c:tx>
          <c:layout>
            <c:manualLayout>
              <c:xMode val="edge"/>
              <c:yMode val="edge"/>
              <c:x val="6.69806384092098E-2"/>
              <c:y val="0.18166302128900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493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>
                <a:latin typeface="Times New Roman" panose="02020603050405020304" pitchFamily="18" charset="0"/>
                <a:cs typeface="Times New Roman" panose="02020603050405020304" pitchFamily="18" charset="0"/>
              </a:rPr>
              <a:t>LEVEL ACHIEVEMENTS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Statistics!$A$24</c:f>
              <c:strCache>
                <c:ptCount val="1"/>
                <c:pt idx="0">
                  <c:v>STUDENT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Statistics!$B$23:$F$23</c:f>
              <c:strCache>
                <c:ptCount val="5"/>
                <c:pt idx="0">
                  <c:v>--</c:v>
                </c:pt>
                <c:pt idx="1">
                  <c:v>--</c:v>
                </c:pt>
                <c:pt idx="2">
                  <c:v>--</c:v>
                </c:pt>
                <c:pt idx="3">
                  <c:v>--</c:v>
                </c:pt>
                <c:pt idx="4">
                  <c:v>--</c:v>
                </c:pt>
              </c:strCache>
            </c:strRef>
          </c:cat>
          <c:val>
            <c:numRef>
              <c:f>Statistics!$B$24:$F$24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4D-4F68-A061-85901AB3DA59}"/>
            </c:ext>
          </c:extLst>
        </c:ser>
        <c:ser>
          <c:idx val="1"/>
          <c:order val="1"/>
          <c:tx>
            <c:strRef>
              <c:f>Statistics!$A$25</c:f>
              <c:strCache>
                <c:ptCount val="1"/>
                <c:pt idx="0">
                  <c:v>ACHIEVED %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Statistics!$B$23:$F$23</c:f>
              <c:strCache>
                <c:ptCount val="5"/>
                <c:pt idx="0">
                  <c:v>--</c:v>
                </c:pt>
                <c:pt idx="1">
                  <c:v>--</c:v>
                </c:pt>
                <c:pt idx="2">
                  <c:v>--</c:v>
                </c:pt>
                <c:pt idx="3">
                  <c:v>--</c:v>
                </c:pt>
                <c:pt idx="4">
                  <c:v>--</c:v>
                </c:pt>
              </c:strCache>
            </c:strRef>
          </c:cat>
          <c:val>
            <c:numRef>
              <c:f>Statistics!$B$25:$F$25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4D-4F68-A061-85901AB3DA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7498224"/>
        <c:axId val="-127492784"/>
      </c:barChart>
      <c:catAx>
        <c:axId val="-12749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492784"/>
        <c:crosses val="autoZero"/>
        <c:auto val="1"/>
        <c:lblAlgn val="ctr"/>
        <c:lblOffset val="100"/>
        <c:noMultiLvlLbl val="0"/>
      </c:catAx>
      <c:valAx>
        <c:axId val="-1274927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Numbers and Percentage</a:t>
                </a:r>
              </a:p>
            </c:rich>
          </c:tx>
          <c:layout>
            <c:manualLayout>
              <c:xMode val="edge"/>
              <c:yMode val="edge"/>
              <c:x val="6.69806384092098E-2"/>
              <c:y val="0.18166302128900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749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13652</xdr:colOff>
      <xdr:row>1</xdr:row>
      <xdr:rowOff>549434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B6FA90D-4982-4A75-B403-E2FF9F1E9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28576</xdr:colOff>
      <xdr:row>7</xdr:row>
      <xdr:rowOff>190500</xdr:rowOff>
    </xdr:from>
    <xdr:to>
      <xdr:col>30</xdr:col>
      <xdr:colOff>190501</xdr:colOff>
      <xdr:row>13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5D0E3B4-B0F8-495B-968F-BF2B301302FE}"/>
            </a:ext>
          </a:extLst>
        </xdr:cNvPr>
        <xdr:cNvSpPr txBox="1"/>
      </xdr:nvSpPr>
      <xdr:spPr>
        <a:xfrm rot="16200000">
          <a:off x="9282114" y="2557462"/>
          <a:ext cx="154305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Total MID marks</a:t>
          </a:r>
        </a:p>
      </xdr:txBody>
    </xdr:sp>
    <xdr:clientData/>
  </xdr:twoCellAnchor>
  <xdr:twoCellAnchor>
    <xdr:from>
      <xdr:col>54</xdr:col>
      <xdr:colOff>19052</xdr:colOff>
      <xdr:row>8</xdr:row>
      <xdr:rowOff>47626</xdr:rowOff>
    </xdr:from>
    <xdr:to>
      <xdr:col>55</xdr:col>
      <xdr:colOff>209552</xdr:colOff>
      <xdr:row>14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7707A52C-DF1F-4864-B612-7F7C2EC2D6DE}"/>
            </a:ext>
          </a:extLst>
        </xdr:cNvPr>
        <xdr:cNvSpPr txBox="1"/>
      </xdr:nvSpPr>
      <xdr:spPr>
        <a:xfrm rot="16200000">
          <a:off x="16302040" y="2671763"/>
          <a:ext cx="154305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Total FINAL marks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3809</xdr:colOff>
      <xdr:row>14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F653C160-580B-4B62-AD4C-5FF320CFF270}"/>
            </a:ext>
          </a:extLst>
        </xdr:cNvPr>
        <xdr:cNvCxnSpPr/>
      </xdr:nvCxnSpPr>
      <xdr:spPr>
        <a:xfrm>
          <a:off x="10824308" y="3604846"/>
          <a:ext cx="375039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47</xdr:col>
      <xdr:colOff>104775</xdr:colOff>
      <xdr:row>0</xdr:row>
      <xdr:rowOff>0</xdr:rowOff>
    </xdr:from>
    <xdr:to>
      <xdr:col>52</xdr:col>
      <xdr:colOff>258152</xdr:colOff>
      <xdr:row>6</xdr:row>
      <xdr:rowOff>228600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D4D7AA26-D933-4A53-B526-9D37680F30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97225" y="0"/>
          <a:ext cx="1828800" cy="1828800"/>
        </a:xfrm>
        <a:prstGeom prst="rect">
          <a:avLst/>
        </a:prstGeom>
      </xdr:spPr>
    </xdr:pic>
    <xdr:clientData/>
  </xdr:twoCellAnchor>
  <xdr:twoCellAnchor>
    <xdr:from>
      <xdr:col>54</xdr:col>
      <xdr:colOff>5862</xdr:colOff>
      <xdr:row>14</xdr:row>
      <xdr:rowOff>0</xdr:rowOff>
    </xdr:from>
    <xdr:to>
      <xdr:col>55</xdr:col>
      <xdr:colOff>29308</xdr:colOff>
      <xdr:row>14</xdr:row>
      <xdr:rowOff>5861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F653C160-580B-4B62-AD4C-5FF320CFF270}"/>
            </a:ext>
          </a:extLst>
        </xdr:cNvPr>
        <xdr:cNvCxnSpPr/>
      </xdr:nvCxnSpPr>
      <xdr:spPr>
        <a:xfrm flipV="1">
          <a:off x="19407554" y="3604846"/>
          <a:ext cx="365369" cy="586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49530</xdr:colOff>
      <xdr:row>2</xdr:row>
      <xdr:rowOff>73184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1DDFAF4-E140-4C9E-BF8D-6DD0E4D6DA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7280" cy="10923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49530</xdr:colOff>
      <xdr:row>2</xdr:row>
      <xdr:rowOff>73184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AE01BEB-1C9C-4E63-9628-BAE8D98A42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7280" cy="10923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49530</xdr:colOff>
      <xdr:row>2</xdr:row>
      <xdr:rowOff>73184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55247AA-4BBF-40A2-8696-97F87AB5F0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7280" cy="10923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164791</xdr:colOff>
      <xdr:row>0</xdr:row>
      <xdr:rowOff>94170</xdr:rowOff>
    </xdr:from>
    <xdr:to>
      <xdr:col>16</xdr:col>
      <xdr:colOff>68620</xdr:colOff>
      <xdr:row>13</xdr:row>
      <xdr:rowOff>128119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9542902-E98C-48A9-AC7A-8984C42E99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153834</xdr:colOff>
      <xdr:row>13</xdr:row>
      <xdr:rowOff>199103</xdr:rowOff>
    </xdr:from>
    <xdr:to>
      <xdr:col>16</xdr:col>
      <xdr:colOff>57663</xdr:colOff>
      <xdr:row>28</xdr:row>
      <xdr:rowOff>132427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F4F88ED-79ED-4668-9887-C32203C1A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86249</xdr:colOff>
      <xdr:row>26</xdr:row>
      <xdr:rowOff>146621</xdr:rowOff>
    </xdr:from>
    <xdr:to>
      <xdr:col>5</xdr:col>
      <xdr:colOff>819674</xdr:colOff>
      <xdr:row>41</xdr:row>
      <xdr:rowOff>79945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A78A2574-2218-4B0F-9D72-B1CE928BB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9B7E4E6-888A-4AC1-A4B4-FE8A53A6AE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zoomScale="130" zoomScaleNormal="96" zoomScalePageLayoutView="96" workbookViewId="0">
      <selection activeCell="C62" sqref="C62:C63"/>
    </sheetView>
  </sheetViews>
  <sheetFormatPr defaultColWidth="4.7109375" defaultRowHeight="15" x14ac:dyDescent="0.25"/>
  <cols>
    <col min="1" max="1" width="14.85546875" style="14" bestFit="1" customWidth="1"/>
    <col min="2" max="2" width="4.42578125" style="114" bestFit="1" customWidth="1"/>
    <col min="3" max="3" width="6.28515625" style="14" bestFit="1" customWidth="1"/>
    <col min="4" max="8" width="6.7109375" style="14" bestFit="1" customWidth="1"/>
    <col min="9" max="9" width="6.85546875" style="14" bestFit="1" customWidth="1"/>
    <col min="10" max="10" width="6.42578125" style="14" bestFit="1" customWidth="1"/>
    <col min="11" max="11" width="6.42578125" style="14" customWidth="1"/>
    <col min="12" max="13" width="6.42578125" style="14" bestFit="1" customWidth="1"/>
    <col min="14" max="14" width="7.42578125" style="14" bestFit="1" customWidth="1"/>
    <col min="15" max="15" width="4.7109375" style="14"/>
    <col min="16" max="16" width="8.28515625" style="14" bestFit="1" customWidth="1"/>
    <col min="17" max="16384" width="4.7109375" style="14"/>
  </cols>
  <sheetData>
    <row r="1" spans="1:15" ht="36" customHeight="1" x14ac:dyDescent="0.25">
      <c r="A1" s="327" t="s">
        <v>90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5" ht="45.75" customHeight="1" x14ac:dyDescent="0.25">
      <c r="A2" s="334" t="s">
        <v>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5"/>
    </row>
    <row r="3" spans="1:15" ht="18.75" customHeight="1" x14ac:dyDescent="0.25">
      <c r="A3" s="132" t="s">
        <v>39</v>
      </c>
      <c r="B3" s="313"/>
      <c r="C3" s="313"/>
      <c r="D3" s="313"/>
      <c r="E3" s="313"/>
      <c r="F3" s="313"/>
      <c r="G3" s="313"/>
      <c r="H3" s="335"/>
      <c r="I3" s="313"/>
      <c r="J3" s="312" t="s">
        <v>44</v>
      </c>
      <c r="K3" s="312"/>
      <c r="L3" s="312"/>
      <c r="M3" s="313"/>
      <c r="N3" s="313"/>
      <c r="O3" s="15"/>
    </row>
    <row r="4" spans="1:15" ht="18.75" customHeight="1" x14ac:dyDescent="0.25">
      <c r="A4" s="132" t="s">
        <v>40</v>
      </c>
      <c r="B4" s="321"/>
      <c r="C4" s="321"/>
      <c r="D4" s="321"/>
      <c r="E4" s="321"/>
      <c r="F4" s="321"/>
      <c r="G4" s="321"/>
      <c r="H4" s="322" t="s">
        <v>51</v>
      </c>
      <c r="I4" s="322"/>
      <c r="J4" s="323"/>
      <c r="K4" s="323"/>
      <c r="L4" s="312" t="s">
        <v>41</v>
      </c>
      <c r="M4" s="312"/>
      <c r="N4" s="279"/>
      <c r="O4" s="15"/>
    </row>
    <row r="5" spans="1:15" ht="18.75" customHeight="1" x14ac:dyDescent="0.25">
      <c r="A5" s="133" t="s">
        <v>38</v>
      </c>
      <c r="B5" s="313" t="s">
        <v>88</v>
      </c>
      <c r="C5" s="313"/>
      <c r="D5" s="313"/>
      <c r="E5" s="313"/>
      <c r="F5" s="134" t="s">
        <v>50</v>
      </c>
      <c r="G5" s="321"/>
      <c r="H5" s="313"/>
      <c r="I5" s="312" t="s">
        <v>36</v>
      </c>
      <c r="J5" s="312"/>
      <c r="K5" s="278"/>
      <c r="L5" s="134" t="s">
        <v>37</v>
      </c>
      <c r="M5" s="313"/>
      <c r="N5" s="313"/>
      <c r="O5" s="15"/>
    </row>
    <row r="6" spans="1:15" ht="18.75" customHeight="1" x14ac:dyDescent="0.25">
      <c r="A6" s="314" t="s">
        <v>42</v>
      </c>
      <c r="B6" s="314"/>
      <c r="C6" s="315"/>
      <c r="D6" s="316"/>
      <c r="E6" s="333" t="s">
        <v>43</v>
      </c>
      <c r="F6" s="333"/>
      <c r="G6" s="333"/>
      <c r="H6" s="333"/>
      <c r="I6" s="315"/>
      <c r="J6" s="313"/>
      <c r="K6" s="312" t="s">
        <v>45</v>
      </c>
      <c r="L6" s="312"/>
      <c r="M6" s="312"/>
      <c r="N6" s="135">
        <v>45</v>
      </c>
      <c r="O6" s="15"/>
    </row>
    <row r="7" spans="1:15" ht="6.75" customHeight="1" thickBot="1" x14ac:dyDescent="0.3">
      <c r="B7" s="14"/>
      <c r="O7" s="15"/>
    </row>
    <row r="8" spans="1:15" x14ac:dyDescent="0.25">
      <c r="A8" s="317" t="s">
        <v>35</v>
      </c>
      <c r="B8" s="331" t="s">
        <v>6</v>
      </c>
      <c r="C8" s="331" t="s">
        <v>9</v>
      </c>
      <c r="D8" s="328" t="s">
        <v>61</v>
      </c>
      <c r="E8" s="329"/>
      <c r="F8" s="329"/>
      <c r="G8" s="329"/>
      <c r="H8" s="329"/>
      <c r="I8" s="319" t="s">
        <v>24</v>
      </c>
      <c r="J8" s="328" t="s">
        <v>60</v>
      </c>
      <c r="K8" s="329"/>
      <c r="L8" s="329"/>
      <c r="M8" s="329"/>
      <c r="N8" s="330"/>
    </row>
    <row r="9" spans="1:15" ht="15.75" thickBot="1" x14ac:dyDescent="0.3">
      <c r="A9" s="318"/>
      <c r="B9" s="332"/>
      <c r="C9" s="332"/>
      <c r="D9" s="111">
        <v>1</v>
      </c>
      <c r="E9" s="112">
        <v>2</v>
      </c>
      <c r="F9" s="112">
        <v>3</v>
      </c>
      <c r="G9" s="112">
        <v>4</v>
      </c>
      <c r="H9" s="112">
        <v>5</v>
      </c>
      <c r="I9" s="320"/>
      <c r="J9" s="120" t="s">
        <v>10</v>
      </c>
      <c r="K9" s="120" t="s">
        <v>10</v>
      </c>
      <c r="L9" s="120" t="s">
        <v>10</v>
      </c>
      <c r="M9" s="120" t="s">
        <v>10</v>
      </c>
      <c r="N9" s="120" t="s">
        <v>10</v>
      </c>
    </row>
    <row r="10" spans="1:15" ht="15.75" thickBot="1" x14ac:dyDescent="0.3">
      <c r="A10" s="324" t="s">
        <v>13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6"/>
    </row>
    <row r="11" spans="1:15" x14ac:dyDescent="0.25">
      <c r="A11" s="287" t="s">
        <v>26</v>
      </c>
      <c r="B11" s="16" t="s">
        <v>1</v>
      </c>
      <c r="C11" s="59" t="s">
        <v>10</v>
      </c>
      <c r="D11" s="60"/>
      <c r="E11" s="61"/>
      <c r="F11" s="61"/>
      <c r="G11" s="61"/>
      <c r="H11" s="61"/>
      <c r="I11" s="275" t="s">
        <v>10</v>
      </c>
      <c r="J11" s="63"/>
      <c r="K11" s="64"/>
      <c r="L11" s="64"/>
      <c r="M11" s="64"/>
      <c r="N11" s="64"/>
    </row>
    <row r="12" spans="1:15" x14ac:dyDescent="0.25">
      <c r="A12" s="288"/>
      <c r="B12" s="17" t="s">
        <v>2</v>
      </c>
      <c r="C12" s="65" t="s">
        <v>10</v>
      </c>
      <c r="D12" s="66"/>
      <c r="E12" s="67"/>
      <c r="F12" s="67"/>
      <c r="G12" s="67"/>
      <c r="H12" s="67"/>
      <c r="I12" s="276" t="s">
        <v>10</v>
      </c>
      <c r="J12" s="69"/>
      <c r="K12" s="67"/>
      <c r="L12" s="67"/>
      <c r="M12" s="67"/>
      <c r="N12" s="67"/>
    </row>
    <row r="13" spans="1:15" ht="15.75" thickBot="1" x14ac:dyDescent="0.3">
      <c r="A13" s="289"/>
      <c r="B13" s="18" t="s">
        <v>3</v>
      </c>
      <c r="C13" s="70" t="s">
        <v>10</v>
      </c>
      <c r="D13" s="71"/>
      <c r="E13" s="72"/>
      <c r="F13" s="72"/>
      <c r="G13" s="72"/>
      <c r="H13" s="72"/>
      <c r="I13" s="277" t="s">
        <v>10</v>
      </c>
      <c r="J13" s="74"/>
      <c r="K13" s="72"/>
      <c r="L13" s="72"/>
      <c r="M13" s="72"/>
      <c r="N13" s="72"/>
    </row>
    <row r="14" spans="1:15" x14ac:dyDescent="0.25">
      <c r="A14" s="286" t="s">
        <v>27</v>
      </c>
      <c r="B14" s="16" t="s">
        <v>1</v>
      </c>
      <c r="C14" s="59" t="s">
        <v>10</v>
      </c>
      <c r="D14" s="60"/>
      <c r="E14" s="61"/>
      <c r="F14" s="61"/>
      <c r="G14" s="61"/>
      <c r="H14" s="61"/>
      <c r="I14" s="62" t="s">
        <v>10</v>
      </c>
      <c r="J14" s="75"/>
      <c r="K14" s="61"/>
      <c r="L14" s="61"/>
      <c r="M14" s="61"/>
      <c r="N14" s="61"/>
    </row>
    <row r="15" spans="1:15" x14ac:dyDescent="0.25">
      <c r="A15" s="288"/>
      <c r="B15" s="236" t="s">
        <v>2</v>
      </c>
      <c r="C15" s="65" t="s">
        <v>10</v>
      </c>
      <c r="D15" s="66"/>
      <c r="E15" s="67"/>
      <c r="F15" s="67"/>
      <c r="G15" s="67"/>
      <c r="H15" s="67"/>
      <c r="I15" s="68" t="s">
        <v>10</v>
      </c>
      <c r="J15" s="69"/>
      <c r="K15" s="67"/>
      <c r="L15" s="67"/>
      <c r="M15" s="67"/>
      <c r="N15" s="67"/>
    </row>
    <row r="16" spans="1:15" ht="15.75" thickBot="1" x14ac:dyDescent="0.3">
      <c r="A16" s="289"/>
      <c r="B16" s="18" t="s">
        <v>3</v>
      </c>
      <c r="C16" s="232" t="s">
        <v>10</v>
      </c>
      <c r="D16" s="233"/>
      <c r="E16" s="234"/>
      <c r="F16" s="234"/>
      <c r="G16" s="234"/>
      <c r="H16" s="234"/>
      <c r="I16" s="235" t="s">
        <v>10</v>
      </c>
      <c r="J16" s="74"/>
      <c r="K16" s="72"/>
      <c r="L16" s="72"/>
      <c r="M16" s="72"/>
      <c r="N16" s="72"/>
    </row>
    <row r="17" spans="1:14" x14ac:dyDescent="0.25">
      <c r="A17" s="286" t="s">
        <v>212</v>
      </c>
      <c r="B17" s="16" t="s">
        <v>1</v>
      </c>
      <c r="C17" s="59" t="s">
        <v>10</v>
      </c>
      <c r="D17" s="60"/>
      <c r="E17" s="61"/>
      <c r="F17" s="61"/>
      <c r="G17" s="61"/>
      <c r="H17" s="61"/>
      <c r="I17" s="62" t="s">
        <v>10</v>
      </c>
      <c r="J17" s="75"/>
      <c r="K17" s="61"/>
      <c r="L17" s="61"/>
      <c r="M17" s="61"/>
      <c r="N17" s="61"/>
    </row>
    <row r="18" spans="1:14" x14ac:dyDescent="0.25">
      <c r="A18" s="288"/>
      <c r="B18" s="17" t="s">
        <v>2</v>
      </c>
      <c r="C18" s="65" t="s">
        <v>10</v>
      </c>
      <c r="D18" s="66"/>
      <c r="E18" s="67"/>
      <c r="F18" s="67"/>
      <c r="G18" s="67"/>
      <c r="H18" s="67"/>
      <c r="I18" s="68" t="s">
        <v>10</v>
      </c>
      <c r="J18" s="69"/>
      <c r="K18" s="67"/>
      <c r="L18" s="67"/>
      <c r="M18" s="67"/>
      <c r="N18" s="67"/>
    </row>
    <row r="19" spans="1:14" ht="15.75" thickBot="1" x14ac:dyDescent="0.3">
      <c r="A19" s="289"/>
      <c r="B19" s="237" t="s">
        <v>3</v>
      </c>
      <c r="C19" s="70" t="s">
        <v>10</v>
      </c>
      <c r="D19" s="71"/>
      <c r="E19" s="72"/>
      <c r="F19" s="72"/>
      <c r="G19" s="72"/>
      <c r="H19" s="72"/>
      <c r="I19" s="68" t="s">
        <v>10</v>
      </c>
      <c r="J19" s="74"/>
      <c r="K19" s="72"/>
      <c r="L19" s="72"/>
      <c r="M19" s="72"/>
      <c r="N19" s="72"/>
    </row>
    <row r="20" spans="1:14" x14ac:dyDescent="0.25">
      <c r="A20" s="294" t="s">
        <v>92</v>
      </c>
      <c r="B20" s="16" t="s">
        <v>1</v>
      </c>
      <c r="C20" s="198" t="s">
        <v>10</v>
      </c>
      <c r="D20" s="199"/>
      <c r="E20" s="61"/>
      <c r="F20" s="61"/>
      <c r="G20" s="61"/>
      <c r="H20" s="61"/>
      <c r="I20" s="62" t="s">
        <v>10</v>
      </c>
      <c r="J20" s="75"/>
      <c r="K20" s="61"/>
      <c r="L20" s="61"/>
      <c r="M20" s="61"/>
      <c r="N20" s="61"/>
    </row>
    <row r="21" spans="1:14" ht="15.75" thickBot="1" x14ac:dyDescent="0.3">
      <c r="A21" s="295"/>
      <c r="B21" s="18" t="s">
        <v>2</v>
      </c>
      <c r="C21" s="249" t="s">
        <v>10</v>
      </c>
      <c r="D21" s="71"/>
      <c r="E21" s="72"/>
      <c r="F21" s="72"/>
      <c r="G21" s="72"/>
      <c r="H21" s="72"/>
      <c r="I21" s="73" t="s">
        <v>10</v>
      </c>
      <c r="J21" s="74"/>
      <c r="K21" s="72"/>
      <c r="L21" s="72"/>
      <c r="M21" s="72"/>
      <c r="N21" s="72"/>
    </row>
    <row r="22" spans="1:14" ht="15" customHeight="1" thickBot="1" x14ac:dyDescent="0.3">
      <c r="A22" s="308" t="s">
        <v>214</v>
      </c>
      <c r="B22" s="309"/>
      <c r="C22" s="255">
        <v>5</v>
      </c>
      <c r="D22" s="310" t="s">
        <v>65</v>
      </c>
      <c r="E22" s="310"/>
      <c r="F22" s="310"/>
      <c r="G22" s="310"/>
      <c r="H22" s="310"/>
      <c r="I22" s="310"/>
      <c r="J22" s="310"/>
      <c r="K22" s="310"/>
      <c r="L22" s="310"/>
      <c r="M22" s="310"/>
      <c r="N22" s="311"/>
    </row>
    <row r="23" spans="1:14" ht="15.75" thickBot="1" x14ac:dyDescent="0.3">
      <c r="A23" s="304" t="s">
        <v>213</v>
      </c>
      <c r="B23" s="305"/>
      <c r="C23" s="255">
        <v>10</v>
      </c>
      <c r="D23" s="310" t="s">
        <v>65</v>
      </c>
      <c r="E23" s="310"/>
      <c r="F23" s="310"/>
      <c r="G23" s="310"/>
      <c r="H23" s="310"/>
      <c r="I23" s="310"/>
      <c r="J23" s="310"/>
      <c r="K23" s="310"/>
      <c r="L23" s="310"/>
      <c r="M23" s="310"/>
      <c r="N23" s="311"/>
    </row>
    <row r="24" spans="1:14" ht="15.75" thickBot="1" x14ac:dyDescent="0.3">
      <c r="A24" s="301" t="s">
        <v>28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</row>
    <row r="25" spans="1:14" x14ac:dyDescent="0.25">
      <c r="A25" s="302" t="s">
        <v>29</v>
      </c>
      <c r="B25" s="19" t="s">
        <v>1</v>
      </c>
      <c r="C25" s="76" t="s">
        <v>10</v>
      </c>
      <c r="D25" s="77"/>
      <c r="E25" s="78"/>
      <c r="F25" s="78"/>
      <c r="G25" s="78"/>
      <c r="H25" s="258"/>
      <c r="I25" s="76" t="s">
        <v>10</v>
      </c>
      <c r="J25" s="77"/>
      <c r="K25" s="78"/>
      <c r="L25" s="78"/>
      <c r="M25" s="78"/>
      <c r="N25" s="78"/>
    </row>
    <row r="26" spans="1:14" x14ac:dyDescent="0.25">
      <c r="A26" s="303"/>
      <c r="B26" s="20" t="s">
        <v>2</v>
      </c>
      <c r="C26" s="82" t="s">
        <v>10</v>
      </c>
      <c r="D26" s="80"/>
      <c r="E26" s="81"/>
      <c r="F26" s="81"/>
      <c r="G26" s="81"/>
      <c r="H26" s="259"/>
      <c r="I26" s="82" t="s">
        <v>10</v>
      </c>
      <c r="J26" s="80"/>
      <c r="K26" s="81"/>
      <c r="L26" s="81"/>
      <c r="M26" s="81"/>
      <c r="N26" s="81"/>
    </row>
    <row r="27" spans="1:14" x14ac:dyDescent="0.25">
      <c r="A27" s="303"/>
      <c r="B27" s="20" t="s">
        <v>3</v>
      </c>
      <c r="C27" s="82" t="s">
        <v>10</v>
      </c>
      <c r="D27" s="80"/>
      <c r="E27" s="81"/>
      <c r="F27" s="81"/>
      <c r="G27" s="81"/>
      <c r="H27" s="259"/>
      <c r="I27" s="82" t="s">
        <v>10</v>
      </c>
      <c r="J27" s="80"/>
      <c r="K27" s="81"/>
      <c r="L27" s="81"/>
      <c r="M27" s="81"/>
      <c r="N27" s="81"/>
    </row>
    <row r="28" spans="1:14" ht="15.75" thickBot="1" x14ac:dyDescent="0.3">
      <c r="A28" s="303"/>
      <c r="B28" s="20" t="s">
        <v>4</v>
      </c>
      <c r="C28" s="82" t="s">
        <v>10</v>
      </c>
      <c r="D28" s="80"/>
      <c r="E28" s="81"/>
      <c r="F28" s="81"/>
      <c r="G28" s="81"/>
      <c r="H28" s="259"/>
      <c r="I28" s="82" t="s">
        <v>10</v>
      </c>
      <c r="J28" s="80"/>
      <c r="K28" s="81"/>
      <c r="L28" s="81"/>
      <c r="M28" s="81"/>
      <c r="N28" s="81"/>
    </row>
    <row r="29" spans="1:14" x14ac:dyDescent="0.25">
      <c r="A29" s="302" t="s">
        <v>30</v>
      </c>
      <c r="B29" s="19" t="s">
        <v>1</v>
      </c>
      <c r="C29" s="76" t="s">
        <v>10</v>
      </c>
      <c r="D29" s="77"/>
      <c r="E29" s="78"/>
      <c r="F29" s="78"/>
      <c r="G29" s="78"/>
      <c r="H29" s="258"/>
      <c r="I29" s="76" t="s">
        <v>10</v>
      </c>
      <c r="J29" s="77"/>
      <c r="K29" s="78"/>
      <c r="L29" s="78"/>
      <c r="M29" s="78"/>
      <c r="N29" s="78"/>
    </row>
    <row r="30" spans="1:14" x14ac:dyDescent="0.25">
      <c r="A30" s="306"/>
      <c r="B30" s="25" t="s">
        <v>2</v>
      </c>
      <c r="C30" s="98" t="s">
        <v>10</v>
      </c>
      <c r="D30" s="84"/>
      <c r="E30" s="85"/>
      <c r="F30" s="85"/>
      <c r="G30" s="85"/>
      <c r="H30" s="260"/>
      <c r="I30" s="82" t="s">
        <v>10</v>
      </c>
      <c r="J30" s="84"/>
      <c r="K30" s="85"/>
      <c r="L30" s="85"/>
      <c r="M30" s="85"/>
      <c r="N30" s="85"/>
    </row>
    <row r="31" spans="1:14" x14ac:dyDescent="0.25">
      <c r="A31" s="303"/>
      <c r="B31" s="20" t="s">
        <v>3</v>
      </c>
      <c r="C31" s="82" t="s">
        <v>10</v>
      </c>
      <c r="D31" s="80"/>
      <c r="E31" s="81"/>
      <c r="F31" s="81"/>
      <c r="G31" s="81"/>
      <c r="H31" s="259"/>
      <c r="I31" s="82" t="s">
        <v>10</v>
      </c>
      <c r="J31" s="80"/>
      <c r="K31" s="81"/>
      <c r="L31" s="81"/>
      <c r="M31" s="81"/>
      <c r="N31" s="81"/>
    </row>
    <row r="32" spans="1:14" ht="15.75" thickBot="1" x14ac:dyDescent="0.3">
      <c r="A32" s="307"/>
      <c r="B32" s="21" t="s">
        <v>4</v>
      </c>
      <c r="C32" s="86" t="s">
        <v>10</v>
      </c>
      <c r="D32" s="87"/>
      <c r="E32" s="88"/>
      <c r="F32" s="88"/>
      <c r="G32" s="88"/>
      <c r="H32" s="261"/>
      <c r="I32" s="86" t="s">
        <v>10</v>
      </c>
      <c r="J32" s="87"/>
      <c r="K32" s="88"/>
      <c r="L32" s="88"/>
      <c r="M32" s="88"/>
      <c r="N32" s="88"/>
    </row>
    <row r="33" spans="1:14" x14ac:dyDescent="0.25">
      <c r="A33" s="302" t="s">
        <v>32</v>
      </c>
      <c r="B33" s="19" t="s">
        <v>1</v>
      </c>
      <c r="C33" s="76" t="s">
        <v>10</v>
      </c>
      <c r="D33" s="77"/>
      <c r="E33" s="78"/>
      <c r="F33" s="78"/>
      <c r="G33" s="78"/>
      <c r="H33" s="258"/>
      <c r="I33" s="76" t="s">
        <v>10</v>
      </c>
      <c r="J33" s="77"/>
      <c r="K33" s="78"/>
      <c r="L33" s="78"/>
      <c r="M33" s="78"/>
      <c r="N33" s="78"/>
    </row>
    <row r="34" spans="1:14" x14ac:dyDescent="0.25">
      <c r="A34" s="306"/>
      <c r="B34" s="25" t="s">
        <v>2</v>
      </c>
      <c r="C34" s="98" t="s">
        <v>10</v>
      </c>
      <c r="D34" s="84"/>
      <c r="E34" s="85"/>
      <c r="F34" s="85"/>
      <c r="G34" s="85"/>
      <c r="H34" s="260"/>
      <c r="I34" s="82" t="s">
        <v>10</v>
      </c>
      <c r="J34" s="84"/>
      <c r="K34" s="85"/>
      <c r="L34" s="85"/>
      <c r="M34" s="85"/>
      <c r="N34" s="85"/>
    </row>
    <row r="35" spans="1:14" x14ac:dyDescent="0.25">
      <c r="A35" s="303"/>
      <c r="B35" s="20" t="s">
        <v>3</v>
      </c>
      <c r="C35" s="82" t="s">
        <v>10</v>
      </c>
      <c r="D35" s="80"/>
      <c r="E35" s="81"/>
      <c r="F35" s="81"/>
      <c r="G35" s="81"/>
      <c r="H35" s="259"/>
      <c r="I35" s="82" t="s">
        <v>10</v>
      </c>
      <c r="J35" s="80"/>
      <c r="K35" s="81"/>
      <c r="L35" s="81"/>
      <c r="M35" s="81"/>
      <c r="N35" s="81"/>
    </row>
    <row r="36" spans="1:14" ht="15.75" thickBot="1" x14ac:dyDescent="0.3">
      <c r="A36" s="307"/>
      <c r="B36" s="21" t="s">
        <v>4</v>
      </c>
      <c r="C36" s="86" t="s">
        <v>10</v>
      </c>
      <c r="D36" s="87"/>
      <c r="E36" s="88"/>
      <c r="F36" s="88"/>
      <c r="G36" s="88"/>
      <c r="H36" s="261"/>
      <c r="I36" s="86" t="s">
        <v>10</v>
      </c>
      <c r="J36" s="87"/>
      <c r="K36" s="88"/>
      <c r="L36" s="88"/>
      <c r="M36" s="88"/>
      <c r="N36" s="88"/>
    </row>
    <row r="37" spans="1:14" ht="15.75" thickBot="1" x14ac:dyDescent="0.3">
      <c r="A37" s="301" t="s">
        <v>31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</row>
    <row r="38" spans="1:14" x14ac:dyDescent="0.25">
      <c r="A38" s="286" t="s">
        <v>29</v>
      </c>
      <c r="B38" s="22" t="s">
        <v>1</v>
      </c>
      <c r="C38" s="89" t="s">
        <v>10</v>
      </c>
      <c r="D38" s="77"/>
      <c r="E38" s="78"/>
      <c r="F38" s="78"/>
      <c r="G38" s="78"/>
      <c r="H38" s="78"/>
      <c r="I38" s="76" t="s">
        <v>10</v>
      </c>
      <c r="J38" s="90"/>
      <c r="K38" s="78"/>
      <c r="L38" s="78"/>
      <c r="M38" s="78"/>
      <c r="N38" s="78"/>
    </row>
    <row r="39" spans="1:14" x14ac:dyDescent="0.25">
      <c r="A39" s="287"/>
      <c r="B39" s="24" t="s">
        <v>2</v>
      </c>
      <c r="C39" s="97" t="s">
        <v>10</v>
      </c>
      <c r="D39" s="84"/>
      <c r="E39" s="85"/>
      <c r="F39" s="85"/>
      <c r="G39" s="85"/>
      <c r="H39" s="85"/>
      <c r="I39" s="82" t="s">
        <v>10</v>
      </c>
      <c r="J39" s="92"/>
      <c r="K39" s="85"/>
      <c r="L39" s="85"/>
      <c r="M39" s="85"/>
      <c r="N39" s="85"/>
    </row>
    <row r="40" spans="1:14" x14ac:dyDescent="0.25">
      <c r="A40" s="288"/>
      <c r="B40" s="23" t="s">
        <v>3</v>
      </c>
      <c r="C40" s="93" t="s">
        <v>10</v>
      </c>
      <c r="D40" s="80"/>
      <c r="E40" s="81"/>
      <c r="F40" s="81"/>
      <c r="G40" s="81"/>
      <c r="H40" s="81"/>
      <c r="I40" s="82" t="s">
        <v>10</v>
      </c>
      <c r="J40" s="94"/>
      <c r="K40" s="81"/>
      <c r="L40" s="81"/>
      <c r="M40" s="81"/>
      <c r="N40" s="81"/>
    </row>
    <row r="41" spans="1:14" ht="15.75" thickBot="1" x14ac:dyDescent="0.3">
      <c r="A41" s="288"/>
      <c r="B41" s="23" t="s">
        <v>4</v>
      </c>
      <c r="C41" s="93" t="s">
        <v>10</v>
      </c>
      <c r="D41" s="80"/>
      <c r="E41" s="81"/>
      <c r="F41" s="81"/>
      <c r="G41" s="81"/>
      <c r="H41" s="81"/>
      <c r="I41" s="82" t="s">
        <v>10</v>
      </c>
      <c r="J41" s="94"/>
      <c r="K41" s="81"/>
      <c r="L41" s="81"/>
      <c r="M41" s="81"/>
      <c r="N41" s="81"/>
    </row>
    <row r="42" spans="1:14" x14ac:dyDescent="0.25">
      <c r="A42" s="286" t="s">
        <v>30</v>
      </c>
      <c r="B42" s="22" t="s">
        <v>1</v>
      </c>
      <c r="C42" s="89" t="s">
        <v>10</v>
      </c>
      <c r="D42" s="77"/>
      <c r="E42" s="78"/>
      <c r="F42" s="78"/>
      <c r="G42" s="78"/>
      <c r="H42" s="78"/>
      <c r="I42" s="76" t="s">
        <v>10</v>
      </c>
      <c r="J42" s="90"/>
      <c r="K42" s="78"/>
      <c r="L42" s="78"/>
      <c r="M42" s="78"/>
      <c r="N42" s="78"/>
    </row>
    <row r="43" spans="1:14" x14ac:dyDescent="0.25">
      <c r="A43" s="287"/>
      <c r="B43" s="24" t="s">
        <v>2</v>
      </c>
      <c r="C43" s="79" t="s">
        <v>10</v>
      </c>
      <c r="D43" s="230"/>
      <c r="E43" s="92"/>
      <c r="F43" s="85"/>
      <c r="G43" s="85"/>
      <c r="H43" s="85"/>
      <c r="I43" s="83" t="s">
        <v>10</v>
      </c>
      <c r="J43" s="92"/>
      <c r="K43" s="85"/>
      <c r="L43" s="85"/>
      <c r="M43" s="85"/>
      <c r="N43" s="85"/>
    </row>
    <row r="44" spans="1:14" x14ac:dyDescent="0.25">
      <c r="A44" s="288"/>
      <c r="B44" s="23" t="s">
        <v>3</v>
      </c>
      <c r="C44" s="93" t="s">
        <v>10</v>
      </c>
      <c r="D44" s="80"/>
      <c r="E44" s="81"/>
      <c r="F44" s="81"/>
      <c r="G44" s="81"/>
      <c r="H44" s="81"/>
      <c r="I44" s="79" t="s">
        <v>10</v>
      </c>
      <c r="J44" s="94"/>
      <c r="K44" s="81"/>
      <c r="L44" s="81"/>
      <c r="M44" s="81"/>
      <c r="N44" s="81"/>
    </row>
    <row r="45" spans="1:14" ht="15.75" thickBot="1" x14ac:dyDescent="0.3">
      <c r="A45" s="289"/>
      <c r="B45" s="27" t="s">
        <v>4</v>
      </c>
      <c r="C45" s="95" t="s">
        <v>10</v>
      </c>
      <c r="D45" s="87"/>
      <c r="E45" s="88"/>
      <c r="F45" s="88"/>
      <c r="G45" s="88"/>
      <c r="H45" s="88"/>
      <c r="I45" s="86" t="s">
        <v>10</v>
      </c>
      <c r="J45" s="96"/>
      <c r="K45" s="88"/>
      <c r="L45" s="88"/>
      <c r="M45" s="88"/>
      <c r="N45" s="88"/>
    </row>
    <row r="46" spans="1:14" x14ac:dyDescent="0.25">
      <c r="A46" s="287" t="s">
        <v>32</v>
      </c>
      <c r="B46" s="24" t="s">
        <v>1</v>
      </c>
      <c r="C46" s="91" t="s">
        <v>10</v>
      </c>
      <c r="D46" s="84"/>
      <c r="E46" s="85"/>
      <c r="F46" s="85"/>
      <c r="G46" s="85"/>
      <c r="H46" s="85"/>
      <c r="I46" s="83" t="s">
        <v>10</v>
      </c>
      <c r="J46" s="92"/>
      <c r="K46" s="85"/>
      <c r="L46" s="85"/>
      <c r="M46" s="85"/>
      <c r="N46" s="85"/>
    </row>
    <row r="47" spans="1:14" x14ac:dyDescent="0.25">
      <c r="A47" s="287"/>
      <c r="B47" s="24" t="s">
        <v>2</v>
      </c>
      <c r="C47" s="93" t="s">
        <v>10</v>
      </c>
      <c r="D47" s="84"/>
      <c r="E47" s="85"/>
      <c r="F47" s="85"/>
      <c r="G47" s="85"/>
      <c r="H47" s="85"/>
      <c r="I47" s="82" t="s">
        <v>10</v>
      </c>
      <c r="J47" s="92"/>
      <c r="K47" s="85"/>
      <c r="L47" s="85"/>
      <c r="M47" s="85"/>
      <c r="N47" s="85"/>
    </row>
    <row r="48" spans="1:14" x14ac:dyDescent="0.25">
      <c r="A48" s="288"/>
      <c r="B48" s="23" t="s">
        <v>3</v>
      </c>
      <c r="C48" s="93" t="s">
        <v>10</v>
      </c>
      <c r="D48" s="80"/>
      <c r="E48" s="81"/>
      <c r="F48" s="81"/>
      <c r="G48" s="81"/>
      <c r="H48" s="81"/>
      <c r="I48" s="82" t="s">
        <v>10</v>
      </c>
      <c r="J48" s="94"/>
      <c r="K48" s="81"/>
      <c r="L48" s="81"/>
      <c r="M48" s="81"/>
      <c r="N48" s="81"/>
    </row>
    <row r="49" spans="1:14" ht="15.75" thickBot="1" x14ac:dyDescent="0.3">
      <c r="A49" s="288"/>
      <c r="B49" s="23" t="s">
        <v>4</v>
      </c>
      <c r="C49" s="93" t="s">
        <v>10</v>
      </c>
      <c r="D49" s="80"/>
      <c r="E49" s="81"/>
      <c r="F49" s="81"/>
      <c r="G49" s="81"/>
      <c r="H49" s="81"/>
      <c r="I49" s="82" t="s">
        <v>10</v>
      </c>
      <c r="J49" s="94"/>
      <c r="K49" s="81"/>
      <c r="L49" s="81"/>
      <c r="M49" s="81"/>
      <c r="N49" s="81"/>
    </row>
    <row r="50" spans="1:14" x14ac:dyDescent="0.25">
      <c r="A50" s="286" t="s">
        <v>33</v>
      </c>
      <c r="B50" s="22" t="s">
        <v>1</v>
      </c>
      <c r="C50" s="200" t="s">
        <v>10</v>
      </c>
      <c r="D50" s="77"/>
      <c r="E50" s="78"/>
      <c r="F50" s="78"/>
      <c r="G50" s="78"/>
      <c r="H50" s="78"/>
      <c r="I50" s="201" t="s">
        <v>10</v>
      </c>
      <c r="J50" s="90"/>
      <c r="K50" s="78"/>
      <c r="L50" s="78"/>
      <c r="M50" s="78"/>
      <c r="N50" s="78"/>
    </row>
    <row r="51" spans="1:14" x14ac:dyDescent="0.25">
      <c r="A51" s="287"/>
      <c r="B51" s="24" t="s">
        <v>2</v>
      </c>
      <c r="C51" s="93" t="s">
        <v>10</v>
      </c>
      <c r="D51" s="84"/>
      <c r="E51" s="85"/>
      <c r="F51" s="85"/>
      <c r="G51" s="85"/>
      <c r="H51" s="85"/>
      <c r="I51" s="82" t="s">
        <v>10</v>
      </c>
      <c r="J51" s="92"/>
      <c r="K51" s="85"/>
      <c r="L51" s="85"/>
      <c r="M51" s="85"/>
      <c r="N51" s="85"/>
    </row>
    <row r="52" spans="1:14" x14ac:dyDescent="0.25">
      <c r="A52" s="288"/>
      <c r="B52" s="23" t="s">
        <v>3</v>
      </c>
      <c r="C52" s="93" t="s">
        <v>10</v>
      </c>
      <c r="D52" s="80"/>
      <c r="E52" s="81"/>
      <c r="F52" s="81"/>
      <c r="G52" s="81"/>
      <c r="H52" s="81"/>
      <c r="I52" s="82" t="s">
        <v>10</v>
      </c>
      <c r="J52" s="94"/>
      <c r="K52" s="81"/>
      <c r="L52" s="81"/>
      <c r="M52" s="81"/>
      <c r="N52" s="81"/>
    </row>
    <row r="53" spans="1:14" ht="15.75" thickBot="1" x14ac:dyDescent="0.3">
      <c r="A53" s="289"/>
      <c r="B53" s="27" t="s">
        <v>4</v>
      </c>
      <c r="C53" s="95" t="s">
        <v>10</v>
      </c>
      <c r="D53" s="87"/>
      <c r="E53" s="88"/>
      <c r="F53" s="88"/>
      <c r="G53" s="88"/>
      <c r="H53" s="88"/>
      <c r="I53" s="86" t="s">
        <v>10</v>
      </c>
      <c r="J53" s="96"/>
      <c r="K53" s="88"/>
      <c r="L53" s="88"/>
      <c r="M53" s="88"/>
      <c r="N53" s="88"/>
    </row>
    <row r="54" spans="1:14" x14ac:dyDescent="0.25">
      <c r="A54" s="286" t="s">
        <v>34</v>
      </c>
      <c r="B54" s="22" t="s">
        <v>1</v>
      </c>
      <c r="C54" s="200" t="s">
        <v>10</v>
      </c>
      <c r="D54" s="77"/>
      <c r="E54" s="78"/>
      <c r="F54" s="78"/>
      <c r="G54" s="78"/>
      <c r="H54" s="78"/>
      <c r="I54" s="201" t="s">
        <v>10</v>
      </c>
      <c r="J54" s="90"/>
      <c r="K54" s="78"/>
      <c r="L54" s="78"/>
      <c r="M54" s="78"/>
      <c r="N54" s="78"/>
    </row>
    <row r="55" spans="1:14" x14ac:dyDescent="0.25">
      <c r="A55" s="287"/>
      <c r="B55" s="24" t="s">
        <v>2</v>
      </c>
      <c r="C55" s="93" t="s">
        <v>10</v>
      </c>
      <c r="D55" s="84"/>
      <c r="E55" s="85"/>
      <c r="F55" s="85"/>
      <c r="G55" s="85"/>
      <c r="H55" s="85"/>
      <c r="I55" s="82" t="s">
        <v>10</v>
      </c>
      <c r="J55" s="92"/>
      <c r="K55" s="85"/>
      <c r="L55" s="85"/>
      <c r="M55" s="85"/>
      <c r="N55" s="85"/>
    </row>
    <row r="56" spans="1:14" x14ac:dyDescent="0.25">
      <c r="A56" s="288"/>
      <c r="B56" s="23" t="s">
        <v>3</v>
      </c>
      <c r="C56" s="93" t="s">
        <v>10</v>
      </c>
      <c r="D56" s="80"/>
      <c r="E56" s="81"/>
      <c r="F56" s="81"/>
      <c r="G56" s="81"/>
      <c r="H56" s="81"/>
      <c r="I56" s="82" t="s">
        <v>10</v>
      </c>
      <c r="J56" s="94"/>
      <c r="K56" s="81"/>
      <c r="L56" s="81"/>
      <c r="M56" s="81"/>
      <c r="N56" s="81"/>
    </row>
    <row r="57" spans="1:14" ht="15.75" thickBot="1" x14ac:dyDescent="0.3">
      <c r="A57" s="289"/>
      <c r="B57" s="27" t="s">
        <v>4</v>
      </c>
      <c r="C57" s="95" t="s">
        <v>10</v>
      </c>
      <c r="D57" s="87"/>
      <c r="E57" s="88"/>
      <c r="F57" s="88"/>
      <c r="G57" s="88"/>
      <c r="H57" s="88"/>
      <c r="I57" s="86" t="s">
        <v>10</v>
      </c>
      <c r="J57" s="96"/>
      <c r="K57" s="88"/>
      <c r="L57" s="88"/>
      <c r="M57" s="88"/>
      <c r="N57" s="102"/>
    </row>
    <row r="58" spans="1:14" x14ac:dyDescent="0.25">
      <c r="A58" s="294" t="s">
        <v>93</v>
      </c>
      <c r="B58" s="22" t="s">
        <v>1</v>
      </c>
      <c r="C58" s="200" t="s">
        <v>10</v>
      </c>
      <c r="D58" s="77"/>
      <c r="E58" s="78"/>
      <c r="F58" s="78"/>
      <c r="G58" s="78"/>
      <c r="H58" s="78"/>
      <c r="I58" s="201" t="s">
        <v>10</v>
      </c>
      <c r="J58" s="90"/>
      <c r="K58" s="78"/>
      <c r="L58" s="78"/>
      <c r="M58" s="78"/>
      <c r="N58" s="78"/>
    </row>
    <row r="59" spans="1:14" ht="15.75" thickBot="1" x14ac:dyDescent="0.3">
      <c r="A59" s="295"/>
      <c r="B59" s="209" t="s">
        <v>2</v>
      </c>
      <c r="C59" s="238" t="s">
        <v>10</v>
      </c>
      <c r="D59" s="239"/>
      <c r="E59" s="240"/>
      <c r="F59" s="240"/>
      <c r="G59" s="240"/>
      <c r="H59" s="240"/>
      <c r="I59" s="241" t="s">
        <v>10</v>
      </c>
      <c r="J59" s="242"/>
      <c r="K59" s="240"/>
      <c r="L59" s="240"/>
      <c r="M59" s="240"/>
      <c r="N59" s="240"/>
    </row>
    <row r="60" spans="1:14" x14ac:dyDescent="0.25">
      <c r="A60" s="300" t="s">
        <v>91</v>
      </c>
      <c r="B60" s="24" t="s">
        <v>1</v>
      </c>
      <c r="C60" s="97" t="s">
        <v>10</v>
      </c>
      <c r="D60" s="84"/>
      <c r="E60" s="85"/>
      <c r="F60" s="85"/>
      <c r="G60" s="85"/>
      <c r="H60" s="85"/>
      <c r="I60" s="98" t="s">
        <v>10</v>
      </c>
      <c r="J60" s="92"/>
      <c r="K60" s="85"/>
      <c r="L60" s="85"/>
      <c r="M60" s="85"/>
      <c r="N60" s="85"/>
    </row>
    <row r="61" spans="1:14" ht="15" customHeight="1" thickBot="1" x14ac:dyDescent="0.3">
      <c r="A61" s="295"/>
      <c r="B61" s="27" t="s">
        <v>2</v>
      </c>
      <c r="C61" s="95" t="s">
        <v>10</v>
      </c>
      <c r="D61" s="87"/>
      <c r="E61" s="88"/>
      <c r="F61" s="88"/>
      <c r="G61" s="88"/>
      <c r="H61" s="88"/>
      <c r="I61" s="86" t="s">
        <v>10</v>
      </c>
      <c r="J61" s="96"/>
      <c r="K61" s="88"/>
      <c r="L61" s="88"/>
      <c r="M61" s="88"/>
      <c r="N61" s="102"/>
    </row>
    <row r="62" spans="1:14" ht="15.75" thickBot="1" x14ac:dyDescent="0.3">
      <c r="A62" s="290" t="s">
        <v>23</v>
      </c>
      <c r="B62" s="291"/>
      <c r="C62" s="446">
        <f>(SUM(C11:C61))-(SUM(C33:C36))</f>
        <v>15</v>
      </c>
      <c r="D62" s="203">
        <f>SUM(D11:D61)-SUM(D33:D36)</f>
        <v>0</v>
      </c>
      <c r="E62" s="204">
        <f>SUM(E11:E61)-SUM(E33:E36)</f>
        <v>0</v>
      </c>
      <c r="F62" s="204">
        <f t="shared" ref="F62:H62" si="0">SUM(F11:F61)-SUM(F33:F36)</f>
        <v>0</v>
      </c>
      <c r="G62" s="204">
        <f t="shared" si="0"/>
        <v>0</v>
      </c>
      <c r="H62" s="205">
        <f t="shared" si="0"/>
        <v>0</v>
      </c>
      <c r="I62" s="26"/>
      <c r="J62" s="203">
        <f>SUM(J11:J61)-SUM(J33:J36)</f>
        <v>0</v>
      </c>
      <c r="K62" s="204">
        <f>SUM(K11:K61)-SUM(K33:K36)</f>
        <v>0</v>
      </c>
      <c r="L62" s="204">
        <f t="shared" ref="L62:N62" si="1">SUM(L11:L61)-SUM(L33:L36)</f>
        <v>0</v>
      </c>
      <c r="M62" s="204">
        <f t="shared" si="1"/>
        <v>0</v>
      </c>
      <c r="N62" s="205">
        <f t="shared" si="1"/>
        <v>0</v>
      </c>
    </row>
    <row r="63" spans="1:14" ht="15.75" thickBot="1" x14ac:dyDescent="0.3">
      <c r="A63" s="292"/>
      <c r="B63" s="293"/>
      <c r="C63" s="295"/>
      <c r="D63" s="296" t="str">
        <f>"TOTAL CLO MARKS = " &amp; SUM(D62:H62)</f>
        <v>TOTAL CLO MARKS = 0</v>
      </c>
      <c r="E63" s="297"/>
      <c r="F63" s="297"/>
      <c r="G63" s="297"/>
      <c r="H63" s="298"/>
      <c r="I63" s="26"/>
      <c r="J63" s="296" t="str">
        <f>"TOTAL PLO MARKS = " &amp; SUM(J62:N62)</f>
        <v>TOTAL PLO MARKS = 0</v>
      </c>
      <c r="K63" s="297"/>
      <c r="L63" s="297"/>
      <c r="M63" s="297"/>
      <c r="N63" s="298"/>
    </row>
    <row r="65" spans="1:15" x14ac:dyDescent="0.25">
      <c r="A65" s="299" t="s">
        <v>46</v>
      </c>
      <c r="B65" s="299"/>
      <c r="C65" s="113"/>
      <c r="D65" s="113"/>
      <c r="E65" s="113"/>
      <c r="F65" s="113"/>
      <c r="H65" s="299" t="s">
        <v>47</v>
      </c>
      <c r="I65" s="299"/>
      <c r="J65" s="299"/>
      <c r="K65" s="285"/>
      <c r="L65" s="285"/>
      <c r="M65" s="285"/>
      <c r="N65" s="285"/>
    </row>
    <row r="69" spans="1:15" x14ac:dyDescent="0.25">
      <c r="O69" s="14" t="s">
        <v>57</v>
      </c>
    </row>
  </sheetData>
  <mergeCells count="52">
    <mergeCell ref="A10:N10"/>
    <mergeCell ref="J63:N63"/>
    <mergeCell ref="A14:A16"/>
    <mergeCell ref="A1:N1"/>
    <mergeCell ref="A11:A13"/>
    <mergeCell ref="D8:H8"/>
    <mergeCell ref="J8:N8"/>
    <mergeCell ref="B8:B9"/>
    <mergeCell ref="C8:C9"/>
    <mergeCell ref="G5:H5"/>
    <mergeCell ref="E6:H6"/>
    <mergeCell ref="A2:N2"/>
    <mergeCell ref="B3:I3"/>
    <mergeCell ref="M5:N5"/>
    <mergeCell ref="L4:M4"/>
    <mergeCell ref="A58:A59"/>
    <mergeCell ref="J3:L3"/>
    <mergeCell ref="A46:A49"/>
    <mergeCell ref="M3:N3"/>
    <mergeCell ref="B5:E5"/>
    <mergeCell ref="A33:A36"/>
    <mergeCell ref="A37:N37"/>
    <mergeCell ref="I5:J5"/>
    <mergeCell ref="A6:B6"/>
    <mergeCell ref="C6:D6"/>
    <mergeCell ref="I6:J6"/>
    <mergeCell ref="A8:A9"/>
    <mergeCell ref="I8:I9"/>
    <mergeCell ref="K6:M6"/>
    <mergeCell ref="B4:G4"/>
    <mergeCell ref="H4:I4"/>
    <mergeCell ref="J4:K4"/>
    <mergeCell ref="A17:A19"/>
    <mergeCell ref="A24:N24"/>
    <mergeCell ref="A25:A28"/>
    <mergeCell ref="A50:A53"/>
    <mergeCell ref="A23:B23"/>
    <mergeCell ref="A29:A32"/>
    <mergeCell ref="A38:A41"/>
    <mergeCell ref="A20:A21"/>
    <mergeCell ref="A22:B22"/>
    <mergeCell ref="D22:N22"/>
    <mergeCell ref="A42:A45"/>
    <mergeCell ref="D23:N23"/>
    <mergeCell ref="K65:N65"/>
    <mergeCell ref="A54:A57"/>
    <mergeCell ref="A62:B63"/>
    <mergeCell ref="C62:C63"/>
    <mergeCell ref="D63:H63"/>
    <mergeCell ref="A65:B65"/>
    <mergeCell ref="H65:J65"/>
    <mergeCell ref="A60:A61"/>
  </mergeCells>
  <printOptions horizontalCentered="1"/>
  <pageMargins left="0.25" right="0.25" top="0.36" bottom="0.32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24"/>
  <sheetViews>
    <sheetView zoomScale="78" zoomScaleNormal="78" zoomScalePageLayoutView="87" workbookViewId="0">
      <selection activeCell="BD16" sqref="BD16"/>
    </sheetView>
  </sheetViews>
  <sheetFormatPr defaultColWidth="8.85546875" defaultRowHeight="15.75" x14ac:dyDescent="0.25"/>
  <cols>
    <col min="1" max="1" width="6" style="12" bestFit="1" customWidth="1"/>
    <col min="2" max="2" width="11.85546875" style="12" customWidth="1"/>
    <col min="3" max="3" width="10.42578125" style="12" customWidth="1"/>
    <col min="4" max="12" width="5" style="12" customWidth="1"/>
    <col min="13" max="13" width="6.28515625" style="12" customWidth="1"/>
    <col min="14" max="15" width="5" style="12" customWidth="1"/>
    <col min="16" max="16" width="5" style="12" bestFit="1" customWidth="1"/>
    <col min="17" max="17" width="5" style="13" bestFit="1" customWidth="1"/>
    <col min="18" max="29" width="5" style="12" customWidth="1"/>
    <col min="30" max="30" width="5.42578125" style="13" customWidth="1"/>
    <col min="31" max="54" width="5" style="12" customWidth="1"/>
    <col min="55" max="55" width="5" style="12" bestFit="1" customWidth="1"/>
    <col min="56" max="56" width="10" style="13" bestFit="1" customWidth="1"/>
    <col min="57" max="16384" width="8.85546875" style="12"/>
  </cols>
  <sheetData>
    <row r="1" spans="1:57" ht="38.25" customHeight="1" x14ac:dyDescent="0.25">
      <c r="B1" s="369" t="s">
        <v>90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136"/>
      <c r="Q1" s="137"/>
      <c r="R1" s="136"/>
      <c r="S1" s="136"/>
      <c r="T1" s="136"/>
    </row>
    <row r="2" spans="1:57" ht="22.5" x14ac:dyDescent="0.25">
      <c r="B2" s="370" t="s">
        <v>54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36"/>
      <c r="Q2" s="137"/>
      <c r="R2" s="136"/>
      <c r="S2" s="136"/>
      <c r="T2" s="136"/>
    </row>
    <row r="3" spans="1:57" x14ac:dyDescent="0.25">
      <c r="B3" s="372" t="s">
        <v>39</v>
      </c>
      <c r="C3" s="372"/>
      <c r="D3" s="371">
        <f>'Semester Activities'!B3</f>
        <v>0</v>
      </c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44" t="s">
        <v>44</v>
      </c>
      <c r="Q3" s="344"/>
      <c r="R3" s="344"/>
      <c r="S3" s="371">
        <f>'Semester Activities'!M3</f>
        <v>0</v>
      </c>
      <c r="T3" s="371"/>
    </row>
    <row r="4" spans="1:57" ht="15.75" customHeight="1" x14ac:dyDescent="0.25">
      <c r="B4" s="138" t="s">
        <v>40</v>
      </c>
      <c r="C4" s="371">
        <f>'Semester Activities'!B4</f>
        <v>0</v>
      </c>
      <c r="D4" s="371"/>
      <c r="E4" s="371"/>
      <c r="F4" s="371"/>
      <c r="G4" s="371"/>
      <c r="H4" s="371"/>
      <c r="I4" s="371"/>
      <c r="J4" s="371"/>
      <c r="K4" s="373" t="s">
        <v>51</v>
      </c>
      <c r="L4" s="373"/>
      <c r="M4" s="373"/>
      <c r="N4" s="343">
        <f>'Semester Activities'!J4</f>
        <v>0</v>
      </c>
      <c r="O4" s="343"/>
      <c r="P4" s="343"/>
      <c r="Q4" s="344" t="s">
        <v>41</v>
      </c>
      <c r="R4" s="344"/>
      <c r="S4" s="344"/>
      <c r="T4" s="280">
        <f>'Semester Activities'!N4</f>
        <v>0</v>
      </c>
    </row>
    <row r="5" spans="1:57" ht="18" customHeight="1" x14ac:dyDescent="0.25">
      <c r="B5" s="345" t="s">
        <v>38</v>
      </c>
      <c r="C5" s="345"/>
      <c r="D5" s="374" t="str">
        <f>'Semester Activities'!B5</f>
        <v>B.E Software</v>
      </c>
      <c r="E5" s="374"/>
      <c r="F5" s="374"/>
      <c r="G5" s="374"/>
      <c r="H5" s="375" t="s">
        <v>52</v>
      </c>
      <c r="I5" s="375"/>
      <c r="J5" s="374">
        <f>'Semester Activities'!G5</f>
        <v>0</v>
      </c>
      <c r="K5" s="374"/>
      <c r="L5" s="375" t="s">
        <v>36</v>
      </c>
      <c r="M5" s="375"/>
      <c r="N5" s="375"/>
      <c r="O5" s="376">
        <f>'Semester Activities'!K5</f>
        <v>0</v>
      </c>
      <c r="P5" s="376"/>
      <c r="Q5" s="375" t="s">
        <v>37</v>
      </c>
      <c r="R5" s="375"/>
      <c r="S5" s="371">
        <f>'Semester Activities'!M5</f>
        <v>0</v>
      </c>
      <c r="T5" s="371"/>
    </row>
    <row r="6" spans="1:57" x14ac:dyDescent="0.25">
      <c r="B6" s="345" t="s">
        <v>42</v>
      </c>
      <c r="C6" s="345"/>
      <c r="D6" s="345"/>
      <c r="E6" s="346">
        <f>'Semester Activities'!C6</f>
        <v>0</v>
      </c>
      <c r="F6" s="346"/>
      <c r="G6" s="346"/>
      <c r="H6" s="139"/>
      <c r="I6" s="347" t="s">
        <v>43</v>
      </c>
      <c r="J6" s="347"/>
      <c r="K6" s="347"/>
      <c r="L6" s="347"/>
      <c r="M6" s="347"/>
      <c r="N6" s="348">
        <f>'Semester Activities'!I6</f>
        <v>0</v>
      </c>
      <c r="O6" s="348"/>
      <c r="P6" s="348"/>
      <c r="Q6" s="344" t="s">
        <v>45</v>
      </c>
      <c r="R6" s="344"/>
      <c r="S6" s="344"/>
      <c r="T6" s="127">
        <f>'Semester Activities'!N6</f>
        <v>45</v>
      </c>
    </row>
    <row r="7" spans="1:57" ht="20.25" x14ac:dyDescent="0.25">
      <c r="B7" s="349" t="s">
        <v>58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</row>
    <row r="8" spans="1:57" ht="20.25" x14ac:dyDescent="0.25">
      <c r="B8" s="349" t="s">
        <v>59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</row>
    <row r="9" spans="1:57" ht="21" thickBot="1" x14ac:dyDescent="0.3">
      <c r="B9" s="350" t="s">
        <v>12</v>
      </c>
      <c r="C9" s="350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</row>
    <row r="10" spans="1:57" ht="21" thickBot="1" x14ac:dyDescent="0.3">
      <c r="A10" s="338" t="s">
        <v>74</v>
      </c>
      <c r="B10" s="99"/>
      <c r="C10" s="99"/>
      <c r="D10" s="352" t="s">
        <v>13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4"/>
      <c r="Q10" s="395" t="s">
        <v>215</v>
      </c>
      <c r="R10" s="355" t="s">
        <v>48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6"/>
      <c r="AD10" s="357">
        <f>(SUM(R13:AC13)/3)*2</f>
        <v>0</v>
      </c>
      <c r="AE10" s="359" t="s">
        <v>25</v>
      </c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202"/>
      <c r="AZ10" s="202"/>
      <c r="BA10" s="202"/>
      <c r="BB10" s="202"/>
      <c r="BC10" s="361">
        <f>SUM(AE13:BB13)</f>
        <v>0</v>
      </c>
      <c r="BD10" s="363" t="s">
        <v>11</v>
      </c>
    </row>
    <row r="11" spans="1:57" ht="28.5" customHeight="1" thickBot="1" x14ac:dyDescent="0.3">
      <c r="A11" s="339"/>
      <c r="B11" s="340" t="s">
        <v>0</v>
      </c>
      <c r="C11" s="28"/>
      <c r="D11" s="385" t="str">
        <f>'Semester Activities'!A11</f>
        <v>Class test-1</v>
      </c>
      <c r="E11" s="386"/>
      <c r="F11" s="387"/>
      <c r="G11" s="385" t="str">
        <f>'Semester Activities'!A14</f>
        <v>Class test-2</v>
      </c>
      <c r="H11" s="386"/>
      <c r="I11" s="387"/>
      <c r="J11" s="385" t="str">
        <f>'Semester Activities'!A17</f>
        <v>Assignment</v>
      </c>
      <c r="K11" s="386"/>
      <c r="L11" s="387"/>
      <c r="M11" s="390" t="str">
        <f>'Semester Activities'!A20</f>
        <v>Lab Evaluation</v>
      </c>
      <c r="N11" s="391"/>
      <c r="O11" s="392" t="str">
        <f>'Semester Activities'!A22</f>
        <v>ATTENDANCE (Pr)</v>
      </c>
      <c r="P11" s="398" t="str">
        <f>'Semester Activities'!A23</f>
        <v>ATTENDANCE (Th)</v>
      </c>
      <c r="Q11" s="396"/>
      <c r="R11" s="380" t="s">
        <v>14</v>
      </c>
      <c r="S11" s="381"/>
      <c r="T11" s="381"/>
      <c r="U11" s="382"/>
      <c r="V11" s="380" t="s">
        <v>15</v>
      </c>
      <c r="W11" s="381"/>
      <c r="X11" s="381"/>
      <c r="Y11" s="382"/>
      <c r="Z11" s="380" t="s">
        <v>16</v>
      </c>
      <c r="AA11" s="381"/>
      <c r="AB11" s="381"/>
      <c r="AC11" s="382"/>
      <c r="AD11" s="358"/>
      <c r="AE11" s="366" t="s">
        <v>14</v>
      </c>
      <c r="AF11" s="367"/>
      <c r="AG11" s="367"/>
      <c r="AH11" s="368"/>
      <c r="AI11" s="366" t="s">
        <v>15</v>
      </c>
      <c r="AJ11" s="367"/>
      <c r="AK11" s="367"/>
      <c r="AL11" s="368"/>
      <c r="AM11" s="366" t="s">
        <v>16</v>
      </c>
      <c r="AN11" s="367"/>
      <c r="AO11" s="367"/>
      <c r="AP11" s="368"/>
      <c r="AQ11" s="366" t="s">
        <v>17</v>
      </c>
      <c r="AR11" s="367"/>
      <c r="AS11" s="367"/>
      <c r="AT11" s="368"/>
      <c r="AU11" s="366" t="s">
        <v>18</v>
      </c>
      <c r="AV11" s="367"/>
      <c r="AW11" s="367"/>
      <c r="AX11" s="368"/>
      <c r="AY11" s="388" t="str">
        <f>'Semester Activities'!A58</f>
        <v>Practical Exam</v>
      </c>
      <c r="AZ11" s="389"/>
      <c r="BA11" s="388" t="str">
        <f>'Semester Activities'!A60</f>
        <v>Viva Voce</v>
      </c>
      <c r="BB11" s="389"/>
      <c r="BC11" s="362"/>
      <c r="BD11" s="364"/>
    </row>
    <row r="12" spans="1:57" ht="16.5" thickBot="1" x14ac:dyDescent="0.3">
      <c r="A12" s="339"/>
      <c r="B12" s="341"/>
      <c r="C12" s="29" t="s">
        <v>6</v>
      </c>
      <c r="D12" s="30" t="str">
        <f>'Semester Activities'!B11</f>
        <v>a</v>
      </c>
      <c r="E12" s="31" t="str">
        <f>'Semester Activities'!B12</f>
        <v>b</v>
      </c>
      <c r="F12" s="32" t="str">
        <f>'Semester Activities'!B13</f>
        <v>c</v>
      </c>
      <c r="G12" s="30" t="str">
        <f>'Semester Activities'!B14</f>
        <v>a</v>
      </c>
      <c r="H12" s="31" t="str">
        <f>'Semester Activities'!B15</f>
        <v>b</v>
      </c>
      <c r="I12" s="32" t="str">
        <f>'Semester Activities'!B16</f>
        <v>c</v>
      </c>
      <c r="J12" s="30" t="str">
        <f>'Semester Activities'!B11</f>
        <v>a</v>
      </c>
      <c r="K12" s="31" t="str">
        <f>'Semester Activities'!B12</f>
        <v>b</v>
      </c>
      <c r="L12" s="32" t="str">
        <f>'Semester Activities'!B13</f>
        <v>c</v>
      </c>
      <c r="M12" s="30" t="str">
        <f>'Semester Activities'!B14</f>
        <v>a</v>
      </c>
      <c r="N12" s="32" t="str">
        <f>'Semester Activities'!B15</f>
        <v>b</v>
      </c>
      <c r="O12" s="393"/>
      <c r="P12" s="399"/>
      <c r="Q12" s="396"/>
      <c r="R12" s="33" t="s">
        <v>1</v>
      </c>
      <c r="S12" s="34" t="s">
        <v>2</v>
      </c>
      <c r="T12" s="34" t="s">
        <v>3</v>
      </c>
      <c r="U12" s="35" t="s">
        <v>4</v>
      </c>
      <c r="V12" s="36" t="s">
        <v>1</v>
      </c>
      <c r="W12" s="34" t="s">
        <v>2</v>
      </c>
      <c r="X12" s="34" t="s">
        <v>3</v>
      </c>
      <c r="Y12" s="35" t="s">
        <v>4</v>
      </c>
      <c r="Z12" s="36" t="s">
        <v>1</v>
      </c>
      <c r="AA12" s="34" t="s">
        <v>2</v>
      </c>
      <c r="AB12" s="34" t="s">
        <v>3</v>
      </c>
      <c r="AC12" s="35" t="s">
        <v>4</v>
      </c>
      <c r="AD12" s="358"/>
      <c r="AE12" s="37" t="s">
        <v>1</v>
      </c>
      <c r="AF12" s="38" t="s">
        <v>2</v>
      </c>
      <c r="AG12" s="38" t="s">
        <v>3</v>
      </c>
      <c r="AH12" s="39" t="s">
        <v>4</v>
      </c>
      <c r="AI12" s="37" t="s">
        <v>1</v>
      </c>
      <c r="AJ12" s="38" t="s">
        <v>2</v>
      </c>
      <c r="AK12" s="38" t="s">
        <v>3</v>
      </c>
      <c r="AL12" s="39" t="s">
        <v>4</v>
      </c>
      <c r="AM12" s="37" t="s">
        <v>1</v>
      </c>
      <c r="AN12" s="38" t="s">
        <v>2</v>
      </c>
      <c r="AO12" s="38" t="s">
        <v>3</v>
      </c>
      <c r="AP12" s="39" t="s">
        <v>4</v>
      </c>
      <c r="AQ12" s="37" t="s">
        <v>1</v>
      </c>
      <c r="AR12" s="38" t="s">
        <v>2</v>
      </c>
      <c r="AS12" s="38" t="s">
        <v>3</v>
      </c>
      <c r="AT12" s="39" t="s">
        <v>4</v>
      </c>
      <c r="AU12" s="37" t="s">
        <v>1</v>
      </c>
      <c r="AV12" s="38" t="s">
        <v>2</v>
      </c>
      <c r="AW12" s="38" t="s">
        <v>3</v>
      </c>
      <c r="AX12" s="39" t="s">
        <v>4</v>
      </c>
      <c r="AY12" s="245" t="s">
        <v>1</v>
      </c>
      <c r="AZ12" s="246" t="s">
        <v>2</v>
      </c>
      <c r="BA12" s="243" t="s">
        <v>1</v>
      </c>
      <c r="BB12" s="39" t="s">
        <v>2</v>
      </c>
      <c r="BC12" s="362"/>
      <c r="BD12" s="365"/>
    </row>
    <row r="13" spans="1:57" x14ac:dyDescent="0.25">
      <c r="A13" s="339"/>
      <c r="B13" s="341"/>
      <c r="C13" s="29" t="s">
        <v>9</v>
      </c>
      <c r="D13" s="40" t="str">
        <f>'Semester Activities'!C11</f>
        <v>--</v>
      </c>
      <c r="E13" s="41" t="str">
        <f>'Semester Activities'!C12</f>
        <v>--</v>
      </c>
      <c r="F13" s="42" t="str">
        <f>'Semester Activities'!C13</f>
        <v>--</v>
      </c>
      <c r="G13" s="43" t="str">
        <f>'Semester Activities'!C14</f>
        <v>--</v>
      </c>
      <c r="H13" s="41" t="str">
        <f>'Semester Activities'!C15</f>
        <v>--</v>
      </c>
      <c r="I13" s="42" t="str">
        <f>'Semester Activities'!C16</f>
        <v>--</v>
      </c>
      <c r="J13" s="40" t="str">
        <f>'Semester Activities'!C17</f>
        <v>--</v>
      </c>
      <c r="K13" s="41" t="str">
        <f>'Semester Activities'!C18</f>
        <v>--</v>
      </c>
      <c r="L13" s="42" t="str">
        <f>'Semester Activities'!C19</f>
        <v>--</v>
      </c>
      <c r="M13" s="40" t="str">
        <f>'Semester Activities'!C20</f>
        <v>--</v>
      </c>
      <c r="N13" s="42" t="str">
        <f>'Semester Activities'!C21</f>
        <v>--</v>
      </c>
      <c r="O13" s="393"/>
      <c r="P13" s="399"/>
      <c r="Q13" s="396"/>
      <c r="R13" s="44" t="str">
        <f>'Semester Activities'!C25</f>
        <v>--</v>
      </c>
      <c r="S13" s="45" t="str">
        <f>'Semester Activities'!C26</f>
        <v>--</v>
      </c>
      <c r="T13" s="45" t="str">
        <f>'Semester Activities'!C27</f>
        <v>--</v>
      </c>
      <c r="U13" s="46" t="str">
        <f>'Semester Activities'!C28</f>
        <v>--</v>
      </c>
      <c r="V13" s="44" t="str">
        <f>'Semester Activities'!C29</f>
        <v>--</v>
      </c>
      <c r="W13" s="45" t="str">
        <f>'Semester Activities'!C30</f>
        <v>--</v>
      </c>
      <c r="X13" s="45" t="str">
        <f>'Semester Activities'!C31</f>
        <v>--</v>
      </c>
      <c r="Y13" s="46" t="str">
        <f>'Semester Activities'!C32</f>
        <v>--</v>
      </c>
      <c r="Z13" s="44" t="str">
        <f>'Semester Activities'!C33</f>
        <v>--</v>
      </c>
      <c r="AA13" s="45" t="str">
        <f>'Semester Activities'!C34</f>
        <v>--</v>
      </c>
      <c r="AB13" s="45" t="str">
        <f>'Semester Activities'!C35</f>
        <v>--</v>
      </c>
      <c r="AC13" s="46" t="str">
        <f>'Semester Activities'!C36</f>
        <v>--</v>
      </c>
      <c r="AD13" s="358"/>
      <c r="AE13" s="47" t="str">
        <f>'Semester Activities'!C38</f>
        <v>--</v>
      </c>
      <c r="AF13" s="48" t="str">
        <f>'Semester Activities'!C39</f>
        <v>--</v>
      </c>
      <c r="AG13" s="49" t="str">
        <f>'Semester Activities'!C40</f>
        <v>--</v>
      </c>
      <c r="AH13" s="50" t="str">
        <f>'Semester Activities'!C41</f>
        <v>--</v>
      </c>
      <c r="AI13" s="47" t="str">
        <f>'Semester Activities'!C42</f>
        <v>--</v>
      </c>
      <c r="AJ13" s="48" t="str">
        <f>'Semester Activities'!C43</f>
        <v>--</v>
      </c>
      <c r="AK13" s="48" t="str">
        <f>'Semester Activities'!C44</f>
        <v>--</v>
      </c>
      <c r="AL13" s="50" t="str">
        <f>'Semester Activities'!C45</f>
        <v>--</v>
      </c>
      <c r="AM13" s="47" t="str">
        <f>'Semester Activities'!C46</f>
        <v>--</v>
      </c>
      <c r="AN13" s="48" t="str">
        <f>'Semester Activities'!C47</f>
        <v>--</v>
      </c>
      <c r="AO13" s="48" t="str">
        <f>'Semester Activities'!C48</f>
        <v>--</v>
      </c>
      <c r="AP13" s="50" t="str">
        <f>'Semester Activities'!C49</f>
        <v>--</v>
      </c>
      <c r="AQ13" s="47" t="str">
        <f>'Semester Activities'!C50</f>
        <v>--</v>
      </c>
      <c r="AR13" s="48" t="str">
        <f>'Semester Activities'!C51</f>
        <v>--</v>
      </c>
      <c r="AS13" s="48" t="str">
        <f>'Semester Activities'!C52</f>
        <v>--</v>
      </c>
      <c r="AT13" s="50" t="str">
        <f>'Semester Activities'!C53</f>
        <v>--</v>
      </c>
      <c r="AU13" s="47" t="str">
        <f>'Semester Activities'!C54</f>
        <v>--</v>
      </c>
      <c r="AV13" s="49" t="str">
        <f>'Semester Activities'!C55</f>
        <v>--</v>
      </c>
      <c r="AW13" s="49" t="str">
        <f>'Semester Activities'!C56</f>
        <v>--</v>
      </c>
      <c r="AX13" s="50" t="str">
        <f>'Semester Activities'!C57</f>
        <v>--</v>
      </c>
      <c r="AY13" s="47" t="str">
        <f>'Semester Activities'!C58</f>
        <v>--</v>
      </c>
      <c r="AZ13" s="247" t="str">
        <f>'Semester Activities'!C59</f>
        <v>--</v>
      </c>
      <c r="BA13" s="244" t="str">
        <f>'Semester Activities'!C60</f>
        <v>--</v>
      </c>
      <c r="BB13" s="50" t="str">
        <f>'Semester Activities'!C61</f>
        <v>--</v>
      </c>
      <c r="BC13" s="362"/>
      <c r="BD13" s="377">
        <f>(SUM(D13:BB13)+O15+P15)-(SUM(R13:AC13)/3)</f>
        <v>15</v>
      </c>
    </row>
    <row r="14" spans="1:57" ht="15.75" customHeight="1" x14ac:dyDescent="0.25">
      <c r="A14" s="339"/>
      <c r="B14" s="341"/>
      <c r="C14" s="29" t="s">
        <v>7</v>
      </c>
      <c r="D14" s="51" t="str">
        <f>IF('Semester Activities'!D$11&lt;&gt;0,'Semester Activities'!D$9,(IF('Semester Activities'!E$11&lt;&gt;0,'Semester Activities'!E$9,(IF('Semester Activities'!F$11&lt;&gt;0,'Semester Activities'!F$9,(IF('Semester Activities'!G$11&lt;&gt;0,'Semester Activities'!G$9,(IF('Semester Activities'!H$11&lt;&gt;0,'Semester Activities'!H$9,"--")))))))))</f>
        <v>--</v>
      </c>
      <c r="E14" s="250" t="str">
        <f>IF('Semester Activities'!D12&lt;&gt;0,'Semester Activities'!D9,(IF('Semester Activities'!E12&lt;&gt;0,'Semester Activities'!E9,(IF('Semester Activities'!F12&lt;&gt;0,'Semester Activities'!F9,(IF('Semester Activities'!G12&lt;&gt;0,'Semester Activities'!G9,(IF('Semester Activities'!H12&lt;&gt;0,'Semester Activities'!H9,"--")))))))))</f>
        <v>--</v>
      </c>
      <c r="F14" s="251" t="str">
        <f>IF('Semester Activities'!D13&lt;&gt;0,'Semester Activities'!D9,(IF('Semester Activities'!E13&lt;&gt;0,'Semester Activities'!E9,(IF('Semester Activities'!F13&lt;&gt;0,'Semester Activities'!F9,(IF('Semester Activities'!G13&lt;&gt;0,'Semester Activities'!G9,(IF('Semester Activities'!H13&lt;&gt;0,'Semester Activities'!H9,"--")))))))))</f>
        <v>--</v>
      </c>
      <c r="G14" s="51" t="str">
        <f>IF('Semester Activities'!D14&lt;&gt;0,'Semester Activities'!D9,(IF('Semester Activities'!E14&lt;&gt;0,'Semester Activities'!E9,(IF('Semester Activities'!F14&lt;&gt;0,'Semester Activities'!F9,(IF('Semester Activities'!G14&lt;&gt;0,'Semester Activities'!G9,(IF('Semester Activities'!H14&lt;&gt;0,'Semester Activities'!H9,"--")))))))))</f>
        <v>--</v>
      </c>
      <c r="H14" s="250" t="str">
        <f>IF('Semester Activities'!D15&lt;&gt;0,'Semester Activities'!D9,(IF('Semester Activities'!E15&lt;&gt;0,'Semester Activities'!E9,(IF('Semester Activities'!F15&lt;&gt;0,'Semester Activities'!F9,(IF('Semester Activities'!G15&lt;&gt;0,'Semester Activities'!G9,(IF('Semester Activities'!H15&lt;&gt;0,'Semester Activities'!H9,"--")))))))))</f>
        <v>--</v>
      </c>
      <c r="I14" s="251" t="str">
        <f>IF('Semester Activities'!D16&lt;&gt;0,'Semester Activities'!D9,(IF('Semester Activities'!E16&lt;&gt;0,'Semester Activities'!E9,(IF('Semester Activities'!F16&lt;&gt;0,'Semester Activities'!F9,(IF('Semester Activities'!G16&lt;&gt;0,'Semester Activities'!G9,(IF('Semester Activities'!H16&lt;&gt;0,'Semester Activities'!H9,"--")))))))))</f>
        <v>--</v>
      </c>
      <c r="J14" s="51" t="str">
        <f>IF('Semester Activities'!D17&lt;&gt;0,'Semester Activities'!D9,(IF('Semester Activities'!E17&lt;&gt;0,'Semester Activities'!E9,(IF('Semester Activities'!F17&lt;&gt;0,'Semester Activities'!F9,(IF('Semester Activities'!G17&lt;&gt;0,'Semester Activities'!G9,(IF('Semester Activities'!H17&lt;&gt;0,'Semester Activities'!H9,"--")))))))))</f>
        <v>--</v>
      </c>
      <c r="K14" s="250" t="str">
        <f>IF('Semester Activities'!D18&lt;&gt;0,'Semester Activities'!D9,(IF('Semester Activities'!E18&lt;&gt;0,'Semester Activities'!E9,(IF('Semester Activities'!F18&lt;&gt;0,'Semester Activities'!F9,(IF('Semester Activities'!G18&lt;&gt;0,'Semester Activities'!G9,(IF('Semester Activities'!H18&lt;&gt;0,'Semester Activities'!H9,"--")))))))))</f>
        <v>--</v>
      </c>
      <c r="L14" s="251" t="str">
        <f>IF('Semester Activities'!D19&lt;&gt;0,'Semester Activities'!D9,(IF('Semester Activities'!E19&lt;&gt;0,'Semester Activities'!E9,(IF('Semester Activities'!F19&lt;&gt;0,'Semester Activities'!F9,(IF('Semester Activities'!G19&lt;&gt;0,'Semester Activities'!G9,(IF('Semester Activities'!H19&lt;&gt;0,'Semester Activities'!H9,"--")))))))))</f>
        <v>--</v>
      </c>
      <c r="M14" s="51" t="str">
        <f>IF('Semester Activities'!D20&lt;&gt;0,'Semester Activities'!D9,(IF('Semester Activities'!E20&lt;&gt;0,'Semester Activities'!E9,(IF('Semester Activities'!F20&lt;&gt;0,'Semester Activities'!F9,(IF('Semester Activities'!G20&lt;&gt;0,'Semester Activities'!G9,(IF('Semester Activities'!H20&lt;&gt;0,'Semester Activities'!H9,"--")))))))))</f>
        <v>--</v>
      </c>
      <c r="N14" s="251" t="str">
        <f>IF('Semester Activities'!D21&lt;&gt;0,'Semester Activities'!D9,(IF('Semester Activities'!E21&lt;&gt;0,'Semester Activities'!E9,(IF('Semester Activities'!F21&lt;&gt;0,'Semester Activities'!F9,(IF('Semester Activities'!G21&lt;&gt;0,'Semester Activities'!G9,(IF('Semester Activities'!H21&lt;&gt;0,'Semester Activities'!H9,"--")))))))))</f>
        <v>--</v>
      </c>
      <c r="O14" s="394"/>
      <c r="P14" s="400"/>
      <c r="Q14" s="397"/>
      <c r="R14" s="52" t="str">
        <f>IF('Semester Activities'!D25&lt;&gt;0,'Semester Activities'!D9,(IF('Semester Activities'!E25&lt;&gt;0,'Semester Activities'!E9,(IF('Semester Activities'!F25&lt;&gt;0,'Semester Activities'!F9,(IF('Semester Activities'!G25&lt;&gt;0,'Semester Activities'!G9,(IF('Semester Activities'!H25&lt;&gt;0,'Semester Activities'!H9,"--")))))))))</f>
        <v>--</v>
      </c>
      <c r="S14" s="53" t="str">
        <f>IF('Semester Activities'!D26&lt;&gt;0,'Semester Activities'!D9,(IF('Semester Activities'!E26&lt;&gt;0,'Semester Activities'!E9,(IF('Semester Activities'!F26&lt;&gt;0,'Semester Activities'!F9,(IF('Semester Activities'!G26&lt;&gt;0,'Semester Activities'!G9,(IF('Semester Activities'!H26&lt;&gt;0,'Semester Activities'!H9,"--")))))))))</f>
        <v>--</v>
      </c>
      <c r="T14" s="53" t="str">
        <f>IF('Semester Activities'!D27&lt;&gt;0,'Semester Activities'!D9,(IF('Semester Activities'!E27&lt;&gt;0,'Semester Activities'!E9,(IF('Semester Activities'!F27&lt;&gt;0,'Semester Activities'!F9,(IF('Semester Activities'!G27&lt;&gt;0,'Semester Activities'!G9,(IF('Semester Activities'!H27&lt;&gt;0,'Semester Activities'!H9,"--")))))))))</f>
        <v>--</v>
      </c>
      <c r="U14" s="54" t="str">
        <f>IF('Semester Activities'!D28&lt;&gt;0,'Semester Activities'!D9,(IF('Semester Activities'!E28&lt;&gt;0,'Semester Activities'!E9,(IF('Semester Activities'!F28&lt;&gt;0,'Semester Activities'!F9,(IF('Semester Activities'!G28&lt;&gt;0,'Semester Activities'!G9,(IF('Semester Activities'!H28&lt;&gt;0,'Semester Activities'!H9,"--")))))))))</f>
        <v>--</v>
      </c>
      <c r="V14" s="55" t="str">
        <f>IF('Semester Activities'!D29&lt;&gt;0,'Semester Activities'!D9,(IF('Semester Activities'!E29&lt;&gt;0,'Semester Activities'!E9,(IF('Semester Activities'!F29&lt;&gt;0,'Semester Activities'!F9,(IF('Semester Activities'!G29&lt;&gt;0,'Semester Activities'!G9,(IF('Semester Activities'!H29&lt;&gt;0,'Semester Activities'!H9,"--")))))))))</f>
        <v>--</v>
      </c>
      <c r="W14" s="53" t="str">
        <f>IF('Semester Activities'!D30&lt;&gt;0,'Semester Activities'!D9,(IF('Semester Activities'!E30&lt;&gt;0,'Semester Activities'!E9,(IF('Semester Activities'!F30&lt;&gt;0,'Semester Activities'!F9,(IF('Semester Activities'!G30&lt;&gt;0,'Semester Activities'!G9,(IF('Semester Activities'!H30&lt;&gt;0,'Semester Activities'!H9,"--")))))))))</f>
        <v>--</v>
      </c>
      <c r="X14" s="53" t="str">
        <f>IF('Semester Activities'!D31&lt;&gt;0,'Semester Activities'!D9,(IF('Semester Activities'!E31&lt;&gt;0,'Semester Activities'!E9,(IF('Semester Activities'!F31&lt;&gt;0,'Semester Activities'!F9,(IF('Semester Activities'!G31&lt;&gt;0,'Semester Activities'!G9,(IF('Semester Activities'!H31&lt;&gt;0,'Semester Activities'!H9,"--")))))))))</f>
        <v>--</v>
      </c>
      <c r="Y14" s="54" t="str">
        <f>IF('Semester Activities'!D32&lt;&gt;0,'Semester Activities'!D9,(IF('Semester Activities'!E32&lt;&gt;0,'Semester Activities'!E9,(IF('Semester Activities'!F32&lt;&gt;0,'Semester Activities'!F9,(IF('Semester Activities'!G32&lt;&gt;0,'Semester Activities'!G9,(IF('Semester Activities'!H32&lt;&gt;0,'Semester Activities'!H9,"--")))))))))</f>
        <v>--</v>
      </c>
      <c r="Z14" s="55" t="str">
        <f>IF('Semester Activities'!D33&lt;&gt;0,'Semester Activities'!D9,(IF('Semester Activities'!E33&lt;&gt;0,'Semester Activities'!E9,(IF('Semester Activities'!F33&lt;&gt;0,'Semester Activities'!F9,(IF('Semester Activities'!G33&lt;&gt;0,'Semester Activities'!G9,(IF('Semester Activities'!H33&lt;&gt;0,'Semester Activities'!H9,"--")))))))))</f>
        <v>--</v>
      </c>
      <c r="AA14" s="53" t="str">
        <f>IF('Semester Activities'!D34&lt;&gt;0,'Semester Activities'!D9,(IF('Semester Activities'!E34&lt;&gt;0,'Semester Activities'!E9,(IF('Semester Activities'!F34&lt;&gt;0,'Semester Activities'!F9,(IF('Semester Activities'!G34&lt;&gt;0,'Semester Activities'!G9,(IF('Semester Activities'!H34&lt;&gt;0,'Semester Activities'!H9,"--")))))))))</f>
        <v>--</v>
      </c>
      <c r="AB14" s="53" t="str">
        <f>IF('Semester Activities'!D35&lt;&gt;0,'Semester Activities'!D9,(IF('Semester Activities'!E35&lt;&gt;0,'Semester Activities'!E9,(IF('Semester Activities'!F35&lt;&gt;0,'Semester Activities'!F9,(IF('Semester Activities'!G35&lt;&gt;0,'Semester Activities'!G9,(IF('Semester Activities'!H35&lt;&gt;0,'Semester Activities'!H9,"--")))))))))</f>
        <v>--</v>
      </c>
      <c r="AC14" s="54" t="str">
        <f>IF('Semester Activities'!D36&lt;&gt;0,'Semester Activities'!D9,(IF('Semester Activities'!E36&lt;&gt;0,'Semester Activities'!E9,(IF('Semester Activities'!F36&lt;&gt;0,'Semester Activities'!F9,(IF('Semester Activities'!G36&lt;&gt;0,'Semester Activities'!G9,(IF('Semester Activities'!H36&lt;&gt;0,'Semester Activities'!H9,"--")))))))))</f>
        <v>--</v>
      </c>
      <c r="AD14" s="358"/>
      <c r="AE14" s="56" t="str">
        <f>IF('Semester Activities'!D38&lt;&gt;0,'Semester Activities'!D9,(IF('Semester Activities'!E38&lt;&gt;0,'Semester Activities'!E9,(IF('Semester Activities'!F38&lt;&gt;0,'Semester Activities'!F9,(IF('Semester Activities'!G38&lt;&gt;0,'Semester Activities'!G9,(IF('Semester Activities'!H38&lt;&gt;0,'Semester Activities'!H9,"--")))))))))</f>
        <v>--</v>
      </c>
      <c r="AF14" s="57" t="str">
        <f>IF('Semester Activities'!D39&lt;&gt;0,'Semester Activities'!D9,(IF('Semester Activities'!E39&lt;&gt;0,'Semester Activities'!E9,(IF('Semester Activities'!F39&lt;&gt;0,'Semester Activities'!F9,(IF('Semester Activities'!G39&lt;&gt;0,'Semester Activities'!G9,(IF('Semester Activities'!H39&lt;&gt;0,'Semester Activities'!H9,"--")))))))))</f>
        <v>--</v>
      </c>
      <c r="AG14" s="49" t="str">
        <f>IF('Semester Activities'!D40&lt;&gt;0,'Semester Activities'!D9,(IF('Semester Activities'!E40&lt;&gt;0,'Semester Activities'!E9,(IF('Semester Activities'!F40&lt;&gt;0,'Semester Activities'!F9,(IF('Semester Activities'!G40&lt;&gt;0,'Semester Activities'!G9,(IF('Semester Activities'!H40&lt;&gt;0,'Semester Activities'!H9,"--")))))))))</f>
        <v>--</v>
      </c>
      <c r="AH14" s="58" t="str">
        <f>IF('Semester Activities'!D41&lt;&gt;0,'Semester Activities'!D9,(IF('Semester Activities'!E41&lt;&gt;0,'Semester Activities'!E9,(IF('Semester Activities'!F41&lt;&gt;0,'Semester Activities'!F9,(IF('Semester Activities'!G41&lt;&gt;0,'Semester Activities'!G9,(IF('Semester Activities'!H41&lt;&gt;0,'Semester Activities'!H9,"--")))))))))</f>
        <v>--</v>
      </c>
      <c r="AI14" s="56" t="str">
        <f>IF('Semester Activities'!D42&lt;&gt;0,'Semester Activities'!D9,(IF('Semester Activities'!E42&lt;&gt;0,'Semester Activities'!E9,(IF('Semester Activities'!F42&lt;&gt;0,'Semester Activities'!F9,(IF('Semester Activities'!G42&lt;&gt;0,'Semester Activities'!G9,(IF('Semester Activities'!H42&lt;&gt;0,'Semester Activities'!H9,"--")))))))))</f>
        <v>--</v>
      </c>
      <c r="AJ14" s="56" t="str">
        <f>IF('Semester Activities'!D43&lt;&gt;0,'Semester Activities'!D9,(IF('Semester Activities'!E43&lt;&gt;0,'Semester Activities'!E9,(IF('Semester Activities'!F43&lt;&gt;0,'Semester Activities'!F9,(IF('Semester Activities'!G43&lt;&gt;0,'Semester Activities'!G9,(IF('Semester Activities'!H43&lt;&gt;0,'Semester Activities'!H9,"--")))))))))</f>
        <v>--</v>
      </c>
      <c r="AK14" s="57" t="str">
        <f>IF('Semester Activities'!D44&lt;&gt;0,'Semester Activities'!D9,(IF('Semester Activities'!E44&lt;&gt;0,'Semester Activities'!E9,(IF('Semester Activities'!F44&lt;&gt;0,'Semester Activities'!F9,(IF('Semester Activities'!G44&lt;&gt;0,'Semester Activities'!G9,(IF('Semester Activities'!H44&lt;&gt;0,'Semester Activities'!H9,"--")))))))))</f>
        <v>--</v>
      </c>
      <c r="AL14" s="58" t="str">
        <f>IF('Semester Activities'!D45&lt;&gt;0,'Semester Activities'!D9,(IF('Semester Activities'!E45&lt;&gt;0,'Semester Activities'!E9,(IF('Semester Activities'!F45&lt;&gt;0,'Semester Activities'!F9,(IF('Semester Activities'!G45&lt;&gt;0,'Semester Activities'!G9,(IF('Semester Activities'!H45&lt;&gt;0,'Semester Activities'!H9,"--")))))))))</f>
        <v>--</v>
      </c>
      <c r="AM14" s="56" t="str">
        <f>IF('Semester Activities'!D46&lt;&gt;0,'Semester Activities'!D9,(IF('Semester Activities'!E46&lt;&gt;0,'Semester Activities'!E9,(IF('Semester Activities'!F46&lt;&gt;0,'Semester Activities'!F9,(IF('Semester Activities'!G46&lt;&gt;0,'Semester Activities'!G9,(IF('Semester Activities'!H46&lt;&gt;0,'Semester Activities'!H9,"--")))))))))</f>
        <v>--</v>
      </c>
      <c r="AN14" s="57" t="str">
        <f>IF('Semester Activities'!D47&lt;&gt;0,'Semester Activities'!D9,(IF('Semester Activities'!E47&lt;&gt;0,'Semester Activities'!E9,(IF('Semester Activities'!F47&lt;&gt;0,'Semester Activities'!F9,(IF('Semester Activities'!G47&lt;&gt;0,'Semester Activities'!G9,(IF('Semester Activities'!H47&lt;&gt;0,'Semester Activities'!H9,"--")))))))))</f>
        <v>--</v>
      </c>
      <c r="AO14" s="57" t="str">
        <f>IF('Semester Activities'!D48&lt;&gt;0,'Semester Activities'!D9,(IF('Semester Activities'!E48&lt;&gt;0,'Semester Activities'!E9,(IF('Semester Activities'!F48&lt;&gt;0,'Semester Activities'!F9,(IF('Semester Activities'!G48&lt;&gt;0,'Semester Activities'!G9,(IF('Semester Activities'!H48&lt;&gt;0,'Semester Activities'!H9,"--")))))))))</f>
        <v>--</v>
      </c>
      <c r="AP14" s="50" t="str">
        <f>IF('Semester Activities'!D49&lt;&gt;0,'Semester Activities'!D9,(IF('Semester Activities'!E49&lt;&gt;0,'Semester Activities'!E9,(IF('Semester Activities'!F49&lt;&gt;0,'Semester Activities'!F9,(IF('Semester Activities'!G49&lt;&gt;0,'Semester Activities'!G9,(IF('Semester Activities'!H49&lt;&gt;0,'Semester Activities'!H9,"--")))))))))</f>
        <v>--</v>
      </c>
      <c r="AQ14" s="56" t="str">
        <f>IF('Semester Activities'!D50&lt;&gt;0,'Semester Activities'!D9,(IF('Semester Activities'!E50&lt;&gt;0,'Semester Activities'!E9,(IF('Semester Activities'!F50&lt;&gt;0,'Semester Activities'!F9,(IF('Semester Activities'!G50&lt;&gt;0,'Semester Activities'!G9,(IF('Semester Activities'!H50&lt;&gt;0,'Semester Activities'!H9,"--")))))))))</f>
        <v>--</v>
      </c>
      <c r="AR14" s="57" t="str">
        <f>IF('Semester Activities'!D51&lt;&gt;0,'Semester Activities'!D9,(IF('Semester Activities'!E51&lt;&gt;0,'Semester Activities'!E9,(IF('Semester Activities'!F51&lt;&gt;0,'Semester Activities'!F9,(IF('Semester Activities'!G51&lt;&gt;0,'Semester Activities'!G9,(IF('Semester Activities'!H51&lt;&gt;0,'Semester Activities'!H9,"--")))))))))</f>
        <v>--</v>
      </c>
      <c r="AS14" s="57" t="str">
        <f>IF('Semester Activities'!D52&lt;&gt;0,'Semester Activities'!D9,(IF('Semester Activities'!E52&lt;&gt;0,'Semester Activities'!E9,(IF('Semester Activities'!F52&lt;&gt;0,'Semester Activities'!F9,(IF('Semester Activities'!G52&lt;&gt;0,'Semester Activities'!G9,(IF('Semester Activities'!H52&lt;&gt;0,'Semester Activities'!H9,"--")))))))))</f>
        <v>--</v>
      </c>
      <c r="AT14" s="58" t="str">
        <f>IF('Semester Activities'!D53&lt;&gt;0,'Semester Activities'!D9,(IF('Semester Activities'!E53&lt;&gt;0,'Semester Activities'!E9,(IF('Semester Activities'!F53&lt;&gt;0,'Semester Activities'!F9,(IF('Semester Activities'!G53&lt;&gt;0,'Semester Activities'!G9,(IF('Semester Activities'!H53&lt;&gt;0,'Semester Activities'!H9,"--")))))))))</f>
        <v>--</v>
      </c>
      <c r="AU14" s="56" t="str">
        <f>IF('Semester Activities'!D54&lt;&gt;0,'Semester Activities'!D9,(IF('Semester Activities'!E54&lt;&gt;0,'Semester Activities'!E9,(IF('Semester Activities'!F54&lt;&gt;0,'Semester Activities'!F9,(IF('Semester Activities'!G54&lt;&gt;0,'Semester Activities'!G9,(IF('Semester Activities'!H54&lt;&gt;0,'Semester Activities'!H9,"--")))))))))</f>
        <v>--</v>
      </c>
      <c r="AV14" s="49" t="str">
        <f>IF('Semester Activities'!D55&lt;&gt;0,'Semester Activities'!D9,(IF('Semester Activities'!E55&lt;&gt;0,'Semester Activities'!E9,(IF('Semester Activities'!F55&lt;&gt;0,'Semester Activities'!F9,(IF('Semester Activities'!G55&lt;&gt;0,'Semester Activities'!G9,(IF('Semester Activities'!H55&lt;&gt;0,'Semester Activities'!H9,"--")))))))))</f>
        <v>--</v>
      </c>
      <c r="AW14" s="49" t="str">
        <f>IF('Semester Activities'!D56&lt;&gt;0,'Semester Activities'!D9,(IF('Semester Activities'!E56&lt;&gt;0,'Semester Activities'!E9,(IF('Semester Activities'!F56&lt;&gt;0,'Semester Activities'!F9,(IF('Semester Activities'!G56&lt;&gt;0,'Semester Activities'!G9,(IF('Semester Activities'!H56&lt;&gt;0,'Semester Activities'!H9,"--")))))))))</f>
        <v>--</v>
      </c>
      <c r="AX14" s="58" t="str">
        <f>IF('Semester Activities'!D57&lt;&gt;0,'Semester Activities'!D9,(IF('Semester Activities'!E57&lt;&gt;0,'Semester Activities'!E9,(IF('Semester Activities'!F57&lt;&gt;0,'Semester Activities'!F9,(IF('Semester Activities'!G57&lt;&gt;0,'Semester Activities'!G9,(IF('Semester Activities'!H57&lt;&gt;0,'Semester Activities'!H9,"--")))))))))</f>
        <v>--</v>
      </c>
      <c r="AY14" s="56" t="str">
        <f>IF('Semester Activities'!D58&lt;&gt;0,'Semester Activities'!D9,(IF('Semester Activities'!E58&lt;&gt;0,'Semester Activities'!E9,(IF('Semester Activities'!F58&lt;&gt;0,'Semester Activities'!F9,(IF('Semester Activities'!G58&lt;&gt;0,'Semester Activities'!G9,(IF('Semester Activities'!H58&lt;&gt;0,'Semester Activities'!H9,"--")))))))))</f>
        <v>--</v>
      </c>
      <c r="AZ14" s="248" t="str">
        <f>IF('Semester Activities'!D59&lt;&gt;0,'Semester Activities'!D9,(IF('Semester Activities'!E59&lt;&gt;0,'Semester Activities'!E9,(IF('Semester Activities'!F59&lt;&gt;0,'Semester Activities'!F9,(IF('Semester Activities'!G59&lt;&gt;0,'Semester Activities'!G9,(IF('Semester Activities'!H59&lt;&gt;0,'Semester Activities'!H9,"--")))))))))</f>
        <v>--</v>
      </c>
      <c r="BA14" s="257" t="str">
        <f>IF('Semester Activities'!D60&lt;&gt;0,'Semester Activities'!D9,(IF('Semester Activities'!E60&lt;&gt;0,'Semester Activities'!E9,(IF('Semester Activities'!F60&lt;&gt;0,'Semester Activities'!F9,(IF('Semester Activities'!G60&lt;&gt;0,'Semester Activities'!G9,(IF('Semester Activities'!H60&lt;&gt;0,'Semester Activities'!H9,"--")))))))))</f>
        <v>--</v>
      </c>
      <c r="BB14" s="58" t="str">
        <f>IF('Semester Activities'!D61&lt;&gt;0,'Semester Activities'!D9,(IF('Semester Activities'!E61&lt;&gt;0,'Semester Activities'!E9,(IF('Semester Activities'!F61&lt;&gt;0,'Semester Activities'!F9,(IF('Semester Activities'!G61&lt;&gt;0,'Semester Activities'!G9,(IF('Semester Activities'!H61&lt;&gt;0,'Semester Activities'!H9,"--")))))))))</f>
        <v>--</v>
      </c>
      <c r="BC14" s="362"/>
      <c r="BD14" s="378"/>
    </row>
    <row r="15" spans="1:57" ht="16.5" thickBot="1" x14ac:dyDescent="0.3">
      <c r="A15" s="339"/>
      <c r="B15" s="342"/>
      <c r="C15" s="103" t="s">
        <v>8</v>
      </c>
      <c r="D15" s="262" t="str">
        <f>'Semester Activities'!I11</f>
        <v>--</v>
      </c>
      <c r="E15" s="263" t="str">
        <f>'Semester Activities'!I12</f>
        <v>--</v>
      </c>
      <c r="F15" s="264" t="str">
        <f>'Semester Activities'!I13</f>
        <v>--</v>
      </c>
      <c r="G15" s="265" t="str">
        <f>'Semester Activities'!I14</f>
        <v>--</v>
      </c>
      <c r="H15" s="263" t="str">
        <f>'Semester Activities'!I15</f>
        <v>--</v>
      </c>
      <c r="I15" s="264" t="str">
        <f>'Semester Activities'!I16</f>
        <v>--</v>
      </c>
      <c r="J15" s="262" t="str">
        <f>'Semester Activities'!I17</f>
        <v>--</v>
      </c>
      <c r="K15" s="263" t="str">
        <f>'Semester Activities'!I18</f>
        <v>--</v>
      </c>
      <c r="L15" s="264" t="str">
        <f>'Semester Activities'!I19</f>
        <v>--</v>
      </c>
      <c r="M15" s="266" t="str">
        <f>'Semester Activities'!I20</f>
        <v>--</v>
      </c>
      <c r="N15" s="267" t="str">
        <f>'Semester Activities'!I21</f>
        <v>--</v>
      </c>
      <c r="O15" s="254">
        <f>'Semester Activities'!C22</f>
        <v>5</v>
      </c>
      <c r="P15" s="252">
        <f>'Semester Activities'!C23</f>
        <v>10</v>
      </c>
      <c r="Q15" s="253">
        <f>SUM(D13:O13)+O15+P15</f>
        <v>15</v>
      </c>
      <c r="R15" s="104" t="str">
        <f>'Semester Activities'!I25</f>
        <v>--</v>
      </c>
      <c r="S15" s="105" t="str">
        <f>'Semester Activities'!I26</f>
        <v>--</v>
      </c>
      <c r="T15" s="105" t="str">
        <f>'Semester Activities'!I27</f>
        <v>--</v>
      </c>
      <c r="U15" s="106" t="str">
        <f>'Semester Activities'!I28</f>
        <v>--</v>
      </c>
      <c r="V15" s="107" t="str">
        <f>'Semester Activities'!I29</f>
        <v>--</v>
      </c>
      <c r="W15" s="105" t="str">
        <f>'Semester Activities'!I30</f>
        <v>--</v>
      </c>
      <c r="X15" s="105" t="str">
        <f>'Semester Activities'!I31</f>
        <v>--</v>
      </c>
      <c r="Y15" s="106" t="str">
        <f>'Semester Activities'!I32</f>
        <v>--</v>
      </c>
      <c r="Z15" s="256" t="str">
        <f>'Semester Activities'!I33</f>
        <v>--</v>
      </c>
      <c r="AA15" s="104" t="str">
        <f>'Semester Activities'!I34</f>
        <v>--</v>
      </c>
      <c r="AB15" s="105" t="str">
        <f>'Semester Activities'!I35</f>
        <v>--</v>
      </c>
      <c r="AC15" s="106" t="str">
        <f>'Semester Activities'!I36</f>
        <v>--</v>
      </c>
      <c r="AD15" s="358"/>
      <c r="AE15" s="268" t="str">
        <f>'Semester Activities'!I38</f>
        <v>--</v>
      </c>
      <c r="AF15" s="269" t="str">
        <f>'Semester Activities'!I39</f>
        <v>--</v>
      </c>
      <c r="AG15" s="270" t="str">
        <f>'Semester Activities'!I40</f>
        <v>--</v>
      </c>
      <c r="AH15" s="271" t="str">
        <f>'Semester Activities'!I41</f>
        <v>--</v>
      </c>
      <c r="AI15" s="268" t="str">
        <f>'Semester Activities'!I42</f>
        <v>--</v>
      </c>
      <c r="AJ15" s="269" t="str">
        <f>'Semester Activities'!I43</f>
        <v>--</v>
      </c>
      <c r="AK15" s="269" t="str">
        <f>'Semester Activities'!I44</f>
        <v>--</v>
      </c>
      <c r="AL15" s="271" t="str">
        <f>'Semester Activities'!I45</f>
        <v>--</v>
      </c>
      <c r="AM15" s="268" t="str">
        <f>'Semester Activities'!I46</f>
        <v>--</v>
      </c>
      <c r="AN15" s="269" t="str">
        <f>'Semester Activities'!I47</f>
        <v>--</v>
      </c>
      <c r="AO15" s="269" t="str">
        <f>'Semester Activities'!I48</f>
        <v>--</v>
      </c>
      <c r="AP15" s="271" t="str">
        <f>'Semester Activities'!I49</f>
        <v>--</v>
      </c>
      <c r="AQ15" s="268" t="str">
        <f>'Semester Activities'!I50</f>
        <v>--</v>
      </c>
      <c r="AR15" s="269" t="str">
        <f>'Semester Activities'!I51</f>
        <v>--</v>
      </c>
      <c r="AS15" s="269" t="str">
        <f>'Semester Activities'!I52</f>
        <v>--</v>
      </c>
      <c r="AT15" s="271" t="str">
        <f>'Semester Activities'!I53</f>
        <v>--</v>
      </c>
      <c r="AU15" s="268" t="str">
        <f>'Semester Activities'!I54</f>
        <v>--</v>
      </c>
      <c r="AV15" s="270" t="str">
        <f>'Semester Activities'!I55</f>
        <v>--</v>
      </c>
      <c r="AW15" s="270" t="str">
        <f>'Semester Activities'!I56</f>
        <v>--</v>
      </c>
      <c r="AX15" s="271" t="str">
        <f>'Semester Activities'!I57</f>
        <v>--</v>
      </c>
      <c r="AY15" s="272" t="str">
        <f>'Semester Activities'!I58</f>
        <v>--</v>
      </c>
      <c r="AZ15" s="273" t="str">
        <f>'Semester Activities'!I59</f>
        <v>--</v>
      </c>
      <c r="BA15" s="274" t="str">
        <f>'Semester Activities'!I60</f>
        <v>--</v>
      </c>
      <c r="BB15" s="271" t="str">
        <f>'Semester Activities'!I61</f>
        <v>--</v>
      </c>
      <c r="BC15" s="362"/>
      <c r="BD15" s="379"/>
    </row>
    <row r="16" spans="1:57" ht="16.5" thickBot="1" x14ac:dyDescent="0.3">
      <c r="A16" s="213">
        <v>1</v>
      </c>
      <c r="B16" s="383" t="s">
        <v>94</v>
      </c>
      <c r="C16" s="384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121">
        <f>SUM(D16:P16)</f>
        <v>0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23">
        <f>SUM(R16:AC16)</f>
        <v>0</v>
      </c>
      <c r="AE16" s="108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6">
        <f>SUM(AE16:BB16)</f>
        <v>0</v>
      </c>
      <c r="BD16" s="110">
        <f xml:space="preserve"> Q16+AD16+BC16</f>
        <v>0</v>
      </c>
      <c r="BE16" s="231"/>
    </row>
    <row r="17" spans="1:57" ht="16.5" thickBot="1" x14ac:dyDescent="0.3">
      <c r="A17" s="214">
        <v>2</v>
      </c>
      <c r="B17" s="336" t="s">
        <v>95</v>
      </c>
      <c r="C17" s="33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22">
        <f t="shared" ref="Q17:Q60" si="0">SUM(D17:P17)</f>
        <v>0</v>
      </c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24">
        <f t="shared" ref="AD17:AD60" si="1">SUM(R17:AC17)</f>
        <v>0</v>
      </c>
      <c r="AE17" s="109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6">
        <f t="shared" ref="BC17:BC65" si="2">SUM(AE17:BB17)</f>
        <v>0</v>
      </c>
      <c r="BD17" s="110">
        <f xml:space="preserve"> Q17+AD17+BC17</f>
        <v>0</v>
      </c>
      <c r="BE17" s="231"/>
    </row>
    <row r="18" spans="1:57" ht="16.5" thickBot="1" x14ac:dyDescent="0.3">
      <c r="A18" s="214">
        <v>3</v>
      </c>
      <c r="B18" s="336" t="s">
        <v>96</v>
      </c>
      <c r="C18" s="33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22">
        <f t="shared" si="0"/>
        <v>0</v>
      </c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24">
        <f t="shared" si="1"/>
        <v>0</v>
      </c>
      <c r="AE18" s="109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6">
        <f t="shared" si="2"/>
        <v>0</v>
      </c>
      <c r="BD18" s="110">
        <f t="shared" ref="BD18:BD60" si="3" xml:space="preserve"> Q18+AD18+BC18</f>
        <v>0</v>
      </c>
      <c r="BE18" s="231"/>
    </row>
    <row r="19" spans="1:57" ht="16.5" thickBot="1" x14ac:dyDescent="0.3">
      <c r="A19" s="214">
        <v>4</v>
      </c>
      <c r="B19" s="336" t="s">
        <v>97</v>
      </c>
      <c r="C19" s="33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22">
        <f t="shared" si="0"/>
        <v>0</v>
      </c>
      <c r="R19" s="9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24">
        <f t="shared" si="1"/>
        <v>0</v>
      </c>
      <c r="AE19" s="109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6">
        <f t="shared" si="2"/>
        <v>0</v>
      </c>
      <c r="BD19" s="110">
        <f t="shared" si="3"/>
        <v>0</v>
      </c>
      <c r="BE19" s="231"/>
    </row>
    <row r="20" spans="1:57" ht="16.5" thickBot="1" x14ac:dyDescent="0.3">
      <c r="A20" s="214">
        <v>5</v>
      </c>
      <c r="B20" s="336" t="s">
        <v>98</v>
      </c>
      <c r="C20" s="33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22">
        <f t="shared" si="0"/>
        <v>0</v>
      </c>
      <c r="R20" s="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4">
        <f t="shared" si="1"/>
        <v>0</v>
      </c>
      <c r="AE20" s="109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6">
        <f t="shared" si="2"/>
        <v>0</v>
      </c>
      <c r="BD20" s="110">
        <f t="shared" si="3"/>
        <v>0</v>
      </c>
      <c r="BE20" s="231"/>
    </row>
    <row r="21" spans="1:57" ht="16.5" thickBot="1" x14ac:dyDescent="0.3">
      <c r="A21" s="214">
        <v>6</v>
      </c>
      <c r="B21" s="336" t="s">
        <v>99</v>
      </c>
      <c r="C21" s="33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22">
        <f t="shared" si="0"/>
        <v>0</v>
      </c>
      <c r="R21" s="9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24">
        <f t="shared" si="1"/>
        <v>0</v>
      </c>
      <c r="AE21" s="109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6">
        <f t="shared" si="2"/>
        <v>0</v>
      </c>
      <c r="BD21" s="110">
        <f t="shared" si="3"/>
        <v>0</v>
      </c>
      <c r="BE21" s="231"/>
    </row>
    <row r="22" spans="1:57" ht="16.5" thickBot="1" x14ac:dyDescent="0.3">
      <c r="A22" s="214">
        <v>7</v>
      </c>
      <c r="B22" s="336" t="s">
        <v>100</v>
      </c>
      <c r="C22" s="33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22">
        <f t="shared" si="0"/>
        <v>0</v>
      </c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24">
        <f t="shared" si="1"/>
        <v>0</v>
      </c>
      <c r="AE22" s="10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6">
        <f t="shared" si="2"/>
        <v>0</v>
      </c>
      <c r="BD22" s="110">
        <f t="shared" si="3"/>
        <v>0</v>
      </c>
      <c r="BE22" s="231"/>
    </row>
    <row r="23" spans="1:57" ht="16.5" thickBot="1" x14ac:dyDescent="0.3">
      <c r="A23" s="214">
        <v>8</v>
      </c>
      <c r="B23" s="336" t="s">
        <v>101</v>
      </c>
      <c r="C23" s="33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22">
        <f t="shared" si="0"/>
        <v>0</v>
      </c>
      <c r="R23" s="9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24">
        <f t="shared" si="1"/>
        <v>0</v>
      </c>
      <c r="AE23" s="109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6">
        <f t="shared" si="2"/>
        <v>0</v>
      </c>
      <c r="BD23" s="110">
        <f t="shared" si="3"/>
        <v>0</v>
      </c>
      <c r="BE23" s="231"/>
    </row>
    <row r="24" spans="1:57" ht="16.5" thickBot="1" x14ac:dyDescent="0.3">
      <c r="A24" s="214">
        <v>9</v>
      </c>
      <c r="B24" s="336" t="s">
        <v>102</v>
      </c>
      <c r="C24" s="33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22">
        <f t="shared" si="0"/>
        <v>0</v>
      </c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24">
        <f t="shared" si="1"/>
        <v>0</v>
      </c>
      <c r="AE24" s="109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6">
        <f t="shared" si="2"/>
        <v>0</v>
      </c>
      <c r="BD24" s="110">
        <f t="shared" si="3"/>
        <v>0</v>
      </c>
      <c r="BE24" s="231"/>
    </row>
    <row r="25" spans="1:57" ht="16.5" thickBot="1" x14ac:dyDescent="0.3">
      <c r="A25" s="214">
        <v>10</v>
      </c>
      <c r="B25" s="336" t="s">
        <v>103</v>
      </c>
      <c r="C25" s="33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22">
        <f t="shared" si="0"/>
        <v>0</v>
      </c>
      <c r="R25" s="9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24">
        <f t="shared" si="1"/>
        <v>0</v>
      </c>
      <c r="AE25" s="109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6">
        <f t="shared" si="2"/>
        <v>0</v>
      </c>
      <c r="BD25" s="110">
        <f t="shared" si="3"/>
        <v>0</v>
      </c>
      <c r="BE25" s="231"/>
    </row>
    <row r="26" spans="1:57" ht="16.5" thickBot="1" x14ac:dyDescent="0.3">
      <c r="A26" s="214">
        <v>11</v>
      </c>
      <c r="B26" s="336" t="s">
        <v>104</v>
      </c>
      <c r="C26" s="33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22">
        <f t="shared" si="0"/>
        <v>0</v>
      </c>
      <c r="R26" s="9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24">
        <f t="shared" si="1"/>
        <v>0</v>
      </c>
      <c r="AE26" s="109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6">
        <f t="shared" si="2"/>
        <v>0</v>
      </c>
      <c r="BD26" s="110">
        <f t="shared" si="3"/>
        <v>0</v>
      </c>
      <c r="BE26" s="231"/>
    </row>
    <row r="27" spans="1:57" ht="16.5" thickBot="1" x14ac:dyDescent="0.3">
      <c r="A27" s="214">
        <v>12</v>
      </c>
      <c r="B27" s="336" t="s">
        <v>105</v>
      </c>
      <c r="C27" s="33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22">
        <f t="shared" si="0"/>
        <v>0</v>
      </c>
      <c r="R27" s="9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24">
        <f t="shared" si="1"/>
        <v>0</v>
      </c>
      <c r="AE27" s="109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6">
        <f t="shared" si="2"/>
        <v>0</v>
      </c>
      <c r="BD27" s="110">
        <f t="shared" si="3"/>
        <v>0</v>
      </c>
      <c r="BE27" s="231"/>
    </row>
    <row r="28" spans="1:57" ht="16.5" thickBot="1" x14ac:dyDescent="0.3">
      <c r="A28" s="214">
        <v>13</v>
      </c>
      <c r="B28" s="336" t="s">
        <v>106</v>
      </c>
      <c r="C28" s="33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22">
        <f t="shared" si="0"/>
        <v>0</v>
      </c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24">
        <f t="shared" si="1"/>
        <v>0</v>
      </c>
      <c r="AE28" s="109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6">
        <f t="shared" si="2"/>
        <v>0</v>
      </c>
      <c r="BD28" s="110">
        <f t="shared" si="3"/>
        <v>0</v>
      </c>
      <c r="BE28" s="231"/>
    </row>
    <row r="29" spans="1:57" ht="16.5" thickBot="1" x14ac:dyDescent="0.3">
      <c r="A29" s="214">
        <v>14</v>
      </c>
      <c r="B29" s="336" t="s">
        <v>107</v>
      </c>
      <c r="C29" s="33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22">
        <f t="shared" si="0"/>
        <v>0</v>
      </c>
      <c r="R29" s="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24">
        <f t="shared" si="1"/>
        <v>0</v>
      </c>
      <c r="AE29" s="109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6">
        <f t="shared" si="2"/>
        <v>0</v>
      </c>
      <c r="BD29" s="110">
        <f t="shared" si="3"/>
        <v>0</v>
      </c>
      <c r="BE29" s="231"/>
    </row>
    <row r="30" spans="1:57" ht="16.5" thickBot="1" x14ac:dyDescent="0.3">
      <c r="A30" s="214">
        <v>15</v>
      </c>
      <c r="B30" s="336" t="s">
        <v>108</v>
      </c>
      <c r="C30" s="33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22">
        <f t="shared" si="0"/>
        <v>0</v>
      </c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24">
        <f t="shared" si="1"/>
        <v>0</v>
      </c>
      <c r="AE30" s="109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6">
        <f t="shared" si="2"/>
        <v>0</v>
      </c>
      <c r="BD30" s="110">
        <f t="shared" si="3"/>
        <v>0</v>
      </c>
      <c r="BE30" s="231"/>
    </row>
    <row r="31" spans="1:57" ht="16.5" thickBot="1" x14ac:dyDescent="0.3">
      <c r="A31" s="214">
        <v>16</v>
      </c>
      <c r="B31" s="336" t="s">
        <v>109</v>
      </c>
      <c r="C31" s="33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22">
        <f t="shared" si="0"/>
        <v>0</v>
      </c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24">
        <f t="shared" si="1"/>
        <v>0</v>
      </c>
      <c r="AE31" s="109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6">
        <f t="shared" si="2"/>
        <v>0</v>
      </c>
      <c r="BD31" s="110">
        <f t="shared" si="3"/>
        <v>0</v>
      </c>
      <c r="BE31" s="231"/>
    </row>
    <row r="32" spans="1:57" ht="16.5" thickBot="1" x14ac:dyDescent="0.3">
      <c r="A32" s="214">
        <v>17</v>
      </c>
      <c r="B32" s="336" t="s">
        <v>110</v>
      </c>
      <c r="C32" s="33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22">
        <f t="shared" si="0"/>
        <v>0</v>
      </c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24">
        <f t="shared" si="1"/>
        <v>0</v>
      </c>
      <c r="AE32" s="109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6">
        <f t="shared" si="2"/>
        <v>0</v>
      </c>
      <c r="BD32" s="110">
        <f t="shared" si="3"/>
        <v>0</v>
      </c>
      <c r="BE32" s="231"/>
    </row>
    <row r="33" spans="1:57" ht="16.5" thickBot="1" x14ac:dyDescent="0.3">
      <c r="A33" s="214">
        <v>18</v>
      </c>
      <c r="B33" s="336" t="s">
        <v>111</v>
      </c>
      <c r="C33" s="33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22">
        <f t="shared" si="0"/>
        <v>0</v>
      </c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24">
        <f t="shared" si="1"/>
        <v>0</v>
      </c>
      <c r="AE33" s="109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6">
        <f t="shared" si="2"/>
        <v>0</v>
      </c>
      <c r="BD33" s="110">
        <f t="shared" si="3"/>
        <v>0</v>
      </c>
      <c r="BE33" s="231"/>
    </row>
    <row r="34" spans="1:57" ht="16.5" thickBot="1" x14ac:dyDescent="0.3">
      <c r="A34" s="214">
        <v>19</v>
      </c>
      <c r="B34" s="336" t="s">
        <v>112</v>
      </c>
      <c r="C34" s="33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22">
        <f t="shared" si="0"/>
        <v>0</v>
      </c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24">
        <f t="shared" si="1"/>
        <v>0</v>
      </c>
      <c r="AE34" s="109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6">
        <f t="shared" si="2"/>
        <v>0</v>
      </c>
      <c r="BD34" s="110">
        <f t="shared" si="3"/>
        <v>0</v>
      </c>
      <c r="BE34" s="231"/>
    </row>
    <row r="35" spans="1:57" ht="16.5" thickBot="1" x14ac:dyDescent="0.3">
      <c r="A35" s="214">
        <v>20</v>
      </c>
      <c r="B35" s="336" t="s">
        <v>113</v>
      </c>
      <c r="C35" s="33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22">
        <f t="shared" si="0"/>
        <v>0</v>
      </c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24">
        <f t="shared" si="1"/>
        <v>0</v>
      </c>
      <c r="AE35" s="109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6">
        <f t="shared" si="2"/>
        <v>0</v>
      </c>
      <c r="BD35" s="110">
        <f t="shared" si="3"/>
        <v>0</v>
      </c>
      <c r="BE35" s="231"/>
    </row>
    <row r="36" spans="1:57" ht="16.5" thickBot="1" x14ac:dyDescent="0.3">
      <c r="A36" s="214">
        <v>21</v>
      </c>
      <c r="B36" s="336" t="s">
        <v>89</v>
      </c>
      <c r="C36" s="33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22">
        <f t="shared" si="0"/>
        <v>0</v>
      </c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24">
        <f t="shared" si="1"/>
        <v>0</v>
      </c>
      <c r="AE36" s="109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6">
        <f t="shared" si="2"/>
        <v>0</v>
      </c>
      <c r="BD36" s="110">
        <f t="shared" si="3"/>
        <v>0</v>
      </c>
      <c r="BE36" s="231"/>
    </row>
    <row r="37" spans="1:57" ht="16.5" thickBot="1" x14ac:dyDescent="0.3">
      <c r="A37" s="214">
        <v>22</v>
      </c>
      <c r="B37" s="336" t="s">
        <v>114</v>
      </c>
      <c r="C37" s="33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22">
        <f t="shared" si="0"/>
        <v>0</v>
      </c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24">
        <f t="shared" si="1"/>
        <v>0</v>
      </c>
      <c r="AE37" s="109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6">
        <f t="shared" si="2"/>
        <v>0</v>
      </c>
      <c r="BD37" s="110">
        <f t="shared" si="3"/>
        <v>0</v>
      </c>
      <c r="BE37" s="231"/>
    </row>
    <row r="38" spans="1:57" ht="16.5" thickBot="1" x14ac:dyDescent="0.3">
      <c r="A38" s="214">
        <v>23</v>
      </c>
      <c r="B38" s="336" t="s">
        <v>115</v>
      </c>
      <c r="C38" s="33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22">
        <f t="shared" si="0"/>
        <v>0</v>
      </c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24">
        <f t="shared" si="1"/>
        <v>0</v>
      </c>
      <c r="AE38" s="109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6">
        <f t="shared" si="2"/>
        <v>0</v>
      </c>
      <c r="BD38" s="110">
        <f t="shared" si="3"/>
        <v>0</v>
      </c>
      <c r="BE38" s="231"/>
    </row>
    <row r="39" spans="1:57" ht="16.5" thickBot="1" x14ac:dyDescent="0.3">
      <c r="A39" s="214">
        <v>24</v>
      </c>
      <c r="B39" s="336" t="s">
        <v>116</v>
      </c>
      <c r="C39" s="33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22">
        <f t="shared" si="0"/>
        <v>0</v>
      </c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24">
        <f t="shared" si="1"/>
        <v>0</v>
      </c>
      <c r="AE39" s="109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6">
        <f t="shared" si="2"/>
        <v>0</v>
      </c>
      <c r="BD39" s="110">
        <f t="shared" si="3"/>
        <v>0</v>
      </c>
      <c r="BE39" s="231"/>
    </row>
    <row r="40" spans="1:57" ht="16.5" thickBot="1" x14ac:dyDescent="0.3">
      <c r="A40" s="214">
        <v>25</v>
      </c>
      <c r="B40" s="336" t="s">
        <v>117</v>
      </c>
      <c r="C40" s="33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22">
        <f t="shared" si="0"/>
        <v>0</v>
      </c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24">
        <f t="shared" si="1"/>
        <v>0</v>
      </c>
      <c r="AE40" s="109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6">
        <f t="shared" si="2"/>
        <v>0</v>
      </c>
      <c r="BD40" s="110">
        <f t="shared" si="3"/>
        <v>0</v>
      </c>
      <c r="BE40" s="231"/>
    </row>
    <row r="41" spans="1:57" ht="16.5" thickBot="1" x14ac:dyDescent="0.3">
      <c r="A41" s="214">
        <v>26</v>
      </c>
      <c r="B41" s="336" t="s">
        <v>118</v>
      </c>
      <c r="C41" s="33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22">
        <f t="shared" si="0"/>
        <v>0</v>
      </c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24">
        <f t="shared" si="1"/>
        <v>0</v>
      </c>
      <c r="AE41" s="109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6">
        <f t="shared" si="2"/>
        <v>0</v>
      </c>
      <c r="BD41" s="110">
        <f t="shared" si="3"/>
        <v>0</v>
      </c>
      <c r="BE41" s="231"/>
    </row>
    <row r="42" spans="1:57" ht="16.5" thickBot="1" x14ac:dyDescent="0.3">
      <c r="A42" s="214">
        <v>27</v>
      </c>
      <c r="B42" s="336" t="s">
        <v>119</v>
      </c>
      <c r="C42" s="33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22">
        <f t="shared" si="0"/>
        <v>0</v>
      </c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24">
        <f t="shared" si="1"/>
        <v>0</v>
      </c>
      <c r="AE42" s="109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6">
        <f t="shared" si="2"/>
        <v>0</v>
      </c>
      <c r="BD42" s="110">
        <f t="shared" si="3"/>
        <v>0</v>
      </c>
      <c r="BE42" s="231"/>
    </row>
    <row r="43" spans="1:57" ht="16.5" thickBot="1" x14ac:dyDescent="0.3">
      <c r="A43" s="214">
        <v>28</v>
      </c>
      <c r="B43" s="336" t="s">
        <v>120</v>
      </c>
      <c r="C43" s="33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22">
        <f t="shared" si="0"/>
        <v>0</v>
      </c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24">
        <f t="shared" si="1"/>
        <v>0</v>
      </c>
      <c r="AE43" s="109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6">
        <f t="shared" si="2"/>
        <v>0</v>
      </c>
      <c r="BD43" s="110">
        <f t="shared" si="3"/>
        <v>0</v>
      </c>
      <c r="BE43" s="231"/>
    </row>
    <row r="44" spans="1:57" ht="16.5" thickBot="1" x14ac:dyDescent="0.3">
      <c r="A44" s="214">
        <v>29</v>
      </c>
      <c r="B44" s="336" t="s">
        <v>121</v>
      </c>
      <c r="C44" s="33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22">
        <f t="shared" si="0"/>
        <v>0</v>
      </c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24">
        <f t="shared" si="1"/>
        <v>0</v>
      </c>
      <c r="AE44" s="109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6">
        <f t="shared" si="2"/>
        <v>0</v>
      </c>
      <c r="BD44" s="110">
        <f t="shared" si="3"/>
        <v>0</v>
      </c>
      <c r="BE44" s="231"/>
    </row>
    <row r="45" spans="1:57" ht="16.5" thickBot="1" x14ac:dyDescent="0.3">
      <c r="A45" s="214">
        <v>30</v>
      </c>
      <c r="B45" s="336" t="s">
        <v>122</v>
      </c>
      <c r="C45" s="33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22">
        <f t="shared" si="0"/>
        <v>0</v>
      </c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24">
        <f t="shared" si="1"/>
        <v>0</v>
      </c>
      <c r="AE45" s="109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6">
        <f t="shared" si="2"/>
        <v>0</v>
      </c>
      <c r="BD45" s="110">
        <f t="shared" si="3"/>
        <v>0</v>
      </c>
      <c r="BE45" s="231"/>
    </row>
    <row r="46" spans="1:57" ht="16.5" thickBot="1" x14ac:dyDescent="0.3">
      <c r="A46" s="214">
        <v>31</v>
      </c>
      <c r="B46" s="336" t="s">
        <v>123</v>
      </c>
      <c r="C46" s="33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22">
        <f t="shared" si="0"/>
        <v>0</v>
      </c>
      <c r="R46" s="9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24">
        <f t="shared" si="1"/>
        <v>0</v>
      </c>
      <c r="AE46" s="109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6">
        <f t="shared" si="2"/>
        <v>0</v>
      </c>
      <c r="BD46" s="110">
        <f t="shared" si="3"/>
        <v>0</v>
      </c>
      <c r="BE46" s="231"/>
    </row>
    <row r="47" spans="1:57" ht="16.5" thickBot="1" x14ac:dyDescent="0.3">
      <c r="A47" s="214">
        <v>32</v>
      </c>
      <c r="B47" s="336" t="s">
        <v>124</v>
      </c>
      <c r="C47" s="33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22">
        <f t="shared" si="0"/>
        <v>0</v>
      </c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24">
        <f t="shared" si="1"/>
        <v>0</v>
      </c>
      <c r="AE47" s="109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6">
        <f t="shared" si="2"/>
        <v>0</v>
      </c>
      <c r="BD47" s="110">
        <f t="shared" si="3"/>
        <v>0</v>
      </c>
      <c r="BE47" s="231"/>
    </row>
    <row r="48" spans="1:57" ht="16.5" thickBot="1" x14ac:dyDescent="0.3">
      <c r="A48" s="214">
        <v>33</v>
      </c>
      <c r="B48" s="336" t="s">
        <v>125</v>
      </c>
      <c r="C48" s="33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22">
        <f t="shared" si="0"/>
        <v>0</v>
      </c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24">
        <f t="shared" si="1"/>
        <v>0</v>
      </c>
      <c r="AE48" s="109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6">
        <f t="shared" si="2"/>
        <v>0</v>
      </c>
      <c r="BD48" s="110">
        <f t="shared" si="3"/>
        <v>0</v>
      </c>
      <c r="BE48" s="231"/>
    </row>
    <row r="49" spans="1:57" ht="16.5" thickBot="1" x14ac:dyDescent="0.3">
      <c r="A49" s="214">
        <v>34</v>
      </c>
      <c r="B49" s="336" t="s">
        <v>126</v>
      </c>
      <c r="C49" s="33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22">
        <f t="shared" si="0"/>
        <v>0</v>
      </c>
      <c r="R49" s="9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24">
        <f t="shared" si="1"/>
        <v>0</v>
      </c>
      <c r="AE49" s="109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6">
        <f t="shared" si="2"/>
        <v>0</v>
      </c>
      <c r="BD49" s="110">
        <f t="shared" si="3"/>
        <v>0</v>
      </c>
      <c r="BE49" s="231"/>
    </row>
    <row r="50" spans="1:57" ht="16.5" thickBot="1" x14ac:dyDescent="0.3">
      <c r="A50" s="214">
        <v>35</v>
      </c>
      <c r="B50" s="336" t="s">
        <v>127</v>
      </c>
      <c r="C50" s="33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22">
        <f t="shared" si="0"/>
        <v>0</v>
      </c>
      <c r="R50" s="9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24">
        <f t="shared" si="1"/>
        <v>0</v>
      </c>
      <c r="AE50" s="109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6">
        <f t="shared" si="2"/>
        <v>0</v>
      </c>
      <c r="BD50" s="110">
        <f t="shared" si="3"/>
        <v>0</v>
      </c>
      <c r="BE50" s="231"/>
    </row>
    <row r="51" spans="1:57" ht="16.5" thickBot="1" x14ac:dyDescent="0.3">
      <c r="A51" s="214">
        <v>36</v>
      </c>
      <c r="B51" s="336" t="s">
        <v>128</v>
      </c>
      <c r="C51" s="33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22">
        <f t="shared" si="0"/>
        <v>0</v>
      </c>
      <c r="R51" s="9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24">
        <f t="shared" si="1"/>
        <v>0</v>
      </c>
      <c r="AE51" s="109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6">
        <f t="shared" si="2"/>
        <v>0</v>
      </c>
      <c r="BD51" s="110">
        <f t="shared" si="3"/>
        <v>0</v>
      </c>
      <c r="BE51" s="231"/>
    </row>
    <row r="52" spans="1:57" ht="16.5" thickBot="1" x14ac:dyDescent="0.3">
      <c r="A52" s="214">
        <v>37</v>
      </c>
      <c r="B52" s="336" t="s">
        <v>129</v>
      </c>
      <c r="C52" s="33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22">
        <f t="shared" si="0"/>
        <v>0</v>
      </c>
      <c r="R52" s="9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24">
        <f t="shared" si="1"/>
        <v>0</v>
      </c>
      <c r="AE52" s="109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6">
        <f t="shared" si="2"/>
        <v>0</v>
      </c>
      <c r="BD52" s="110">
        <f t="shared" si="3"/>
        <v>0</v>
      </c>
      <c r="BE52" s="231"/>
    </row>
    <row r="53" spans="1:57" ht="16.5" thickBot="1" x14ac:dyDescent="0.3">
      <c r="A53" s="214">
        <v>38</v>
      </c>
      <c r="B53" s="336" t="s">
        <v>130</v>
      </c>
      <c r="C53" s="33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22">
        <f t="shared" si="0"/>
        <v>0</v>
      </c>
      <c r="R53" s="9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24">
        <f t="shared" si="1"/>
        <v>0</v>
      </c>
      <c r="AE53" s="109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6">
        <f t="shared" si="2"/>
        <v>0</v>
      </c>
      <c r="BD53" s="110">
        <f t="shared" si="3"/>
        <v>0</v>
      </c>
      <c r="BE53" s="231"/>
    </row>
    <row r="54" spans="1:57" ht="16.5" thickBot="1" x14ac:dyDescent="0.3">
      <c r="A54" s="214">
        <v>39</v>
      </c>
      <c r="B54" s="336" t="s">
        <v>131</v>
      </c>
      <c r="C54" s="33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22">
        <f t="shared" si="0"/>
        <v>0</v>
      </c>
      <c r="R54" s="9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24">
        <f t="shared" si="1"/>
        <v>0</v>
      </c>
      <c r="AE54" s="109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6">
        <f t="shared" si="2"/>
        <v>0</v>
      </c>
      <c r="BD54" s="110">
        <f t="shared" si="3"/>
        <v>0</v>
      </c>
      <c r="BE54" s="231"/>
    </row>
    <row r="55" spans="1:57" ht="16.5" thickBot="1" x14ac:dyDescent="0.3">
      <c r="A55" s="214">
        <v>40</v>
      </c>
      <c r="B55" s="336" t="s">
        <v>132</v>
      </c>
      <c r="C55" s="33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22">
        <f t="shared" si="0"/>
        <v>0</v>
      </c>
      <c r="R55" s="9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24">
        <f t="shared" si="1"/>
        <v>0</v>
      </c>
      <c r="AE55" s="109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6">
        <f t="shared" si="2"/>
        <v>0</v>
      </c>
      <c r="BD55" s="110">
        <f t="shared" si="3"/>
        <v>0</v>
      </c>
      <c r="BE55" s="231"/>
    </row>
    <row r="56" spans="1:57" ht="16.5" thickBot="1" x14ac:dyDescent="0.3">
      <c r="A56" s="214">
        <v>41</v>
      </c>
      <c r="B56" s="336" t="s">
        <v>133</v>
      </c>
      <c r="C56" s="33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22">
        <f t="shared" si="0"/>
        <v>0</v>
      </c>
      <c r="R56" s="9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24">
        <f t="shared" si="1"/>
        <v>0</v>
      </c>
      <c r="AE56" s="109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6">
        <f t="shared" si="2"/>
        <v>0</v>
      </c>
      <c r="BD56" s="110">
        <f t="shared" si="3"/>
        <v>0</v>
      </c>
      <c r="BE56" s="231"/>
    </row>
    <row r="57" spans="1:57" ht="16.5" thickBot="1" x14ac:dyDescent="0.3">
      <c r="A57" s="214">
        <v>42</v>
      </c>
      <c r="B57" s="336" t="s">
        <v>134</v>
      </c>
      <c r="C57" s="33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22">
        <f t="shared" si="0"/>
        <v>0</v>
      </c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24">
        <f t="shared" si="1"/>
        <v>0</v>
      </c>
      <c r="AE57" s="109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6">
        <f t="shared" si="2"/>
        <v>0</v>
      </c>
      <c r="BD57" s="110">
        <f t="shared" si="3"/>
        <v>0</v>
      </c>
      <c r="BE57" s="231"/>
    </row>
    <row r="58" spans="1:57" ht="16.5" thickBot="1" x14ac:dyDescent="0.3">
      <c r="A58" s="214">
        <v>43</v>
      </c>
      <c r="B58" s="336" t="s">
        <v>135</v>
      </c>
      <c r="C58" s="33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22">
        <f t="shared" si="0"/>
        <v>0</v>
      </c>
      <c r="R58" s="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24">
        <f t="shared" si="1"/>
        <v>0</v>
      </c>
      <c r="AE58" s="109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6">
        <f t="shared" si="2"/>
        <v>0</v>
      </c>
      <c r="BD58" s="110">
        <f t="shared" si="3"/>
        <v>0</v>
      </c>
      <c r="BE58" s="231"/>
    </row>
    <row r="59" spans="1:57" ht="16.5" thickBot="1" x14ac:dyDescent="0.3">
      <c r="A59" s="214">
        <v>44</v>
      </c>
      <c r="B59" s="336" t="s">
        <v>136</v>
      </c>
      <c r="C59" s="33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22">
        <f t="shared" si="0"/>
        <v>0</v>
      </c>
      <c r="R59" s="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24">
        <f t="shared" si="1"/>
        <v>0</v>
      </c>
      <c r="AE59" s="109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6">
        <f t="shared" si="2"/>
        <v>0</v>
      </c>
      <c r="BD59" s="110">
        <f t="shared" si="3"/>
        <v>0</v>
      </c>
      <c r="BE59" s="231"/>
    </row>
    <row r="60" spans="1:57" ht="16.5" thickBot="1" x14ac:dyDescent="0.3">
      <c r="A60" s="214">
        <v>45</v>
      </c>
      <c r="B60" s="336" t="s">
        <v>137</v>
      </c>
      <c r="C60" s="33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22">
        <f t="shared" si="0"/>
        <v>0</v>
      </c>
      <c r="R60" s="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24">
        <f t="shared" si="1"/>
        <v>0</v>
      </c>
      <c r="AE60" s="109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6">
        <f t="shared" si="2"/>
        <v>0</v>
      </c>
      <c r="BD60" s="110">
        <f t="shared" si="3"/>
        <v>0</v>
      </c>
      <c r="BE60" s="231"/>
    </row>
    <row r="61" spans="1:57" ht="16.5" thickBot="1" x14ac:dyDescent="0.3">
      <c r="A61" s="214">
        <v>46</v>
      </c>
      <c r="B61" s="336" t="s">
        <v>138</v>
      </c>
      <c r="C61" s="33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22">
        <f>SUM(D61:P61)</f>
        <v>0</v>
      </c>
      <c r="R61" s="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24">
        <f>SUM(R61:AC61)</f>
        <v>0</v>
      </c>
      <c r="AE61" s="109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6">
        <f t="shared" si="2"/>
        <v>0</v>
      </c>
      <c r="BD61" s="110">
        <f xml:space="preserve"> Q61+AD61+BC61</f>
        <v>0</v>
      </c>
      <c r="BE61" s="231"/>
    </row>
    <row r="62" spans="1:57" ht="16.5" thickBot="1" x14ac:dyDescent="0.3">
      <c r="A62" s="214">
        <v>47</v>
      </c>
      <c r="B62" s="336" t="s">
        <v>139</v>
      </c>
      <c r="C62" s="33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22">
        <f>SUM(D62:P62)</f>
        <v>0</v>
      </c>
      <c r="R62" s="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24">
        <f>SUM(R62:AC62)</f>
        <v>0</v>
      </c>
      <c r="AE62" s="109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6">
        <f t="shared" si="2"/>
        <v>0</v>
      </c>
      <c r="BD62" s="110">
        <f xml:space="preserve"> Q62+AD62+BC62</f>
        <v>0</v>
      </c>
      <c r="BE62" s="231"/>
    </row>
    <row r="63" spans="1:57" x14ac:dyDescent="0.25">
      <c r="A63" s="214">
        <v>48</v>
      </c>
      <c r="B63" s="336" t="s">
        <v>140</v>
      </c>
      <c r="C63" s="337"/>
      <c r="D63" s="215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7">
        <f>SUM(D63:P63)</f>
        <v>0</v>
      </c>
      <c r="R63" s="218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20">
        <f>SUM(R63:AC63)</f>
        <v>0</v>
      </c>
      <c r="AE63" s="221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3">
        <f t="shared" si="2"/>
        <v>0</v>
      </c>
      <c r="BD63" s="224">
        <f xml:space="preserve"> Q63+AD63+BC63</f>
        <v>0</v>
      </c>
      <c r="BE63" s="231"/>
    </row>
    <row r="64" spans="1:57" x14ac:dyDescent="0.25">
      <c r="A64" s="214">
        <v>49</v>
      </c>
      <c r="B64" s="336" t="s">
        <v>141</v>
      </c>
      <c r="C64" s="33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22">
        <f>SUM(D64:P64)</f>
        <v>0</v>
      </c>
      <c r="R64" s="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24">
        <f>SUM(R64:AC64)</f>
        <v>0</v>
      </c>
      <c r="AE64" s="109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225">
        <f t="shared" si="2"/>
        <v>0</v>
      </c>
      <c r="BD64" s="110">
        <f xml:space="preserve"> Q64+AD64+BC64</f>
        <v>0</v>
      </c>
      <c r="BE64" s="231"/>
    </row>
    <row r="65" spans="1:57" x14ac:dyDescent="0.25">
      <c r="A65" s="214">
        <v>50</v>
      </c>
      <c r="B65" s="336" t="s">
        <v>142</v>
      </c>
      <c r="C65" s="33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22">
        <f>SUM(D65:P65)</f>
        <v>0</v>
      </c>
      <c r="R65" s="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24">
        <f>SUM(R65:AC65)</f>
        <v>0</v>
      </c>
      <c r="AE65" s="109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225">
        <f t="shared" si="2"/>
        <v>0</v>
      </c>
      <c r="BD65" s="110">
        <f xml:space="preserve"> Q65+AD65+BC65</f>
        <v>0</v>
      </c>
      <c r="BE65" s="231"/>
    </row>
    <row r="66" spans="1:57" x14ac:dyDescent="0.25">
      <c r="A66" s="214">
        <v>51</v>
      </c>
      <c r="B66" s="336" t="s">
        <v>143</v>
      </c>
      <c r="C66" s="33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22">
        <f t="shared" ref="Q66:Q73" si="4">SUM(D66:P66)</f>
        <v>0</v>
      </c>
      <c r="R66" s="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24">
        <f t="shared" ref="AD66:AD73" si="5">SUM(R66:AC66)</f>
        <v>0</v>
      </c>
      <c r="AE66" s="109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225">
        <f t="shared" ref="BC66:BC78" si="6">SUM(AE66:BB66)</f>
        <v>0</v>
      </c>
      <c r="BD66" s="110">
        <f t="shared" ref="BD66:BD73" si="7" xml:space="preserve"> Q66+AD66+BC66</f>
        <v>0</v>
      </c>
      <c r="BE66" s="231"/>
    </row>
    <row r="67" spans="1:57" x14ac:dyDescent="0.25">
      <c r="A67" s="214">
        <v>52</v>
      </c>
      <c r="B67" s="336" t="s">
        <v>144</v>
      </c>
      <c r="C67" s="33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22">
        <f t="shared" si="4"/>
        <v>0</v>
      </c>
      <c r="R67" s="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24">
        <f t="shared" si="5"/>
        <v>0</v>
      </c>
      <c r="AE67" s="109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225">
        <f t="shared" si="6"/>
        <v>0</v>
      </c>
      <c r="BD67" s="110">
        <f t="shared" si="7"/>
        <v>0</v>
      </c>
      <c r="BE67" s="231"/>
    </row>
    <row r="68" spans="1:57" x14ac:dyDescent="0.25">
      <c r="A68" s="214">
        <v>53</v>
      </c>
      <c r="B68" s="336" t="s">
        <v>145</v>
      </c>
      <c r="C68" s="33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22">
        <f t="shared" si="4"/>
        <v>0</v>
      </c>
      <c r="R68" s="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24">
        <f t="shared" si="5"/>
        <v>0</v>
      </c>
      <c r="AE68" s="109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225">
        <f t="shared" si="6"/>
        <v>0</v>
      </c>
      <c r="BD68" s="110">
        <f t="shared" si="7"/>
        <v>0</v>
      </c>
      <c r="BE68" s="231"/>
    </row>
    <row r="69" spans="1:57" x14ac:dyDescent="0.25">
      <c r="A69" s="214">
        <v>54</v>
      </c>
      <c r="B69" s="336" t="s">
        <v>146</v>
      </c>
      <c r="C69" s="33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22">
        <f t="shared" si="4"/>
        <v>0</v>
      </c>
      <c r="R69" s="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24">
        <f t="shared" si="5"/>
        <v>0</v>
      </c>
      <c r="AE69" s="109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225">
        <f t="shared" si="6"/>
        <v>0</v>
      </c>
      <c r="BD69" s="110">
        <f t="shared" si="7"/>
        <v>0</v>
      </c>
      <c r="BE69" s="231"/>
    </row>
    <row r="70" spans="1:57" x14ac:dyDescent="0.25">
      <c r="A70" s="214">
        <v>55</v>
      </c>
      <c r="B70" s="336" t="s">
        <v>147</v>
      </c>
      <c r="C70" s="33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22">
        <f t="shared" si="4"/>
        <v>0</v>
      </c>
      <c r="R70" s="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24">
        <f t="shared" si="5"/>
        <v>0</v>
      </c>
      <c r="AE70" s="109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225">
        <f t="shared" si="6"/>
        <v>0</v>
      </c>
      <c r="BD70" s="110">
        <f t="shared" si="7"/>
        <v>0</v>
      </c>
      <c r="BE70" s="231"/>
    </row>
    <row r="71" spans="1:57" x14ac:dyDescent="0.25">
      <c r="A71" s="214">
        <v>56</v>
      </c>
      <c r="B71" s="336" t="s">
        <v>148</v>
      </c>
      <c r="C71" s="33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22">
        <f t="shared" si="4"/>
        <v>0</v>
      </c>
      <c r="R71" s="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24">
        <f t="shared" si="5"/>
        <v>0</v>
      </c>
      <c r="AE71" s="109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225">
        <f t="shared" si="6"/>
        <v>0</v>
      </c>
      <c r="BD71" s="110">
        <f t="shared" si="7"/>
        <v>0</v>
      </c>
      <c r="BE71" s="231"/>
    </row>
    <row r="72" spans="1:57" x14ac:dyDescent="0.25">
      <c r="A72" s="214">
        <v>57</v>
      </c>
      <c r="B72" s="336" t="s">
        <v>149</v>
      </c>
      <c r="C72" s="33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22">
        <f t="shared" si="4"/>
        <v>0</v>
      </c>
      <c r="R72" s="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24">
        <f t="shared" si="5"/>
        <v>0</v>
      </c>
      <c r="AE72" s="109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225">
        <f t="shared" si="6"/>
        <v>0</v>
      </c>
      <c r="BD72" s="110">
        <f t="shared" si="7"/>
        <v>0</v>
      </c>
      <c r="BE72" s="231"/>
    </row>
    <row r="73" spans="1:57" x14ac:dyDescent="0.25">
      <c r="A73" s="214">
        <v>58</v>
      </c>
      <c r="B73" s="336" t="s">
        <v>150</v>
      </c>
      <c r="C73" s="33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22">
        <f t="shared" si="4"/>
        <v>0</v>
      </c>
      <c r="R73" s="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24">
        <f t="shared" si="5"/>
        <v>0</v>
      </c>
      <c r="AE73" s="109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225">
        <f t="shared" si="6"/>
        <v>0</v>
      </c>
      <c r="BD73" s="110">
        <f t="shared" si="7"/>
        <v>0</v>
      </c>
      <c r="BE73" s="231"/>
    </row>
    <row r="74" spans="1:57" x14ac:dyDescent="0.25">
      <c r="A74" s="214">
        <v>59</v>
      </c>
      <c r="B74" s="336" t="s">
        <v>151</v>
      </c>
      <c r="C74" s="33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22">
        <f>SUM(D74:P74)</f>
        <v>0</v>
      </c>
      <c r="R74" s="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24">
        <f>SUM(R74:AC74)</f>
        <v>0</v>
      </c>
      <c r="AE74" s="109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225">
        <f t="shared" si="6"/>
        <v>0</v>
      </c>
      <c r="BD74" s="110">
        <f xml:space="preserve"> Q74+AD74+BC74</f>
        <v>0</v>
      </c>
      <c r="BE74" s="231"/>
    </row>
    <row r="75" spans="1:57" x14ac:dyDescent="0.25">
      <c r="A75" s="214">
        <v>60</v>
      </c>
      <c r="B75" s="336" t="s">
        <v>152</v>
      </c>
      <c r="C75" s="33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22">
        <f>SUM(D75:P75)</f>
        <v>0</v>
      </c>
      <c r="R75" s="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24">
        <f>SUM(R75:AC75)</f>
        <v>0</v>
      </c>
      <c r="AE75" s="109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225">
        <f t="shared" si="6"/>
        <v>0</v>
      </c>
      <c r="BD75" s="110">
        <f xml:space="preserve"> Q75+AD75+BC75</f>
        <v>0</v>
      </c>
      <c r="BE75" s="231"/>
    </row>
    <row r="76" spans="1:57" x14ac:dyDescent="0.25">
      <c r="A76" s="214">
        <v>61</v>
      </c>
      <c r="B76" s="336" t="s">
        <v>153</v>
      </c>
      <c r="C76" s="33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22">
        <f>SUM(D76:P76)</f>
        <v>0</v>
      </c>
      <c r="R76" s="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24">
        <f>SUM(R76:AC76)</f>
        <v>0</v>
      </c>
      <c r="AE76" s="109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225">
        <f t="shared" si="6"/>
        <v>0</v>
      </c>
      <c r="BD76" s="110">
        <f xml:space="preserve"> Q76+AD76+BC76</f>
        <v>0</v>
      </c>
      <c r="BE76" s="231"/>
    </row>
    <row r="77" spans="1:57" x14ac:dyDescent="0.25">
      <c r="A77" s="214">
        <v>62</v>
      </c>
      <c r="B77" s="336" t="s">
        <v>154</v>
      </c>
      <c r="C77" s="33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22">
        <f>SUM(D77:P77)</f>
        <v>0</v>
      </c>
      <c r="R77" s="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24">
        <f>SUM(R77:AC77)</f>
        <v>0</v>
      </c>
      <c r="AE77" s="109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225">
        <f t="shared" si="6"/>
        <v>0</v>
      </c>
      <c r="BD77" s="110">
        <f xml:space="preserve"> Q77+AD77+BC77</f>
        <v>0</v>
      </c>
      <c r="BE77" s="231"/>
    </row>
    <row r="78" spans="1:57" x14ac:dyDescent="0.25">
      <c r="A78" s="214">
        <v>63</v>
      </c>
      <c r="B78" s="336" t="s">
        <v>155</v>
      </c>
      <c r="C78" s="33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22">
        <f>SUM(D78:P78)</f>
        <v>0</v>
      </c>
      <c r="R78" s="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24">
        <f>SUM(R78:AC78)</f>
        <v>0</v>
      </c>
      <c r="AE78" s="109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225">
        <f t="shared" si="6"/>
        <v>0</v>
      </c>
      <c r="BD78" s="110">
        <f xml:space="preserve"> Q78+AD78+BC78</f>
        <v>0</v>
      </c>
      <c r="BE78" s="231"/>
    </row>
    <row r="79" spans="1:57" x14ac:dyDescent="0.25">
      <c r="A79" s="214">
        <v>64</v>
      </c>
      <c r="B79" s="336" t="s">
        <v>156</v>
      </c>
      <c r="C79" s="33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22">
        <f t="shared" ref="Q79:Q134" si="8">SUM(D79:P79)</f>
        <v>0</v>
      </c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24">
        <f t="shared" ref="AD79:AD134" si="9">SUM(R79:AC79)</f>
        <v>0</v>
      </c>
      <c r="AE79" s="109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225">
        <f t="shared" ref="BC79:BC134" si="10">SUM(AE79:BB79)</f>
        <v>0</v>
      </c>
      <c r="BD79" s="110">
        <f t="shared" ref="BD79:BD134" si="11" xml:space="preserve"> Q79+AD79+BC79</f>
        <v>0</v>
      </c>
    </row>
    <row r="80" spans="1:57" x14ac:dyDescent="0.25">
      <c r="A80" s="214">
        <v>65</v>
      </c>
      <c r="B80" s="336" t="s">
        <v>157</v>
      </c>
      <c r="C80" s="33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22">
        <f t="shared" si="8"/>
        <v>0</v>
      </c>
      <c r="R80" s="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24">
        <f t="shared" si="9"/>
        <v>0</v>
      </c>
      <c r="AE80" s="109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225">
        <f t="shared" si="10"/>
        <v>0</v>
      </c>
      <c r="BD80" s="110">
        <f t="shared" si="11"/>
        <v>0</v>
      </c>
    </row>
    <row r="81" spans="1:56" x14ac:dyDescent="0.25">
      <c r="A81" s="214">
        <v>66</v>
      </c>
      <c r="B81" s="336" t="s">
        <v>158</v>
      </c>
      <c r="C81" s="33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22">
        <f t="shared" si="8"/>
        <v>0</v>
      </c>
      <c r="R81" s="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24">
        <f t="shared" si="9"/>
        <v>0</v>
      </c>
      <c r="AE81" s="109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225">
        <f t="shared" si="10"/>
        <v>0</v>
      </c>
      <c r="BD81" s="110">
        <f t="shared" si="11"/>
        <v>0</v>
      </c>
    </row>
    <row r="82" spans="1:56" x14ac:dyDescent="0.25">
      <c r="A82" s="214">
        <v>67</v>
      </c>
      <c r="B82" s="336" t="s">
        <v>159</v>
      </c>
      <c r="C82" s="33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22">
        <f t="shared" si="8"/>
        <v>0</v>
      </c>
      <c r="R82" s="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24">
        <f t="shared" si="9"/>
        <v>0</v>
      </c>
      <c r="AE82" s="109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225">
        <f t="shared" si="10"/>
        <v>0</v>
      </c>
      <c r="BD82" s="110">
        <f t="shared" si="11"/>
        <v>0</v>
      </c>
    </row>
    <row r="83" spans="1:56" x14ac:dyDescent="0.25">
      <c r="A83" s="214">
        <v>68</v>
      </c>
      <c r="B83" s="336" t="s">
        <v>160</v>
      </c>
      <c r="C83" s="33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22">
        <f t="shared" si="8"/>
        <v>0</v>
      </c>
      <c r="R83" s="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24">
        <f t="shared" si="9"/>
        <v>0</v>
      </c>
      <c r="AE83" s="109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225">
        <f t="shared" si="10"/>
        <v>0</v>
      </c>
      <c r="BD83" s="110">
        <f t="shared" si="11"/>
        <v>0</v>
      </c>
    </row>
    <row r="84" spans="1:56" x14ac:dyDescent="0.25">
      <c r="A84" s="214">
        <v>69</v>
      </c>
      <c r="B84" s="336" t="s">
        <v>161</v>
      </c>
      <c r="C84" s="33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22">
        <f t="shared" si="8"/>
        <v>0</v>
      </c>
      <c r="R84" s="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24">
        <f t="shared" si="9"/>
        <v>0</v>
      </c>
      <c r="AE84" s="109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225">
        <f t="shared" si="10"/>
        <v>0</v>
      </c>
      <c r="BD84" s="110">
        <f t="shared" si="11"/>
        <v>0</v>
      </c>
    </row>
    <row r="85" spans="1:56" x14ac:dyDescent="0.25">
      <c r="A85" s="214">
        <v>70</v>
      </c>
      <c r="B85" s="336" t="s">
        <v>162</v>
      </c>
      <c r="C85" s="33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22">
        <f t="shared" si="8"/>
        <v>0</v>
      </c>
      <c r="R85" s="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24">
        <f t="shared" si="9"/>
        <v>0</v>
      </c>
      <c r="AE85" s="109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225">
        <f t="shared" si="10"/>
        <v>0</v>
      </c>
      <c r="BD85" s="110">
        <f t="shared" si="11"/>
        <v>0</v>
      </c>
    </row>
    <row r="86" spans="1:56" x14ac:dyDescent="0.25">
      <c r="A86" s="214">
        <v>71</v>
      </c>
      <c r="B86" s="336" t="s">
        <v>163</v>
      </c>
      <c r="C86" s="33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22">
        <f t="shared" si="8"/>
        <v>0</v>
      </c>
      <c r="R86" s="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24">
        <f t="shared" si="9"/>
        <v>0</v>
      </c>
      <c r="AE86" s="109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225">
        <f t="shared" si="10"/>
        <v>0</v>
      </c>
      <c r="BD86" s="110">
        <f t="shared" si="11"/>
        <v>0</v>
      </c>
    </row>
    <row r="87" spans="1:56" x14ac:dyDescent="0.25">
      <c r="A87" s="214">
        <v>72</v>
      </c>
      <c r="B87" s="336" t="s">
        <v>164</v>
      </c>
      <c r="C87" s="33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22">
        <f t="shared" si="8"/>
        <v>0</v>
      </c>
      <c r="R87" s="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24">
        <f t="shared" si="9"/>
        <v>0</v>
      </c>
      <c r="AE87" s="109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225">
        <f t="shared" si="10"/>
        <v>0</v>
      </c>
      <c r="BD87" s="110">
        <f t="shared" si="11"/>
        <v>0</v>
      </c>
    </row>
    <row r="88" spans="1:56" x14ac:dyDescent="0.25">
      <c r="A88" s="214">
        <v>73</v>
      </c>
      <c r="B88" s="336" t="s">
        <v>165</v>
      </c>
      <c r="C88" s="33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22">
        <f t="shared" si="8"/>
        <v>0</v>
      </c>
      <c r="R88" s="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24">
        <f t="shared" si="9"/>
        <v>0</v>
      </c>
      <c r="AE88" s="109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225">
        <f t="shared" si="10"/>
        <v>0</v>
      </c>
      <c r="BD88" s="110">
        <f t="shared" si="11"/>
        <v>0</v>
      </c>
    </row>
    <row r="89" spans="1:56" x14ac:dyDescent="0.25">
      <c r="A89" s="214">
        <v>74</v>
      </c>
      <c r="B89" s="336" t="s">
        <v>166</v>
      </c>
      <c r="C89" s="33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22">
        <f t="shared" si="8"/>
        <v>0</v>
      </c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24">
        <f t="shared" si="9"/>
        <v>0</v>
      </c>
      <c r="AE89" s="109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225">
        <f t="shared" si="10"/>
        <v>0</v>
      </c>
      <c r="BD89" s="110">
        <f t="shared" si="11"/>
        <v>0</v>
      </c>
    </row>
    <row r="90" spans="1:56" x14ac:dyDescent="0.25">
      <c r="A90" s="214">
        <v>75</v>
      </c>
      <c r="B90" s="336" t="s">
        <v>167</v>
      </c>
      <c r="C90" s="33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22">
        <f t="shared" si="8"/>
        <v>0</v>
      </c>
      <c r="R90" s="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24">
        <f t="shared" si="9"/>
        <v>0</v>
      </c>
      <c r="AE90" s="109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225">
        <f t="shared" si="10"/>
        <v>0</v>
      </c>
      <c r="BD90" s="110">
        <f t="shared" si="11"/>
        <v>0</v>
      </c>
    </row>
    <row r="91" spans="1:56" x14ac:dyDescent="0.25">
      <c r="A91" s="214">
        <v>76</v>
      </c>
      <c r="B91" s="336" t="s">
        <v>168</v>
      </c>
      <c r="C91" s="33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22">
        <f t="shared" si="8"/>
        <v>0</v>
      </c>
      <c r="R91" s="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24">
        <f t="shared" si="9"/>
        <v>0</v>
      </c>
      <c r="AE91" s="109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225">
        <f t="shared" si="10"/>
        <v>0</v>
      </c>
      <c r="BD91" s="110">
        <f t="shared" si="11"/>
        <v>0</v>
      </c>
    </row>
    <row r="92" spans="1:56" x14ac:dyDescent="0.25">
      <c r="A92" s="214">
        <v>77</v>
      </c>
      <c r="B92" s="336" t="s">
        <v>169</v>
      </c>
      <c r="C92" s="33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22">
        <f t="shared" si="8"/>
        <v>0</v>
      </c>
      <c r="R92" s="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24">
        <f t="shared" si="9"/>
        <v>0</v>
      </c>
      <c r="AE92" s="109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225">
        <f t="shared" si="10"/>
        <v>0</v>
      </c>
      <c r="BD92" s="110">
        <f t="shared" si="11"/>
        <v>0</v>
      </c>
    </row>
    <row r="93" spans="1:56" x14ac:dyDescent="0.25">
      <c r="A93" s="214">
        <v>78</v>
      </c>
      <c r="B93" s="336" t="s">
        <v>170</v>
      </c>
      <c r="C93" s="33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22">
        <f t="shared" si="8"/>
        <v>0</v>
      </c>
      <c r="R93" s="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24">
        <f t="shared" si="9"/>
        <v>0</v>
      </c>
      <c r="AE93" s="109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225">
        <f t="shared" si="10"/>
        <v>0</v>
      </c>
      <c r="BD93" s="110">
        <f t="shared" si="11"/>
        <v>0</v>
      </c>
    </row>
    <row r="94" spans="1:56" x14ac:dyDescent="0.25">
      <c r="A94" s="214">
        <v>79</v>
      </c>
      <c r="B94" s="336" t="s">
        <v>171</v>
      </c>
      <c r="C94" s="33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22">
        <f t="shared" si="8"/>
        <v>0</v>
      </c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24">
        <f t="shared" si="9"/>
        <v>0</v>
      </c>
      <c r="AE94" s="109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225">
        <f t="shared" si="10"/>
        <v>0</v>
      </c>
      <c r="BD94" s="110">
        <f t="shared" si="11"/>
        <v>0</v>
      </c>
    </row>
    <row r="95" spans="1:56" x14ac:dyDescent="0.25">
      <c r="A95" s="214">
        <v>80</v>
      </c>
      <c r="B95" s="336" t="s">
        <v>172</v>
      </c>
      <c r="C95" s="33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22">
        <f t="shared" si="8"/>
        <v>0</v>
      </c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24">
        <f t="shared" si="9"/>
        <v>0</v>
      </c>
      <c r="AE95" s="109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225">
        <f t="shared" si="10"/>
        <v>0</v>
      </c>
      <c r="BD95" s="110">
        <f t="shared" si="11"/>
        <v>0</v>
      </c>
    </row>
    <row r="96" spans="1:56" x14ac:dyDescent="0.25">
      <c r="A96" s="214">
        <v>81</v>
      </c>
      <c r="B96" s="336" t="s">
        <v>173</v>
      </c>
      <c r="C96" s="33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22">
        <f t="shared" si="8"/>
        <v>0</v>
      </c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24">
        <f t="shared" si="9"/>
        <v>0</v>
      </c>
      <c r="AE96" s="109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225">
        <f t="shared" si="10"/>
        <v>0</v>
      </c>
      <c r="BD96" s="110">
        <f t="shared" si="11"/>
        <v>0</v>
      </c>
    </row>
    <row r="97" spans="1:56" x14ac:dyDescent="0.25">
      <c r="A97" s="214">
        <v>82</v>
      </c>
      <c r="B97" s="336" t="s">
        <v>174</v>
      </c>
      <c r="C97" s="33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22">
        <f t="shared" si="8"/>
        <v>0</v>
      </c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24">
        <f t="shared" si="9"/>
        <v>0</v>
      </c>
      <c r="AE97" s="109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225">
        <f t="shared" si="10"/>
        <v>0</v>
      </c>
      <c r="BD97" s="110">
        <f t="shared" si="11"/>
        <v>0</v>
      </c>
    </row>
    <row r="98" spans="1:56" x14ac:dyDescent="0.25">
      <c r="A98" s="214">
        <v>83</v>
      </c>
      <c r="B98" s="336" t="s">
        <v>175</v>
      </c>
      <c r="C98" s="33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22">
        <f t="shared" si="8"/>
        <v>0</v>
      </c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24">
        <f t="shared" si="9"/>
        <v>0</v>
      </c>
      <c r="AE98" s="109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225">
        <f t="shared" si="10"/>
        <v>0</v>
      </c>
      <c r="BD98" s="110">
        <f t="shared" si="11"/>
        <v>0</v>
      </c>
    </row>
    <row r="99" spans="1:56" x14ac:dyDescent="0.25">
      <c r="A99" s="214">
        <v>84</v>
      </c>
      <c r="B99" s="336" t="s">
        <v>176</v>
      </c>
      <c r="C99" s="33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22">
        <f t="shared" si="8"/>
        <v>0</v>
      </c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24">
        <f t="shared" si="9"/>
        <v>0</v>
      </c>
      <c r="AE99" s="109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225">
        <f t="shared" si="10"/>
        <v>0</v>
      </c>
      <c r="BD99" s="110">
        <f t="shared" si="11"/>
        <v>0</v>
      </c>
    </row>
    <row r="100" spans="1:56" x14ac:dyDescent="0.25">
      <c r="A100" s="214">
        <v>85</v>
      </c>
      <c r="B100" s="336" t="s">
        <v>177</v>
      </c>
      <c r="C100" s="33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22">
        <f t="shared" si="8"/>
        <v>0</v>
      </c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24">
        <f t="shared" si="9"/>
        <v>0</v>
      </c>
      <c r="AE100" s="109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225">
        <f t="shared" si="10"/>
        <v>0</v>
      </c>
      <c r="BD100" s="110">
        <f t="shared" si="11"/>
        <v>0</v>
      </c>
    </row>
    <row r="101" spans="1:56" x14ac:dyDescent="0.25">
      <c r="A101" s="214">
        <v>86</v>
      </c>
      <c r="B101" s="336" t="s">
        <v>178</v>
      </c>
      <c r="C101" s="33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22">
        <f t="shared" si="8"/>
        <v>0</v>
      </c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24">
        <f t="shared" si="9"/>
        <v>0</v>
      </c>
      <c r="AE101" s="109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225">
        <f t="shared" si="10"/>
        <v>0</v>
      </c>
      <c r="BD101" s="110">
        <f t="shared" si="11"/>
        <v>0</v>
      </c>
    </row>
    <row r="102" spans="1:56" x14ac:dyDescent="0.25">
      <c r="A102" s="214">
        <v>87</v>
      </c>
      <c r="B102" s="336" t="s">
        <v>179</v>
      </c>
      <c r="C102" s="33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22">
        <f t="shared" si="8"/>
        <v>0</v>
      </c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24">
        <f t="shared" si="9"/>
        <v>0</v>
      </c>
      <c r="AE102" s="109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225">
        <f t="shared" si="10"/>
        <v>0</v>
      </c>
      <c r="BD102" s="110">
        <f t="shared" si="11"/>
        <v>0</v>
      </c>
    </row>
    <row r="103" spans="1:56" x14ac:dyDescent="0.25">
      <c r="A103" s="214">
        <v>88</v>
      </c>
      <c r="B103" s="336" t="s">
        <v>180</v>
      </c>
      <c r="C103" s="33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22">
        <f t="shared" si="8"/>
        <v>0</v>
      </c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24">
        <f t="shared" si="9"/>
        <v>0</v>
      </c>
      <c r="AE103" s="109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225">
        <f t="shared" si="10"/>
        <v>0</v>
      </c>
      <c r="BD103" s="110">
        <f t="shared" si="11"/>
        <v>0</v>
      </c>
    </row>
    <row r="104" spans="1:56" x14ac:dyDescent="0.25">
      <c r="A104" s="214">
        <v>89</v>
      </c>
      <c r="B104" s="336" t="s">
        <v>181</v>
      </c>
      <c r="C104" s="33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22">
        <f t="shared" si="8"/>
        <v>0</v>
      </c>
      <c r="R104" s="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24">
        <f t="shared" si="9"/>
        <v>0</v>
      </c>
      <c r="AE104" s="109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225">
        <f t="shared" si="10"/>
        <v>0</v>
      </c>
      <c r="BD104" s="110">
        <f t="shared" si="11"/>
        <v>0</v>
      </c>
    </row>
    <row r="105" spans="1:56" x14ac:dyDescent="0.25">
      <c r="A105" s="214">
        <v>90</v>
      </c>
      <c r="B105" s="336" t="s">
        <v>182</v>
      </c>
      <c r="C105" s="33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22">
        <f t="shared" si="8"/>
        <v>0</v>
      </c>
      <c r="R105" s="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24">
        <f t="shared" si="9"/>
        <v>0</v>
      </c>
      <c r="AE105" s="109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225">
        <f t="shared" si="10"/>
        <v>0</v>
      </c>
      <c r="BD105" s="110">
        <f t="shared" si="11"/>
        <v>0</v>
      </c>
    </row>
    <row r="106" spans="1:56" x14ac:dyDescent="0.25">
      <c r="A106" s="214">
        <v>91</v>
      </c>
      <c r="B106" s="336" t="s">
        <v>183</v>
      </c>
      <c r="C106" s="33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22">
        <f t="shared" si="8"/>
        <v>0</v>
      </c>
      <c r="R106" s="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24">
        <f t="shared" si="9"/>
        <v>0</v>
      </c>
      <c r="AE106" s="109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225">
        <f t="shared" si="10"/>
        <v>0</v>
      </c>
      <c r="BD106" s="110">
        <f t="shared" si="11"/>
        <v>0</v>
      </c>
    </row>
    <row r="107" spans="1:56" x14ac:dyDescent="0.25">
      <c r="A107" s="214">
        <v>92</v>
      </c>
      <c r="B107" s="336" t="s">
        <v>184</v>
      </c>
      <c r="C107" s="33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22">
        <f t="shared" si="8"/>
        <v>0</v>
      </c>
      <c r="R107" s="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24">
        <f t="shared" si="9"/>
        <v>0</v>
      </c>
      <c r="AE107" s="109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225">
        <f t="shared" si="10"/>
        <v>0</v>
      </c>
      <c r="BD107" s="110">
        <f t="shared" si="11"/>
        <v>0</v>
      </c>
    </row>
    <row r="108" spans="1:56" x14ac:dyDescent="0.25">
      <c r="A108" s="214">
        <v>93</v>
      </c>
      <c r="B108" s="336" t="s">
        <v>185</v>
      </c>
      <c r="C108" s="33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22">
        <f t="shared" si="8"/>
        <v>0</v>
      </c>
      <c r="R108" s="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24">
        <f t="shared" si="9"/>
        <v>0</v>
      </c>
      <c r="AE108" s="109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225">
        <f t="shared" si="10"/>
        <v>0</v>
      </c>
      <c r="BD108" s="110">
        <f t="shared" si="11"/>
        <v>0</v>
      </c>
    </row>
    <row r="109" spans="1:56" x14ac:dyDescent="0.25">
      <c r="A109" s="214">
        <v>94</v>
      </c>
      <c r="B109" s="336" t="s">
        <v>186</v>
      </c>
      <c r="C109" s="33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22">
        <f t="shared" si="8"/>
        <v>0</v>
      </c>
      <c r="R109" s="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24">
        <f t="shared" si="9"/>
        <v>0</v>
      </c>
      <c r="AE109" s="109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225">
        <f t="shared" si="10"/>
        <v>0</v>
      </c>
      <c r="BD109" s="110">
        <f t="shared" si="11"/>
        <v>0</v>
      </c>
    </row>
    <row r="110" spans="1:56" x14ac:dyDescent="0.25">
      <c r="A110" s="214">
        <v>95</v>
      </c>
      <c r="B110" s="336" t="s">
        <v>187</v>
      </c>
      <c r="C110" s="33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22">
        <f t="shared" si="8"/>
        <v>0</v>
      </c>
      <c r="R110" s="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24">
        <f t="shared" si="9"/>
        <v>0</v>
      </c>
      <c r="AE110" s="109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225">
        <f t="shared" si="10"/>
        <v>0</v>
      </c>
      <c r="BD110" s="110">
        <f t="shared" si="11"/>
        <v>0</v>
      </c>
    </row>
    <row r="111" spans="1:56" x14ac:dyDescent="0.25">
      <c r="A111" s="214">
        <v>96</v>
      </c>
      <c r="B111" s="336" t="s">
        <v>188</v>
      </c>
      <c r="C111" s="33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22">
        <f t="shared" si="8"/>
        <v>0</v>
      </c>
      <c r="R111" s="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24">
        <f t="shared" si="9"/>
        <v>0</v>
      </c>
      <c r="AE111" s="109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225">
        <f t="shared" si="10"/>
        <v>0</v>
      </c>
      <c r="BD111" s="110">
        <f t="shared" si="11"/>
        <v>0</v>
      </c>
    </row>
    <row r="112" spans="1:56" x14ac:dyDescent="0.25">
      <c r="A112" s="214">
        <v>97</v>
      </c>
      <c r="B112" s="336" t="s">
        <v>189</v>
      </c>
      <c r="C112" s="33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22">
        <f t="shared" si="8"/>
        <v>0</v>
      </c>
      <c r="R112" s="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24">
        <f t="shared" si="9"/>
        <v>0</v>
      </c>
      <c r="AE112" s="109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225">
        <f t="shared" si="10"/>
        <v>0</v>
      </c>
      <c r="BD112" s="110">
        <f t="shared" si="11"/>
        <v>0</v>
      </c>
    </row>
    <row r="113" spans="1:56" x14ac:dyDescent="0.25">
      <c r="A113" s="214">
        <v>98</v>
      </c>
      <c r="B113" s="336" t="s">
        <v>190</v>
      </c>
      <c r="C113" s="33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22">
        <f t="shared" si="8"/>
        <v>0</v>
      </c>
      <c r="R113" s="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24">
        <f t="shared" si="9"/>
        <v>0</v>
      </c>
      <c r="AE113" s="109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225">
        <f t="shared" si="10"/>
        <v>0</v>
      </c>
      <c r="BD113" s="110">
        <f t="shared" si="11"/>
        <v>0</v>
      </c>
    </row>
    <row r="114" spans="1:56" x14ac:dyDescent="0.25">
      <c r="A114" s="214">
        <v>99</v>
      </c>
      <c r="B114" s="336" t="s">
        <v>191</v>
      </c>
      <c r="C114" s="33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22">
        <f t="shared" si="8"/>
        <v>0</v>
      </c>
      <c r="R114" s="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24">
        <f t="shared" si="9"/>
        <v>0</v>
      </c>
      <c r="AE114" s="109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225">
        <f t="shared" si="10"/>
        <v>0</v>
      </c>
      <c r="BD114" s="110">
        <f t="shared" si="11"/>
        <v>0</v>
      </c>
    </row>
    <row r="115" spans="1:56" x14ac:dyDescent="0.25">
      <c r="A115" s="214">
        <v>100</v>
      </c>
      <c r="B115" s="336" t="s">
        <v>192</v>
      </c>
      <c r="C115" s="33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22">
        <f t="shared" si="8"/>
        <v>0</v>
      </c>
      <c r="R115" s="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24">
        <f t="shared" si="9"/>
        <v>0</v>
      </c>
      <c r="AE115" s="109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225">
        <f t="shared" si="10"/>
        <v>0</v>
      </c>
      <c r="BD115" s="110">
        <f t="shared" si="11"/>
        <v>0</v>
      </c>
    </row>
    <row r="116" spans="1:56" x14ac:dyDescent="0.25">
      <c r="A116" s="214">
        <v>101</v>
      </c>
      <c r="B116" s="336" t="s">
        <v>193</v>
      </c>
      <c r="C116" s="33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22">
        <f t="shared" si="8"/>
        <v>0</v>
      </c>
      <c r="R116" s="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24">
        <f t="shared" si="9"/>
        <v>0</v>
      </c>
      <c r="AE116" s="109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225">
        <f t="shared" si="10"/>
        <v>0</v>
      </c>
      <c r="BD116" s="110">
        <f t="shared" si="11"/>
        <v>0</v>
      </c>
    </row>
    <row r="117" spans="1:56" x14ac:dyDescent="0.25">
      <c r="A117" s="214">
        <v>102</v>
      </c>
      <c r="B117" s="336" t="s">
        <v>194</v>
      </c>
      <c r="C117" s="33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22">
        <f t="shared" si="8"/>
        <v>0</v>
      </c>
      <c r="R117" s="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24">
        <f t="shared" si="9"/>
        <v>0</v>
      </c>
      <c r="AE117" s="109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225">
        <f t="shared" si="10"/>
        <v>0</v>
      </c>
      <c r="BD117" s="110">
        <f t="shared" si="11"/>
        <v>0</v>
      </c>
    </row>
    <row r="118" spans="1:56" x14ac:dyDescent="0.25">
      <c r="A118" s="214">
        <v>103</v>
      </c>
      <c r="B118" s="336" t="s">
        <v>195</v>
      </c>
      <c r="C118" s="33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22">
        <f t="shared" si="8"/>
        <v>0</v>
      </c>
      <c r="R118" s="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24">
        <f t="shared" si="9"/>
        <v>0</v>
      </c>
      <c r="AE118" s="109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225">
        <f t="shared" si="10"/>
        <v>0</v>
      </c>
      <c r="BD118" s="110">
        <f t="shared" si="11"/>
        <v>0</v>
      </c>
    </row>
    <row r="119" spans="1:56" x14ac:dyDescent="0.25">
      <c r="A119" s="214">
        <v>104</v>
      </c>
      <c r="B119" s="336" t="s">
        <v>196</v>
      </c>
      <c r="C119" s="33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22">
        <f t="shared" si="8"/>
        <v>0</v>
      </c>
      <c r="R119" s="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24">
        <f t="shared" si="9"/>
        <v>0</v>
      </c>
      <c r="AE119" s="109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225">
        <f t="shared" si="10"/>
        <v>0</v>
      </c>
      <c r="BD119" s="110">
        <f t="shared" si="11"/>
        <v>0</v>
      </c>
    </row>
    <row r="120" spans="1:56" x14ac:dyDescent="0.25">
      <c r="A120" s="214">
        <v>105</v>
      </c>
      <c r="B120" s="336" t="s">
        <v>197</v>
      </c>
      <c r="C120" s="33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22">
        <f t="shared" si="8"/>
        <v>0</v>
      </c>
      <c r="R120" s="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24">
        <f t="shared" si="9"/>
        <v>0</v>
      </c>
      <c r="AE120" s="109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225">
        <f t="shared" si="10"/>
        <v>0</v>
      </c>
      <c r="BD120" s="110">
        <f t="shared" si="11"/>
        <v>0</v>
      </c>
    </row>
    <row r="121" spans="1:56" x14ac:dyDescent="0.25">
      <c r="A121" s="214">
        <v>106</v>
      </c>
      <c r="B121" s="336" t="s">
        <v>198</v>
      </c>
      <c r="C121" s="33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22">
        <f t="shared" si="8"/>
        <v>0</v>
      </c>
      <c r="R121" s="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24">
        <f t="shared" si="9"/>
        <v>0</v>
      </c>
      <c r="AE121" s="109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225">
        <f t="shared" si="10"/>
        <v>0</v>
      </c>
      <c r="BD121" s="110">
        <f t="shared" si="11"/>
        <v>0</v>
      </c>
    </row>
    <row r="122" spans="1:56" x14ac:dyDescent="0.25">
      <c r="A122" s="214">
        <v>107</v>
      </c>
      <c r="B122" s="336" t="s">
        <v>199</v>
      </c>
      <c r="C122" s="337"/>
      <c r="D122" s="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22">
        <f t="shared" si="8"/>
        <v>0</v>
      </c>
      <c r="R122" s="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24">
        <f t="shared" si="9"/>
        <v>0</v>
      </c>
      <c r="AE122" s="109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225">
        <f t="shared" si="10"/>
        <v>0</v>
      </c>
      <c r="BD122" s="110">
        <f t="shared" si="11"/>
        <v>0</v>
      </c>
    </row>
    <row r="123" spans="1:56" x14ac:dyDescent="0.25">
      <c r="A123" s="214">
        <v>108</v>
      </c>
      <c r="B123" s="336" t="s">
        <v>200</v>
      </c>
      <c r="C123" s="33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22">
        <f t="shared" si="8"/>
        <v>0</v>
      </c>
      <c r="R123" s="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24">
        <f t="shared" si="9"/>
        <v>0</v>
      </c>
      <c r="AE123" s="109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225">
        <f t="shared" si="10"/>
        <v>0</v>
      </c>
      <c r="BD123" s="110">
        <f t="shared" si="11"/>
        <v>0</v>
      </c>
    </row>
    <row r="124" spans="1:56" x14ac:dyDescent="0.25">
      <c r="A124" s="214">
        <v>109</v>
      </c>
      <c r="B124" s="336" t="s">
        <v>201</v>
      </c>
      <c r="C124" s="33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22">
        <f t="shared" si="8"/>
        <v>0</v>
      </c>
      <c r="R124" s="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24">
        <f t="shared" si="9"/>
        <v>0</v>
      </c>
      <c r="AE124" s="109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225">
        <f t="shared" si="10"/>
        <v>0</v>
      </c>
      <c r="BD124" s="110">
        <f t="shared" si="11"/>
        <v>0</v>
      </c>
    </row>
    <row r="125" spans="1:56" x14ac:dyDescent="0.25">
      <c r="A125" s="214">
        <v>110</v>
      </c>
      <c r="B125" s="336" t="s">
        <v>202</v>
      </c>
      <c r="C125" s="33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22">
        <f t="shared" si="8"/>
        <v>0</v>
      </c>
      <c r="R125" s="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24">
        <f t="shared" si="9"/>
        <v>0</v>
      </c>
      <c r="AE125" s="109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225">
        <f t="shared" si="10"/>
        <v>0</v>
      </c>
      <c r="BD125" s="110">
        <f t="shared" si="11"/>
        <v>0</v>
      </c>
    </row>
    <row r="126" spans="1:56" x14ac:dyDescent="0.25">
      <c r="A126" s="214">
        <v>111</v>
      </c>
      <c r="B126" s="336" t="s">
        <v>203</v>
      </c>
      <c r="C126" s="33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22">
        <f t="shared" si="8"/>
        <v>0</v>
      </c>
      <c r="R126" s="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24">
        <f t="shared" si="9"/>
        <v>0</v>
      </c>
      <c r="AE126" s="109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225">
        <f t="shared" si="10"/>
        <v>0</v>
      </c>
      <c r="BD126" s="110">
        <f t="shared" si="11"/>
        <v>0</v>
      </c>
    </row>
    <row r="127" spans="1:56" x14ac:dyDescent="0.25">
      <c r="A127" s="214">
        <v>112</v>
      </c>
      <c r="B127" s="336" t="s">
        <v>204</v>
      </c>
      <c r="C127" s="33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22">
        <f t="shared" si="8"/>
        <v>0</v>
      </c>
      <c r="R127" s="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24">
        <f t="shared" si="9"/>
        <v>0</v>
      </c>
      <c r="AE127" s="109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225">
        <f t="shared" si="10"/>
        <v>0</v>
      </c>
      <c r="BD127" s="110">
        <f t="shared" si="11"/>
        <v>0</v>
      </c>
    </row>
    <row r="128" spans="1:56" x14ac:dyDescent="0.25">
      <c r="A128" s="214">
        <v>113</v>
      </c>
      <c r="B128" s="336" t="s">
        <v>205</v>
      </c>
      <c r="C128" s="33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22">
        <f t="shared" si="8"/>
        <v>0</v>
      </c>
      <c r="R128" s="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24">
        <f t="shared" si="9"/>
        <v>0</v>
      </c>
      <c r="AE128" s="109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225">
        <f t="shared" si="10"/>
        <v>0</v>
      </c>
      <c r="BD128" s="110">
        <f t="shared" si="11"/>
        <v>0</v>
      </c>
    </row>
    <row r="129" spans="1:56" x14ac:dyDescent="0.25">
      <c r="A129" s="214">
        <v>114</v>
      </c>
      <c r="B129" s="336" t="s">
        <v>206</v>
      </c>
      <c r="C129" s="33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22">
        <f t="shared" si="8"/>
        <v>0</v>
      </c>
      <c r="R129" s="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24">
        <f t="shared" si="9"/>
        <v>0</v>
      </c>
      <c r="AE129" s="109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225">
        <f t="shared" si="10"/>
        <v>0</v>
      </c>
      <c r="BD129" s="110">
        <f t="shared" si="11"/>
        <v>0</v>
      </c>
    </row>
    <row r="130" spans="1:56" x14ac:dyDescent="0.25">
      <c r="A130" s="214">
        <v>115</v>
      </c>
      <c r="B130" s="336" t="s">
        <v>207</v>
      </c>
      <c r="C130" s="33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22">
        <f t="shared" si="8"/>
        <v>0</v>
      </c>
      <c r="R130" s="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24">
        <f t="shared" si="9"/>
        <v>0</v>
      </c>
      <c r="AE130" s="109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225">
        <f t="shared" si="10"/>
        <v>0</v>
      </c>
      <c r="BD130" s="110">
        <f t="shared" si="11"/>
        <v>0</v>
      </c>
    </row>
    <row r="131" spans="1:56" x14ac:dyDescent="0.25">
      <c r="A131" s="214">
        <v>116</v>
      </c>
      <c r="B131" s="336" t="s">
        <v>208</v>
      </c>
      <c r="C131" s="33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22">
        <f t="shared" si="8"/>
        <v>0</v>
      </c>
      <c r="R131" s="9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24">
        <f t="shared" si="9"/>
        <v>0</v>
      </c>
      <c r="AE131" s="109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225">
        <f t="shared" si="10"/>
        <v>0</v>
      </c>
      <c r="BD131" s="110">
        <f t="shared" si="11"/>
        <v>0</v>
      </c>
    </row>
    <row r="132" spans="1:56" x14ac:dyDescent="0.25">
      <c r="A132" s="214">
        <v>117</v>
      </c>
      <c r="B132" s="336" t="s">
        <v>209</v>
      </c>
      <c r="C132" s="33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22">
        <f t="shared" si="8"/>
        <v>0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24">
        <f t="shared" si="9"/>
        <v>0</v>
      </c>
      <c r="AE132" s="109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225">
        <f>SUM(AE132:BB132)</f>
        <v>0</v>
      </c>
      <c r="BD132" s="110">
        <f t="shared" si="11"/>
        <v>0</v>
      </c>
    </row>
    <row r="133" spans="1:56" x14ac:dyDescent="0.25">
      <c r="A133" s="214">
        <v>118</v>
      </c>
      <c r="B133" s="336" t="s">
        <v>210</v>
      </c>
      <c r="C133" s="33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22">
        <f t="shared" si="8"/>
        <v>0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24">
        <f t="shared" si="9"/>
        <v>0</v>
      </c>
      <c r="AE133" s="109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225">
        <f t="shared" si="10"/>
        <v>0</v>
      </c>
      <c r="BD133" s="110">
        <f t="shared" si="11"/>
        <v>0</v>
      </c>
    </row>
    <row r="134" spans="1:56" x14ac:dyDescent="0.25">
      <c r="A134" s="12">
        <v>119</v>
      </c>
      <c r="B134" s="336" t="s">
        <v>211</v>
      </c>
      <c r="C134" s="33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22">
        <f t="shared" si="8"/>
        <v>0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24">
        <f t="shared" si="9"/>
        <v>0</v>
      </c>
      <c r="AE134" s="109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225">
        <f t="shared" si="10"/>
        <v>0</v>
      </c>
      <c r="BD134" s="110">
        <f t="shared" si="11"/>
        <v>0</v>
      </c>
    </row>
    <row r="135" spans="1:56" x14ac:dyDescent="0.25">
      <c r="A135" s="12">
        <v>120</v>
      </c>
      <c r="B135" s="336"/>
      <c r="C135" s="33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22">
        <f t="shared" ref="Q135:Q147" si="12">SUM(D135:P135)</f>
        <v>0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24">
        <f t="shared" ref="AD135:AD147" si="13">SUM(R135:AC135)</f>
        <v>0</v>
      </c>
      <c r="AE135" s="109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225">
        <f t="shared" ref="BC135:BC147" si="14">SUM(AE135:BB135)</f>
        <v>0</v>
      </c>
      <c r="BD135" s="110">
        <f t="shared" ref="BD135:BD147" si="15" xml:space="preserve"> Q135+AD135+BC135</f>
        <v>0</v>
      </c>
    </row>
    <row r="136" spans="1:56" x14ac:dyDescent="0.25">
      <c r="A136" s="12">
        <v>121</v>
      </c>
      <c r="B136" s="336"/>
      <c r="C136" s="33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22">
        <f t="shared" si="12"/>
        <v>0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24">
        <f t="shared" si="13"/>
        <v>0</v>
      </c>
      <c r="AE136" s="109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225">
        <f t="shared" si="14"/>
        <v>0</v>
      </c>
      <c r="BD136" s="110">
        <f t="shared" si="15"/>
        <v>0</v>
      </c>
    </row>
    <row r="137" spans="1:56" x14ac:dyDescent="0.25">
      <c r="A137" s="12">
        <v>122</v>
      </c>
      <c r="B137" s="336"/>
      <c r="C137" s="33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22">
        <f t="shared" si="12"/>
        <v>0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24">
        <f t="shared" si="13"/>
        <v>0</v>
      </c>
      <c r="AE137" s="109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225">
        <f t="shared" si="14"/>
        <v>0</v>
      </c>
      <c r="BD137" s="110">
        <f t="shared" si="15"/>
        <v>0</v>
      </c>
    </row>
    <row r="138" spans="1:56" x14ac:dyDescent="0.25">
      <c r="A138" s="12">
        <v>123</v>
      </c>
      <c r="B138" s="336"/>
      <c r="C138" s="337"/>
      <c r="D138" s="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22">
        <f t="shared" si="12"/>
        <v>0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24">
        <f t="shared" si="13"/>
        <v>0</v>
      </c>
      <c r="AE138" s="109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225">
        <f t="shared" si="14"/>
        <v>0</v>
      </c>
      <c r="BD138" s="110">
        <f t="shared" si="15"/>
        <v>0</v>
      </c>
    </row>
    <row r="139" spans="1:56" x14ac:dyDescent="0.25">
      <c r="A139" s="12">
        <v>124</v>
      </c>
      <c r="B139" s="336"/>
      <c r="C139" s="337"/>
      <c r="D139" s="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22">
        <f t="shared" si="12"/>
        <v>0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24">
        <f t="shared" si="13"/>
        <v>0</v>
      </c>
      <c r="AE139" s="109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225">
        <f t="shared" si="14"/>
        <v>0</v>
      </c>
      <c r="BD139" s="110">
        <f t="shared" si="15"/>
        <v>0</v>
      </c>
    </row>
    <row r="140" spans="1:56" x14ac:dyDescent="0.25">
      <c r="A140" s="12">
        <v>125</v>
      </c>
      <c r="B140" s="336"/>
      <c r="C140" s="337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22">
        <f t="shared" si="12"/>
        <v>0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24">
        <f t="shared" si="13"/>
        <v>0</v>
      </c>
      <c r="AE140" s="109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225">
        <f t="shared" si="14"/>
        <v>0</v>
      </c>
      <c r="BD140" s="110">
        <f t="shared" si="15"/>
        <v>0</v>
      </c>
    </row>
    <row r="141" spans="1:56" x14ac:dyDescent="0.25">
      <c r="A141" s="12">
        <v>126</v>
      </c>
      <c r="B141" s="336"/>
      <c r="C141" s="337"/>
      <c r="D141" s="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22">
        <f t="shared" si="12"/>
        <v>0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24">
        <f t="shared" si="13"/>
        <v>0</v>
      </c>
      <c r="AE141" s="109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225">
        <f t="shared" si="14"/>
        <v>0</v>
      </c>
      <c r="BD141" s="110">
        <f t="shared" si="15"/>
        <v>0</v>
      </c>
    </row>
    <row r="142" spans="1:56" x14ac:dyDescent="0.25">
      <c r="A142" s="12">
        <v>127</v>
      </c>
      <c r="B142" s="336"/>
      <c r="C142" s="337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22">
        <f t="shared" si="12"/>
        <v>0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24">
        <f t="shared" si="13"/>
        <v>0</v>
      </c>
      <c r="AE142" s="109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225">
        <f t="shared" si="14"/>
        <v>0</v>
      </c>
      <c r="BD142" s="110">
        <f t="shared" si="15"/>
        <v>0</v>
      </c>
    </row>
    <row r="143" spans="1:56" x14ac:dyDescent="0.25">
      <c r="A143" s="12">
        <v>128</v>
      </c>
      <c r="B143" s="336"/>
      <c r="C143" s="337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22">
        <f t="shared" si="12"/>
        <v>0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24">
        <f t="shared" si="13"/>
        <v>0</v>
      </c>
      <c r="AE143" s="109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225">
        <f t="shared" si="14"/>
        <v>0</v>
      </c>
      <c r="BD143" s="110">
        <f t="shared" si="15"/>
        <v>0</v>
      </c>
    </row>
    <row r="144" spans="1:56" x14ac:dyDescent="0.25">
      <c r="A144" s="12">
        <v>129</v>
      </c>
      <c r="B144" s="336"/>
      <c r="C144" s="337"/>
      <c r="D144" s="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22">
        <f t="shared" si="12"/>
        <v>0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24">
        <f t="shared" si="13"/>
        <v>0</v>
      </c>
      <c r="AE144" s="109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225">
        <f t="shared" si="14"/>
        <v>0</v>
      </c>
      <c r="BD144" s="110">
        <f t="shared" si="15"/>
        <v>0</v>
      </c>
    </row>
    <row r="145" spans="1:56" x14ac:dyDescent="0.25">
      <c r="A145" s="12">
        <v>130</v>
      </c>
      <c r="B145" s="336"/>
      <c r="C145" s="337"/>
      <c r="D145" s="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22">
        <f t="shared" si="12"/>
        <v>0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24">
        <f t="shared" si="13"/>
        <v>0</v>
      </c>
      <c r="AE145" s="109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225">
        <f t="shared" si="14"/>
        <v>0</v>
      </c>
      <c r="BD145" s="110">
        <f t="shared" si="15"/>
        <v>0</v>
      </c>
    </row>
    <row r="146" spans="1:56" x14ac:dyDescent="0.25">
      <c r="A146" s="12">
        <v>131</v>
      </c>
      <c r="B146" s="336"/>
      <c r="C146" s="337"/>
      <c r="D146" s="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22">
        <f t="shared" si="12"/>
        <v>0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24">
        <f t="shared" si="13"/>
        <v>0</v>
      </c>
      <c r="AE146" s="109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225">
        <f t="shared" si="14"/>
        <v>0</v>
      </c>
      <c r="BD146" s="110">
        <f t="shared" si="15"/>
        <v>0</v>
      </c>
    </row>
    <row r="147" spans="1:56" x14ac:dyDescent="0.25">
      <c r="A147" s="12">
        <v>132</v>
      </c>
      <c r="B147" s="336"/>
      <c r="C147" s="337"/>
      <c r="D147" s="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22">
        <f t="shared" si="12"/>
        <v>0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24">
        <f t="shared" si="13"/>
        <v>0</v>
      </c>
      <c r="AE147" s="109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225">
        <f t="shared" si="14"/>
        <v>0</v>
      </c>
      <c r="BD147" s="110">
        <f t="shared" si="15"/>
        <v>0</v>
      </c>
    </row>
    <row r="148" spans="1:56" x14ac:dyDescent="0.25">
      <c r="A148" s="12">
        <v>133</v>
      </c>
      <c r="B148" s="336"/>
      <c r="C148" s="337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22">
        <f t="shared" ref="Q148:Q211" si="16">SUM(D148:P148)</f>
        <v>0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24">
        <f t="shared" ref="AD148:AD211" si="17">SUM(R148:AC148)</f>
        <v>0</v>
      </c>
      <c r="AE148" s="109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225">
        <f t="shared" ref="BC148:BC211" si="18">SUM(AE148:BB148)</f>
        <v>0</v>
      </c>
      <c r="BD148" s="110">
        <f t="shared" ref="BD148:BD211" si="19" xml:space="preserve"> Q148+AD148+BC148</f>
        <v>0</v>
      </c>
    </row>
    <row r="149" spans="1:56" x14ac:dyDescent="0.25">
      <c r="A149" s="12">
        <v>134</v>
      </c>
      <c r="B149" s="336"/>
      <c r="C149" s="337"/>
      <c r="D149" s="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22">
        <f t="shared" si="16"/>
        <v>0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24">
        <f t="shared" si="17"/>
        <v>0</v>
      </c>
      <c r="AE149" s="109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225">
        <f t="shared" si="18"/>
        <v>0</v>
      </c>
      <c r="BD149" s="110">
        <f t="shared" si="19"/>
        <v>0</v>
      </c>
    </row>
    <row r="150" spans="1:56" x14ac:dyDescent="0.25">
      <c r="A150" s="12">
        <v>135</v>
      </c>
      <c r="B150" s="336"/>
      <c r="C150" s="337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22">
        <f t="shared" si="16"/>
        <v>0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24">
        <f t="shared" si="17"/>
        <v>0</v>
      </c>
      <c r="AE150" s="109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225">
        <f t="shared" si="18"/>
        <v>0</v>
      </c>
      <c r="BD150" s="110">
        <f t="shared" si="19"/>
        <v>0</v>
      </c>
    </row>
    <row r="151" spans="1:56" x14ac:dyDescent="0.25">
      <c r="A151" s="12">
        <v>136</v>
      </c>
      <c r="B151" s="336"/>
      <c r="C151" s="337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22">
        <f t="shared" si="16"/>
        <v>0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24">
        <f t="shared" si="17"/>
        <v>0</v>
      </c>
      <c r="AE151" s="109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225">
        <f t="shared" si="18"/>
        <v>0</v>
      </c>
      <c r="BD151" s="110">
        <f t="shared" si="19"/>
        <v>0</v>
      </c>
    </row>
    <row r="152" spans="1:56" x14ac:dyDescent="0.25">
      <c r="A152" s="12">
        <v>137</v>
      </c>
      <c r="B152" s="336"/>
      <c r="C152" s="337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22">
        <f t="shared" si="16"/>
        <v>0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24">
        <f t="shared" si="17"/>
        <v>0</v>
      </c>
      <c r="AE152" s="109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225">
        <f t="shared" si="18"/>
        <v>0</v>
      </c>
      <c r="BD152" s="110">
        <f t="shared" si="19"/>
        <v>0</v>
      </c>
    </row>
    <row r="153" spans="1:56" x14ac:dyDescent="0.25">
      <c r="A153" s="12">
        <v>138</v>
      </c>
      <c r="B153" s="336"/>
      <c r="C153" s="337"/>
      <c r="D153" s="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22">
        <f t="shared" si="16"/>
        <v>0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24">
        <f t="shared" si="17"/>
        <v>0</v>
      </c>
      <c r="AE153" s="109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225">
        <f t="shared" si="18"/>
        <v>0</v>
      </c>
      <c r="BD153" s="110">
        <f t="shared" si="19"/>
        <v>0</v>
      </c>
    </row>
    <row r="154" spans="1:56" x14ac:dyDescent="0.25">
      <c r="A154" s="12">
        <v>139</v>
      </c>
      <c r="B154" s="336"/>
      <c r="C154" s="337"/>
      <c r="D154" s="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22">
        <f t="shared" si="16"/>
        <v>0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24">
        <f t="shared" si="17"/>
        <v>0</v>
      </c>
      <c r="AE154" s="109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225">
        <f t="shared" si="18"/>
        <v>0</v>
      </c>
      <c r="BD154" s="110">
        <f t="shared" si="19"/>
        <v>0</v>
      </c>
    </row>
    <row r="155" spans="1:56" x14ac:dyDescent="0.25">
      <c r="A155" s="12">
        <v>140</v>
      </c>
      <c r="B155" s="336"/>
      <c r="C155" s="337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22">
        <f t="shared" si="16"/>
        <v>0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24">
        <f t="shared" si="17"/>
        <v>0</v>
      </c>
      <c r="AE155" s="109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225">
        <f t="shared" si="18"/>
        <v>0</v>
      </c>
      <c r="BD155" s="110">
        <f t="shared" si="19"/>
        <v>0</v>
      </c>
    </row>
    <row r="156" spans="1:56" x14ac:dyDescent="0.25">
      <c r="A156" s="12">
        <v>141</v>
      </c>
      <c r="B156" s="336"/>
      <c r="C156" s="337"/>
      <c r="D156" s="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22">
        <f t="shared" si="16"/>
        <v>0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24">
        <f t="shared" si="17"/>
        <v>0</v>
      </c>
      <c r="AE156" s="109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225">
        <f t="shared" si="18"/>
        <v>0</v>
      </c>
      <c r="BD156" s="110">
        <f t="shared" si="19"/>
        <v>0</v>
      </c>
    </row>
    <row r="157" spans="1:56" x14ac:dyDescent="0.25">
      <c r="A157" s="12">
        <v>142</v>
      </c>
      <c r="B157" s="336"/>
      <c r="C157" s="337"/>
      <c r="D157" s="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22">
        <f t="shared" si="16"/>
        <v>0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24">
        <f t="shared" si="17"/>
        <v>0</v>
      </c>
      <c r="AE157" s="109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225">
        <f t="shared" si="18"/>
        <v>0</v>
      </c>
      <c r="BD157" s="110">
        <f t="shared" si="19"/>
        <v>0</v>
      </c>
    </row>
    <row r="158" spans="1:56" x14ac:dyDescent="0.25">
      <c r="A158" s="12">
        <v>143</v>
      </c>
      <c r="B158" s="336"/>
      <c r="C158" s="337"/>
      <c r="D158" s="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22">
        <f t="shared" si="16"/>
        <v>0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24">
        <f t="shared" si="17"/>
        <v>0</v>
      </c>
      <c r="AE158" s="109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225">
        <f t="shared" si="18"/>
        <v>0</v>
      </c>
      <c r="BD158" s="110">
        <f t="shared" si="19"/>
        <v>0</v>
      </c>
    </row>
    <row r="159" spans="1:56" x14ac:dyDescent="0.25">
      <c r="A159" s="12">
        <v>144</v>
      </c>
      <c r="B159" s="336"/>
      <c r="C159" s="337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22">
        <f t="shared" si="16"/>
        <v>0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24">
        <f t="shared" si="17"/>
        <v>0</v>
      </c>
      <c r="AE159" s="109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225">
        <f t="shared" si="18"/>
        <v>0</v>
      </c>
      <c r="BD159" s="110">
        <f t="shared" si="19"/>
        <v>0</v>
      </c>
    </row>
    <row r="160" spans="1:56" x14ac:dyDescent="0.25">
      <c r="A160" s="12">
        <v>145</v>
      </c>
      <c r="B160" s="336"/>
      <c r="C160" s="337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22">
        <f t="shared" si="16"/>
        <v>0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24">
        <f t="shared" si="17"/>
        <v>0</v>
      </c>
      <c r="AE160" s="109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225">
        <f t="shared" si="18"/>
        <v>0</v>
      </c>
      <c r="BD160" s="110">
        <f t="shared" si="19"/>
        <v>0</v>
      </c>
    </row>
    <row r="161" spans="1:56" x14ac:dyDescent="0.25">
      <c r="A161" s="12">
        <v>146</v>
      </c>
      <c r="B161" s="336"/>
      <c r="C161" s="337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22">
        <f t="shared" si="16"/>
        <v>0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24">
        <f t="shared" si="17"/>
        <v>0</v>
      </c>
      <c r="AE161" s="109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225">
        <f t="shared" si="18"/>
        <v>0</v>
      </c>
      <c r="BD161" s="110">
        <f t="shared" si="19"/>
        <v>0</v>
      </c>
    </row>
    <row r="162" spans="1:56" x14ac:dyDescent="0.25">
      <c r="A162" s="12">
        <v>147</v>
      </c>
      <c r="B162" s="336"/>
      <c r="C162" s="337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22">
        <f t="shared" si="16"/>
        <v>0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24">
        <f t="shared" si="17"/>
        <v>0</v>
      </c>
      <c r="AE162" s="109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225">
        <f t="shared" si="18"/>
        <v>0</v>
      </c>
      <c r="BD162" s="110">
        <f t="shared" si="19"/>
        <v>0</v>
      </c>
    </row>
    <row r="163" spans="1:56" x14ac:dyDescent="0.25">
      <c r="A163" s="12">
        <v>148</v>
      </c>
      <c r="B163" s="336"/>
      <c r="C163" s="337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22">
        <f t="shared" si="16"/>
        <v>0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24">
        <f t="shared" si="17"/>
        <v>0</v>
      </c>
      <c r="AE163" s="109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225">
        <f t="shared" si="18"/>
        <v>0</v>
      </c>
      <c r="BD163" s="110">
        <f t="shared" si="19"/>
        <v>0</v>
      </c>
    </row>
    <row r="164" spans="1:56" x14ac:dyDescent="0.25">
      <c r="A164" s="12">
        <v>149</v>
      </c>
      <c r="B164" s="336"/>
      <c r="C164" s="337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22">
        <f t="shared" si="16"/>
        <v>0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24">
        <f t="shared" si="17"/>
        <v>0</v>
      </c>
      <c r="AE164" s="109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225">
        <f t="shared" si="18"/>
        <v>0</v>
      </c>
      <c r="BD164" s="110">
        <f t="shared" si="19"/>
        <v>0</v>
      </c>
    </row>
    <row r="165" spans="1:56" x14ac:dyDescent="0.25">
      <c r="A165" s="12">
        <v>150</v>
      </c>
      <c r="B165" s="336"/>
      <c r="C165" s="337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22">
        <f t="shared" si="16"/>
        <v>0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24">
        <f t="shared" si="17"/>
        <v>0</v>
      </c>
      <c r="AE165" s="109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225">
        <f t="shared" si="18"/>
        <v>0</v>
      </c>
      <c r="BD165" s="110">
        <f t="shared" si="19"/>
        <v>0</v>
      </c>
    </row>
    <row r="166" spans="1:56" x14ac:dyDescent="0.25">
      <c r="A166" s="12">
        <v>151</v>
      </c>
      <c r="B166" s="336"/>
      <c r="C166" s="337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22">
        <f t="shared" si="16"/>
        <v>0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24">
        <f t="shared" si="17"/>
        <v>0</v>
      </c>
      <c r="AE166" s="109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225">
        <f t="shared" si="18"/>
        <v>0</v>
      </c>
      <c r="BD166" s="110">
        <f t="shared" si="19"/>
        <v>0</v>
      </c>
    </row>
    <row r="167" spans="1:56" x14ac:dyDescent="0.25">
      <c r="A167" s="12">
        <v>152</v>
      </c>
      <c r="B167" s="336"/>
      <c r="C167" s="337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22">
        <f t="shared" si="16"/>
        <v>0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24">
        <f t="shared" si="17"/>
        <v>0</v>
      </c>
      <c r="AE167" s="109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225">
        <f t="shared" si="18"/>
        <v>0</v>
      </c>
      <c r="BD167" s="110">
        <f t="shared" si="19"/>
        <v>0</v>
      </c>
    </row>
    <row r="168" spans="1:56" x14ac:dyDescent="0.25">
      <c r="A168" s="12">
        <v>153</v>
      </c>
      <c r="B168" s="336"/>
      <c r="C168" s="337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22">
        <f t="shared" si="16"/>
        <v>0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24">
        <f t="shared" si="17"/>
        <v>0</v>
      </c>
      <c r="AE168" s="109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225">
        <f t="shared" si="18"/>
        <v>0</v>
      </c>
      <c r="BD168" s="110">
        <f t="shared" si="19"/>
        <v>0</v>
      </c>
    </row>
    <row r="169" spans="1:56" x14ac:dyDescent="0.25">
      <c r="A169" s="12">
        <v>154</v>
      </c>
      <c r="B169" s="336"/>
      <c r="C169" s="337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22">
        <f t="shared" si="16"/>
        <v>0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24">
        <f t="shared" si="17"/>
        <v>0</v>
      </c>
      <c r="AE169" s="109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225">
        <f t="shared" si="18"/>
        <v>0</v>
      </c>
      <c r="BD169" s="110">
        <f t="shared" si="19"/>
        <v>0</v>
      </c>
    </row>
    <row r="170" spans="1:56" x14ac:dyDescent="0.25">
      <c r="A170" s="12">
        <v>155</v>
      </c>
      <c r="B170" s="336"/>
      <c r="C170" s="337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22">
        <f t="shared" si="16"/>
        <v>0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24">
        <f t="shared" si="17"/>
        <v>0</v>
      </c>
      <c r="AE170" s="109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225">
        <f t="shared" si="18"/>
        <v>0</v>
      </c>
      <c r="BD170" s="110">
        <f t="shared" si="19"/>
        <v>0</v>
      </c>
    </row>
    <row r="171" spans="1:56" x14ac:dyDescent="0.25">
      <c r="A171" s="12">
        <v>156</v>
      </c>
      <c r="B171" s="336"/>
      <c r="C171" s="337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22">
        <f t="shared" si="16"/>
        <v>0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24">
        <f t="shared" si="17"/>
        <v>0</v>
      </c>
      <c r="AE171" s="109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225">
        <f t="shared" si="18"/>
        <v>0</v>
      </c>
      <c r="BD171" s="110">
        <f t="shared" si="19"/>
        <v>0</v>
      </c>
    </row>
    <row r="172" spans="1:56" x14ac:dyDescent="0.25">
      <c r="A172" s="12">
        <v>157</v>
      </c>
      <c r="B172" s="336"/>
      <c r="C172" s="337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22">
        <f t="shared" si="16"/>
        <v>0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24">
        <f t="shared" si="17"/>
        <v>0</v>
      </c>
      <c r="AE172" s="109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225">
        <f t="shared" si="18"/>
        <v>0</v>
      </c>
      <c r="BD172" s="110">
        <f t="shared" si="19"/>
        <v>0</v>
      </c>
    </row>
    <row r="173" spans="1:56" x14ac:dyDescent="0.25">
      <c r="A173" s="12">
        <v>158</v>
      </c>
      <c r="B173" s="336"/>
      <c r="C173" s="337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22">
        <f t="shared" si="16"/>
        <v>0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24">
        <f t="shared" si="17"/>
        <v>0</v>
      </c>
      <c r="AE173" s="109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225">
        <f t="shared" si="18"/>
        <v>0</v>
      </c>
      <c r="BD173" s="110">
        <f t="shared" si="19"/>
        <v>0</v>
      </c>
    </row>
    <row r="174" spans="1:56" x14ac:dyDescent="0.25">
      <c r="A174" s="12">
        <v>159</v>
      </c>
      <c r="B174" s="336"/>
      <c r="C174" s="337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22">
        <f t="shared" si="16"/>
        <v>0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24">
        <f t="shared" si="17"/>
        <v>0</v>
      </c>
      <c r="AE174" s="109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225">
        <f t="shared" si="18"/>
        <v>0</v>
      </c>
      <c r="BD174" s="110">
        <f t="shared" si="19"/>
        <v>0</v>
      </c>
    </row>
    <row r="175" spans="1:56" x14ac:dyDescent="0.25">
      <c r="A175" s="12">
        <v>160</v>
      </c>
      <c r="B175" s="336"/>
      <c r="C175" s="337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22">
        <f t="shared" si="16"/>
        <v>0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24">
        <f t="shared" si="17"/>
        <v>0</v>
      </c>
      <c r="AE175" s="109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225">
        <f t="shared" si="18"/>
        <v>0</v>
      </c>
      <c r="BD175" s="110">
        <f t="shared" si="19"/>
        <v>0</v>
      </c>
    </row>
    <row r="176" spans="1:56" x14ac:dyDescent="0.25">
      <c r="A176" s="12">
        <v>161</v>
      </c>
      <c r="B176" s="336"/>
      <c r="C176" s="337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22">
        <f t="shared" si="16"/>
        <v>0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24">
        <f t="shared" si="17"/>
        <v>0</v>
      </c>
      <c r="AE176" s="109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225">
        <f t="shared" si="18"/>
        <v>0</v>
      </c>
      <c r="BD176" s="110">
        <f t="shared" si="19"/>
        <v>0</v>
      </c>
    </row>
    <row r="177" spans="1:56" x14ac:dyDescent="0.25">
      <c r="A177" s="12">
        <v>162</v>
      </c>
      <c r="B177" s="336"/>
      <c r="C177" s="337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22">
        <f t="shared" si="16"/>
        <v>0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24">
        <f t="shared" si="17"/>
        <v>0</v>
      </c>
      <c r="AE177" s="109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225">
        <f t="shared" si="18"/>
        <v>0</v>
      </c>
      <c r="BD177" s="110">
        <f t="shared" si="19"/>
        <v>0</v>
      </c>
    </row>
    <row r="178" spans="1:56" x14ac:dyDescent="0.25">
      <c r="A178" s="12">
        <v>163</v>
      </c>
      <c r="B178" s="336"/>
      <c r="C178" s="337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22">
        <f t="shared" si="16"/>
        <v>0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24">
        <f t="shared" si="17"/>
        <v>0</v>
      </c>
      <c r="AE178" s="109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225">
        <f t="shared" si="18"/>
        <v>0</v>
      </c>
      <c r="BD178" s="110">
        <f t="shared" si="19"/>
        <v>0</v>
      </c>
    </row>
    <row r="179" spans="1:56" x14ac:dyDescent="0.25">
      <c r="A179" s="12">
        <v>164</v>
      </c>
      <c r="B179" s="336"/>
      <c r="C179" s="337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22">
        <f t="shared" si="16"/>
        <v>0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24">
        <f t="shared" si="17"/>
        <v>0</v>
      </c>
      <c r="AE179" s="109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225">
        <f t="shared" si="18"/>
        <v>0</v>
      </c>
      <c r="BD179" s="110">
        <f t="shared" si="19"/>
        <v>0</v>
      </c>
    </row>
    <row r="180" spans="1:56" x14ac:dyDescent="0.25">
      <c r="A180" s="12">
        <v>165</v>
      </c>
      <c r="B180" s="336"/>
      <c r="C180" s="337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22">
        <f t="shared" si="16"/>
        <v>0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24">
        <f t="shared" si="17"/>
        <v>0</v>
      </c>
      <c r="AE180" s="109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225">
        <f t="shared" si="18"/>
        <v>0</v>
      </c>
      <c r="BD180" s="110">
        <f t="shared" si="19"/>
        <v>0</v>
      </c>
    </row>
    <row r="181" spans="1:56" x14ac:dyDescent="0.25">
      <c r="A181" s="12">
        <v>166</v>
      </c>
      <c r="B181" s="336"/>
      <c r="C181" s="337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22">
        <f t="shared" si="16"/>
        <v>0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24">
        <f t="shared" si="17"/>
        <v>0</v>
      </c>
      <c r="AE181" s="109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225">
        <f t="shared" si="18"/>
        <v>0</v>
      </c>
      <c r="BD181" s="110">
        <f t="shared" si="19"/>
        <v>0</v>
      </c>
    </row>
    <row r="182" spans="1:56" x14ac:dyDescent="0.25">
      <c r="A182" s="12">
        <v>167</v>
      </c>
      <c r="B182" s="336"/>
      <c r="C182" s="337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22">
        <f t="shared" si="16"/>
        <v>0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24">
        <f t="shared" si="17"/>
        <v>0</v>
      </c>
      <c r="AE182" s="109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225">
        <f t="shared" si="18"/>
        <v>0</v>
      </c>
      <c r="BD182" s="110">
        <f t="shared" si="19"/>
        <v>0</v>
      </c>
    </row>
    <row r="183" spans="1:56" x14ac:dyDescent="0.25">
      <c r="A183" s="12">
        <v>168</v>
      </c>
      <c r="B183" s="336"/>
      <c r="C183" s="337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22">
        <f t="shared" si="16"/>
        <v>0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24">
        <f t="shared" si="17"/>
        <v>0</v>
      </c>
      <c r="AE183" s="109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225">
        <f t="shared" si="18"/>
        <v>0</v>
      </c>
      <c r="BD183" s="110">
        <f t="shared" si="19"/>
        <v>0</v>
      </c>
    </row>
    <row r="184" spans="1:56" x14ac:dyDescent="0.25">
      <c r="A184" s="12">
        <v>169</v>
      </c>
      <c r="B184" s="336"/>
      <c r="C184" s="337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22">
        <f t="shared" si="16"/>
        <v>0</v>
      </c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24">
        <f t="shared" si="17"/>
        <v>0</v>
      </c>
      <c r="AE184" s="109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225">
        <f t="shared" si="18"/>
        <v>0</v>
      </c>
      <c r="BD184" s="110">
        <f t="shared" si="19"/>
        <v>0</v>
      </c>
    </row>
    <row r="185" spans="1:56" x14ac:dyDescent="0.25">
      <c r="A185" s="12">
        <v>170</v>
      </c>
      <c r="B185" s="336"/>
      <c r="C185" s="337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22">
        <f t="shared" si="16"/>
        <v>0</v>
      </c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24">
        <f t="shared" si="17"/>
        <v>0</v>
      </c>
      <c r="AE185" s="109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225">
        <f t="shared" si="18"/>
        <v>0</v>
      </c>
      <c r="BD185" s="110">
        <f t="shared" si="19"/>
        <v>0</v>
      </c>
    </row>
    <row r="186" spans="1:56" x14ac:dyDescent="0.25">
      <c r="A186" s="12">
        <v>171</v>
      </c>
      <c r="B186" s="336"/>
      <c r="C186" s="337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22">
        <f t="shared" si="16"/>
        <v>0</v>
      </c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24">
        <f t="shared" si="17"/>
        <v>0</v>
      </c>
      <c r="AE186" s="109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225">
        <f t="shared" si="18"/>
        <v>0</v>
      </c>
      <c r="BD186" s="110">
        <f t="shared" si="19"/>
        <v>0</v>
      </c>
    </row>
    <row r="187" spans="1:56" x14ac:dyDescent="0.25">
      <c r="A187" s="12">
        <v>172</v>
      </c>
      <c r="B187" s="336"/>
      <c r="C187" s="337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22">
        <f t="shared" si="16"/>
        <v>0</v>
      </c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24">
        <f t="shared" si="17"/>
        <v>0</v>
      </c>
      <c r="AE187" s="109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225">
        <f t="shared" si="18"/>
        <v>0</v>
      </c>
      <c r="BD187" s="110">
        <f t="shared" si="19"/>
        <v>0</v>
      </c>
    </row>
    <row r="188" spans="1:56" x14ac:dyDescent="0.25">
      <c r="A188" s="12">
        <v>173</v>
      </c>
      <c r="B188" s="336"/>
      <c r="C188" s="337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22">
        <f t="shared" si="16"/>
        <v>0</v>
      </c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24">
        <f t="shared" si="17"/>
        <v>0</v>
      </c>
      <c r="AE188" s="109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225">
        <f t="shared" si="18"/>
        <v>0</v>
      </c>
      <c r="BD188" s="110">
        <f t="shared" si="19"/>
        <v>0</v>
      </c>
    </row>
    <row r="189" spans="1:56" x14ac:dyDescent="0.25">
      <c r="A189" s="12">
        <v>174</v>
      </c>
      <c r="B189" s="336"/>
      <c r="C189" s="337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22">
        <f t="shared" si="16"/>
        <v>0</v>
      </c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24">
        <f t="shared" si="17"/>
        <v>0</v>
      </c>
      <c r="AE189" s="109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225">
        <f t="shared" si="18"/>
        <v>0</v>
      </c>
      <c r="BD189" s="110">
        <f t="shared" si="19"/>
        <v>0</v>
      </c>
    </row>
    <row r="190" spans="1:56" x14ac:dyDescent="0.25">
      <c r="A190" s="12">
        <v>175</v>
      </c>
      <c r="B190" s="336"/>
      <c r="C190" s="337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22">
        <f t="shared" si="16"/>
        <v>0</v>
      </c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24">
        <f t="shared" si="17"/>
        <v>0</v>
      </c>
      <c r="AE190" s="109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225">
        <f t="shared" si="18"/>
        <v>0</v>
      </c>
      <c r="BD190" s="110">
        <f t="shared" si="19"/>
        <v>0</v>
      </c>
    </row>
    <row r="191" spans="1:56" x14ac:dyDescent="0.25">
      <c r="A191" s="12">
        <v>176</v>
      </c>
      <c r="B191" s="336"/>
      <c r="C191" s="337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22">
        <f t="shared" si="16"/>
        <v>0</v>
      </c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24">
        <f t="shared" si="17"/>
        <v>0</v>
      </c>
      <c r="AE191" s="109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225">
        <f t="shared" si="18"/>
        <v>0</v>
      </c>
      <c r="BD191" s="110">
        <f t="shared" si="19"/>
        <v>0</v>
      </c>
    </row>
    <row r="192" spans="1:56" x14ac:dyDescent="0.25">
      <c r="A192" s="12">
        <v>177</v>
      </c>
      <c r="B192" s="336"/>
      <c r="C192" s="337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22">
        <f t="shared" si="16"/>
        <v>0</v>
      </c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24">
        <f t="shared" si="17"/>
        <v>0</v>
      </c>
      <c r="AE192" s="109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225">
        <f t="shared" si="18"/>
        <v>0</v>
      </c>
      <c r="BD192" s="110">
        <f t="shared" si="19"/>
        <v>0</v>
      </c>
    </row>
    <row r="193" spans="1:56" x14ac:dyDescent="0.25">
      <c r="A193" s="12">
        <v>178</v>
      </c>
      <c r="B193" s="336"/>
      <c r="C193" s="337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22">
        <f t="shared" si="16"/>
        <v>0</v>
      </c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24">
        <f t="shared" si="17"/>
        <v>0</v>
      </c>
      <c r="AE193" s="109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225">
        <f t="shared" si="18"/>
        <v>0</v>
      </c>
      <c r="BD193" s="110">
        <f t="shared" si="19"/>
        <v>0</v>
      </c>
    </row>
    <row r="194" spans="1:56" x14ac:dyDescent="0.25">
      <c r="A194" s="12">
        <v>179</v>
      </c>
      <c r="B194" s="336"/>
      <c r="C194" s="337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22">
        <f t="shared" si="16"/>
        <v>0</v>
      </c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24">
        <f t="shared" si="17"/>
        <v>0</v>
      </c>
      <c r="AE194" s="109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225">
        <f t="shared" si="18"/>
        <v>0</v>
      </c>
      <c r="BD194" s="110">
        <f t="shared" si="19"/>
        <v>0</v>
      </c>
    </row>
    <row r="195" spans="1:56" x14ac:dyDescent="0.25">
      <c r="A195" s="12">
        <v>180</v>
      </c>
      <c r="B195" s="336"/>
      <c r="C195" s="337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22">
        <f t="shared" si="16"/>
        <v>0</v>
      </c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24">
        <f t="shared" si="17"/>
        <v>0</v>
      </c>
      <c r="AE195" s="109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225">
        <f t="shared" si="18"/>
        <v>0</v>
      </c>
      <c r="BD195" s="110">
        <f t="shared" si="19"/>
        <v>0</v>
      </c>
    </row>
    <row r="196" spans="1:56" x14ac:dyDescent="0.25">
      <c r="A196" s="12">
        <v>181</v>
      </c>
      <c r="B196" s="336"/>
      <c r="C196" s="33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22">
        <f t="shared" si="16"/>
        <v>0</v>
      </c>
      <c r="R196" s="9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24">
        <f t="shared" si="17"/>
        <v>0</v>
      </c>
      <c r="AE196" s="109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225">
        <f t="shared" si="18"/>
        <v>0</v>
      </c>
      <c r="BD196" s="110">
        <f t="shared" si="19"/>
        <v>0</v>
      </c>
    </row>
    <row r="197" spans="1:56" x14ac:dyDescent="0.25">
      <c r="A197" s="12">
        <v>182</v>
      </c>
      <c r="B197" s="336"/>
      <c r="C197" s="33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22">
        <f t="shared" si="16"/>
        <v>0</v>
      </c>
      <c r="R197" s="9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24">
        <f t="shared" si="17"/>
        <v>0</v>
      </c>
      <c r="AE197" s="109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225">
        <f t="shared" si="18"/>
        <v>0</v>
      </c>
      <c r="BD197" s="110">
        <f t="shared" si="19"/>
        <v>0</v>
      </c>
    </row>
    <row r="198" spans="1:56" x14ac:dyDescent="0.25">
      <c r="A198" s="12">
        <v>183</v>
      </c>
      <c r="B198" s="336"/>
      <c r="C198" s="33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22">
        <f t="shared" si="16"/>
        <v>0</v>
      </c>
      <c r="R198" s="9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24">
        <f t="shared" si="17"/>
        <v>0</v>
      </c>
      <c r="AE198" s="109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225">
        <f t="shared" si="18"/>
        <v>0</v>
      </c>
      <c r="BD198" s="110">
        <f t="shared" si="19"/>
        <v>0</v>
      </c>
    </row>
    <row r="199" spans="1:56" x14ac:dyDescent="0.25">
      <c r="A199" s="12">
        <v>184</v>
      </c>
      <c r="B199" s="336"/>
      <c r="C199" s="33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22">
        <f t="shared" si="16"/>
        <v>0</v>
      </c>
      <c r="R199" s="9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24">
        <f t="shared" si="17"/>
        <v>0</v>
      </c>
      <c r="AE199" s="109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225">
        <f t="shared" si="18"/>
        <v>0</v>
      </c>
      <c r="BD199" s="110">
        <f t="shared" si="19"/>
        <v>0</v>
      </c>
    </row>
    <row r="200" spans="1:56" x14ac:dyDescent="0.25">
      <c r="A200" s="12">
        <v>185</v>
      </c>
      <c r="B200" s="336"/>
      <c r="C200" s="33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22">
        <f t="shared" si="16"/>
        <v>0</v>
      </c>
      <c r="R200" s="9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24">
        <f t="shared" si="17"/>
        <v>0</v>
      </c>
      <c r="AE200" s="109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225">
        <f t="shared" si="18"/>
        <v>0</v>
      </c>
      <c r="BD200" s="110">
        <f t="shared" si="19"/>
        <v>0</v>
      </c>
    </row>
    <row r="201" spans="1:56" x14ac:dyDescent="0.25">
      <c r="A201" s="12">
        <v>186</v>
      </c>
      <c r="B201" s="336"/>
      <c r="C201" s="33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22">
        <f t="shared" si="16"/>
        <v>0</v>
      </c>
      <c r="R201" s="9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24">
        <f t="shared" si="17"/>
        <v>0</v>
      </c>
      <c r="AE201" s="109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225">
        <f t="shared" si="18"/>
        <v>0</v>
      </c>
      <c r="BD201" s="110">
        <f t="shared" si="19"/>
        <v>0</v>
      </c>
    </row>
    <row r="202" spans="1:56" x14ac:dyDescent="0.25">
      <c r="A202" s="12">
        <v>187</v>
      </c>
      <c r="B202" s="336"/>
      <c r="C202" s="33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22">
        <f t="shared" si="16"/>
        <v>0</v>
      </c>
      <c r="R202" s="9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24">
        <f t="shared" si="17"/>
        <v>0</v>
      </c>
      <c r="AE202" s="109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225">
        <f t="shared" si="18"/>
        <v>0</v>
      </c>
      <c r="BD202" s="110">
        <f t="shared" si="19"/>
        <v>0</v>
      </c>
    </row>
    <row r="203" spans="1:56" x14ac:dyDescent="0.25">
      <c r="A203" s="12">
        <v>188</v>
      </c>
      <c r="B203" s="336"/>
      <c r="C203" s="33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22">
        <f t="shared" si="16"/>
        <v>0</v>
      </c>
      <c r="R203" s="9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24">
        <f t="shared" si="17"/>
        <v>0</v>
      </c>
      <c r="AE203" s="109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225">
        <f t="shared" si="18"/>
        <v>0</v>
      </c>
      <c r="BD203" s="110">
        <f t="shared" si="19"/>
        <v>0</v>
      </c>
    </row>
    <row r="204" spans="1:56" x14ac:dyDescent="0.25">
      <c r="A204" s="12">
        <v>189</v>
      </c>
      <c r="B204" s="336"/>
      <c r="C204" s="33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22">
        <f t="shared" si="16"/>
        <v>0</v>
      </c>
      <c r="R204" s="9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24">
        <f t="shared" si="17"/>
        <v>0</v>
      </c>
      <c r="AE204" s="109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225">
        <f t="shared" si="18"/>
        <v>0</v>
      </c>
      <c r="BD204" s="110">
        <f t="shared" si="19"/>
        <v>0</v>
      </c>
    </row>
    <row r="205" spans="1:56" x14ac:dyDescent="0.25">
      <c r="A205" s="12">
        <v>190</v>
      </c>
      <c r="B205" s="336"/>
      <c r="C205" s="33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22">
        <f t="shared" si="16"/>
        <v>0</v>
      </c>
      <c r="R205" s="9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24">
        <f t="shared" si="17"/>
        <v>0</v>
      </c>
      <c r="AE205" s="109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225">
        <f t="shared" si="18"/>
        <v>0</v>
      </c>
      <c r="BD205" s="110">
        <f t="shared" si="19"/>
        <v>0</v>
      </c>
    </row>
    <row r="206" spans="1:56" x14ac:dyDescent="0.25">
      <c r="A206" s="12">
        <v>191</v>
      </c>
      <c r="B206" s="336"/>
      <c r="C206" s="33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22">
        <f t="shared" si="16"/>
        <v>0</v>
      </c>
      <c r="R206" s="9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24">
        <f t="shared" si="17"/>
        <v>0</v>
      </c>
      <c r="AE206" s="109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225">
        <f t="shared" si="18"/>
        <v>0</v>
      </c>
      <c r="BD206" s="110">
        <f t="shared" si="19"/>
        <v>0</v>
      </c>
    </row>
    <row r="207" spans="1:56" x14ac:dyDescent="0.25">
      <c r="A207" s="12">
        <v>192</v>
      </c>
      <c r="B207" s="336"/>
      <c r="C207" s="33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22">
        <f t="shared" si="16"/>
        <v>0</v>
      </c>
      <c r="R207" s="9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24">
        <f t="shared" si="17"/>
        <v>0</v>
      </c>
      <c r="AE207" s="109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225">
        <f t="shared" si="18"/>
        <v>0</v>
      </c>
      <c r="BD207" s="110">
        <f t="shared" si="19"/>
        <v>0</v>
      </c>
    </row>
    <row r="208" spans="1:56" x14ac:dyDescent="0.25">
      <c r="A208" s="12">
        <v>193</v>
      </c>
      <c r="B208" s="336"/>
      <c r="C208" s="33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122">
        <f t="shared" si="16"/>
        <v>0</v>
      </c>
      <c r="R208" s="9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24">
        <f t="shared" si="17"/>
        <v>0</v>
      </c>
      <c r="AE208" s="109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225">
        <f t="shared" si="18"/>
        <v>0</v>
      </c>
      <c r="BD208" s="110">
        <f t="shared" si="19"/>
        <v>0</v>
      </c>
    </row>
    <row r="209" spans="1:56" x14ac:dyDescent="0.25">
      <c r="A209" s="12">
        <v>194</v>
      </c>
      <c r="B209" s="336"/>
      <c r="C209" s="33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22">
        <f t="shared" si="16"/>
        <v>0</v>
      </c>
      <c r="R209" s="9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24">
        <f t="shared" si="17"/>
        <v>0</v>
      </c>
      <c r="AE209" s="109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225">
        <f t="shared" si="18"/>
        <v>0</v>
      </c>
      <c r="BD209" s="110">
        <f t="shared" si="19"/>
        <v>0</v>
      </c>
    </row>
    <row r="210" spans="1:56" x14ac:dyDescent="0.25">
      <c r="A210" s="12">
        <v>195</v>
      </c>
      <c r="B210" s="336"/>
      <c r="C210" s="33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22">
        <f t="shared" si="16"/>
        <v>0</v>
      </c>
      <c r="R210" s="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24">
        <f t="shared" si="17"/>
        <v>0</v>
      </c>
      <c r="AE210" s="109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225">
        <f t="shared" si="18"/>
        <v>0</v>
      </c>
      <c r="BD210" s="110">
        <f t="shared" si="19"/>
        <v>0</v>
      </c>
    </row>
    <row r="211" spans="1:56" x14ac:dyDescent="0.25">
      <c r="A211" s="12">
        <v>196</v>
      </c>
      <c r="B211" s="336"/>
      <c r="C211" s="33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22">
        <f t="shared" si="16"/>
        <v>0</v>
      </c>
      <c r="R211" s="9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24">
        <f t="shared" si="17"/>
        <v>0</v>
      </c>
      <c r="AE211" s="109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225">
        <f t="shared" si="18"/>
        <v>0</v>
      </c>
      <c r="BD211" s="110">
        <f t="shared" si="19"/>
        <v>0</v>
      </c>
    </row>
    <row r="212" spans="1:56" x14ac:dyDescent="0.25">
      <c r="A212" s="12">
        <v>197</v>
      </c>
      <c r="B212" s="336"/>
      <c r="C212" s="33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22">
        <f t="shared" ref="Q212:Q224" si="20">SUM(D212:P212)</f>
        <v>0</v>
      </c>
      <c r="R212" s="9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24">
        <f t="shared" ref="AD212:AD224" si="21">SUM(R212:AC212)</f>
        <v>0</v>
      </c>
      <c r="AE212" s="109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225">
        <f t="shared" ref="BC212:BC224" si="22">SUM(AE212:BB212)</f>
        <v>0</v>
      </c>
      <c r="BD212" s="110">
        <f t="shared" ref="BD212:BD224" si="23" xml:space="preserve"> Q212+AD212+BC212</f>
        <v>0</v>
      </c>
    </row>
    <row r="213" spans="1:56" x14ac:dyDescent="0.25">
      <c r="A213" s="12">
        <v>198</v>
      </c>
      <c r="B213" s="336"/>
      <c r="C213" s="33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22">
        <f t="shared" si="20"/>
        <v>0</v>
      </c>
      <c r="R213" s="9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24">
        <f t="shared" si="21"/>
        <v>0</v>
      </c>
      <c r="AE213" s="109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225">
        <f t="shared" si="22"/>
        <v>0</v>
      </c>
      <c r="BD213" s="110">
        <f t="shared" si="23"/>
        <v>0</v>
      </c>
    </row>
    <row r="214" spans="1:56" x14ac:dyDescent="0.25">
      <c r="A214" s="12">
        <v>199</v>
      </c>
      <c r="B214" s="336"/>
      <c r="C214" s="33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22">
        <f t="shared" si="20"/>
        <v>0</v>
      </c>
      <c r="R214" s="9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24">
        <f t="shared" si="21"/>
        <v>0</v>
      </c>
      <c r="AE214" s="109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225">
        <f t="shared" si="22"/>
        <v>0</v>
      </c>
      <c r="BD214" s="110">
        <f t="shared" si="23"/>
        <v>0</v>
      </c>
    </row>
    <row r="215" spans="1:56" x14ac:dyDescent="0.25">
      <c r="A215" s="12">
        <v>200</v>
      </c>
      <c r="B215" s="336"/>
      <c r="C215" s="33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22">
        <f t="shared" si="20"/>
        <v>0</v>
      </c>
      <c r="R215" s="9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24">
        <f t="shared" si="21"/>
        <v>0</v>
      </c>
      <c r="AE215" s="109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225">
        <f t="shared" si="22"/>
        <v>0</v>
      </c>
      <c r="BD215" s="110">
        <f t="shared" si="23"/>
        <v>0</v>
      </c>
    </row>
    <row r="216" spans="1:56" x14ac:dyDescent="0.25">
      <c r="A216" s="12">
        <v>201</v>
      </c>
      <c r="B216" s="336"/>
      <c r="C216" s="33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22">
        <f t="shared" si="20"/>
        <v>0</v>
      </c>
      <c r="R216" s="9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24">
        <f t="shared" si="21"/>
        <v>0</v>
      </c>
      <c r="AE216" s="109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225">
        <f t="shared" si="22"/>
        <v>0</v>
      </c>
      <c r="BD216" s="110">
        <f t="shared" si="23"/>
        <v>0</v>
      </c>
    </row>
    <row r="217" spans="1:56" x14ac:dyDescent="0.25">
      <c r="A217" s="12">
        <v>202</v>
      </c>
      <c r="B217" s="336"/>
      <c r="C217" s="33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22">
        <f t="shared" si="20"/>
        <v>0</v>
      </c>
      <c r="R217" s="9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24">
        <f t="shared" si="21"/>
        <v>0</v>
      </c>
      <c r="AE217" s="109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225">
        <f t="shared" si="22"/>
        <v>0</v>
      </c>
      <c r="BD217" s="110">
        <f t="shared" si="23"/>
        <v>0</v>
      </c>
    </row>
    <row r="218" spans="1:56" x14ac:dyDescent="0.25">
      <c r="A218" s="12">
        <v>203</v>
      </c>
      <c r="B218" s="336"/>
      <c r="C218" s="33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22">
        <f t="shared" si="20"/>
        <v>0</v>
      </c>
      <c r="R218" s="9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24">
        <f t="shared" si="21"/>
        <v>0</v>
      </c>
      <c r="AE218" s="109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225">
        <f t="shared" si="22"/>
        <v>0</v>
      </c>
      <c r="BD218" s="110">
        <f t="shared" si="23"/>
        <v>0</v>
      </c>
    </row>
    <row r="219" spans="1:56" x14ac:dyDescent="0.25">
      <c r="A219" s="12">
        <v>204</v>
      </c>
      <c r="B219" s="336"/>
      <c r="C219" s="33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22">
        <f t="shared" si="20"/>
        <v>0</v>
      </c>
      <c r="R219" s="9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24">
        <f t="shared" si="21"/>
        <v>0</v>
      </c>
      <c r="AE219" s="109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225">
        <f t="shared" si="22"/>
        <v>0</v>
      </c>
      <c r="BD219" s="110">
        <f t="shared" si="23"/>
        <v>0</v>
      </c>
    </row>
    <row r="220" spans="1:56" x14ac:dyDescent="0.25">
      <c r="A220" s="12">
        <v>205</v>
      </c>
      <c r="B220" s="336"/>
      <c r="C220" s="33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22">
        <f t="shared" si="20"/>
        <v>0</v>
      </c>
      <c r="R220" s="9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24">
        <f t="shared" si="21"/>
        <v>0</v>
      </c>
      <c r="AE220" s="109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225">
        <f t="shared" si="22"/>
        <v>0</v>
      </c>
      <c r="BD220" s="110">
        <f t="shared" si="23"/>
        <v>0</v>
      </c>
    </row>
    <row r="221" spans="1:56" x14ac:dyDescent="0.25">
      <c r="A221" s="12">
        <v>206</v>
      </c>
      <c r="B221" s="336"/>
      <c r="C221" s="33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22">
        <f t="shared" si="20"/>
        <v>0</v>
      </c>
      <c r="R221" s="9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24">
        <f t="shared" si="21"/>
        <v>0</v>
      </c>
      <c r="AE221" s="109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225">
        <f t="shared" si="22"/>
        <v>0</v>
      </c>
      <c r="BD221" s="110">
        <f t="shared" si="23"/>
        <v>0</v>
      </c>
    </row>
    <row r="222" spans="1:56" x14ac:dyDescent="0.25">
      <c r="A222" s="12">
        <v>207</v>
      </c>
      <c r="B222" s="336"/>
      <c r="C222" s="33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22">
        <f t="shared" si="20"/>
        <v>0</v>
      </c>
      <c r="R222" s="9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24">
        <f t="shared" si="21"/>
        <v>0</v>
      </c>
      <c r="AE222" s="109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225">
        <f t="shared" si="22"/>
        <v>0</v>
      </c>
      <c r="BD222" s="110">
        <f t="shared" si="23"/>
        <v>0</v>
      </c>
    </row>
    <row r="223" spans="1:56" x14ac:dyDescent="0.25">
      <c r="A223" s="12">
        <v>208</v>
      </c>
      <c r="B223" s="336"/>
      <c r="C223" s="33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22">
        <f t="shared" si="20"/>
        <v>0</v>
      </c>
      <c r="R223" s="9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24">
        <f t="shared" si="21"/>
        <v>0</v>
      </c>
      <c r="AE223" s="109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225">
        <f t="shared" si="22"/>
        <v>0</v>
      </c>
      <c r="BD223" s="110">
        <f t="shared" si="23"/>
        <v>0</v>
      </c>
    </row>
    <row r="224" spans="1:56" x14ac:dyDescent="0.25">
      <c r="A224" s="12">
        <v>209</v>
      </c>
      <c r="B224" s="336"/>
      <c r="C224" s="33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22">
        <f t="shared" si="20"/>
        <v>0</v>
      </c>
      <c r="R224" s="9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24">
        <f t="shared" si="21"/>
        <v>0</v>
      </c>
      <c r="AE224" s="109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225">
        <f t="shared" si="22"/>
        <v>0</v>
      </c>
      <c r="BD224" s="110">
        <f t="shared" si="23"/>
        <v>0</v>
      </c>
    </row>
  </sheetData>
  <mergeCells count="261"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33:C133"/>
    <mergeCell ref="B134:C134"/>
    <mergeCell ref="AY11:AZ11"/>
    <mergeCell ref="BA11:BB11"/>
    <mergeCell ref="M11:N11"/>
    <mergeCell ref="O11:O14"/>
    <mergeCell ref="Q10:Q14"/>
    <mergeCell ref="P11:P14"/>
    <mergeCell ref="B77:C77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43:C43"/>
    <mergeCell ref="B44:C44"/>
    <mergeCell ref="B45:C45"/>
    <mergeCell ref="B37:C37"/>
    <mergeCell ref="B38:C38"/>
    <mergeCell ref="B39:C39"/>
    <mergeCell ref="B40:C40"/>
    <mergeCell ref="B41:C41"/>
    <mergeCell ref="B42:C4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D13:BD15"/>
    <mergeCell ref="Z11:AC11"/>
    <mergeCell ref="AE11:AH11"/>
    <mergeCell ref="AI11:AL11"/>
    <mergeCell ref="B16:C16"/>
    <mergeCell ref="B17:C17"/>
    <mergeCell ref="B18:C18"/>
    <mergeCell ref="R11:U11"/>
    <mergeCell ref="V11:Y11"/>
    <mergeCell ref="J11:L11"/>
    <mergeCell ref="D11:F11"/>
    <mergeCell ref="G11:I11"/>
    <mergeCell ref="AQ11:AT11"/>
    <mergeCell ref="AU11:AX11"/>
    <mergeCell ref="B1:O1"/>
    <mergeCell ref="B2:O2"/>
    <mergeCell ref="P3:R3"/>
    <mergeCell ref="S3:T3"/>
    <mergeCell ref="D3:O3"/>
    <mergeCell ref="B3:C3"/>
    <mergeCell ref="K4:M4"/>
    <mergeCell ref="C4:J4"/>
    <mergeCell ref="S5:T5"/>
    <mergeCell ref="B5:C5"/>
    <mergeCell ref="D5:G5"/>
    <mergeCell ref="H5:I5"/>
    <mergeCell ref="J5:K5"/>
    <mergeCell ref="L5:N5"/>
    <mergeCell ref="Q5:R5"/>
    <mergeCell ref="O5:P5"/>
    <mergeCell ref="B65:C65"/>
    <mergeCell ref="B56:C56"/>
    <mergeCell ref="B57:C57"/>
    <mergeCell ref="B58:C58"/>
    <mergeCell ref="B59:C59"/>
    <mergeCell ref="B60:C60"/>
    <mergeCell ref="B64:C64"/>
    <mergeCell ref="N4:P4"/>
    <mergeCell ref="Q4:S4"/>
    <mergeCell ref="B6:D6"/>
    <mergeCell ref="E6:G6"/>
    <mergeCell ref="I6:M6"/>
    <mergeCell ref="N6:P6"/>
    <mergeCell ref="Q6:S6"/>
    <mergeCell ref="B7:BD7"/>
    <mergeCell ref="B8:BD8"/>
    <mergeCell ref="B9:BD9"/>
    <mergeCell ref="D10:P10"/>
    <mergeCell ref="R10:AC10"/>
    <mergeCell ref="AD10:AD15"/>
    <mergeCell ref="AE10:AX10"/>
    <mergeCell ref="BC10:BC15"/>
    <mergeCell ref="BD10:BD12"/>
    <mergeCell ref="AM11:AP11"/>
    <mergeCell ref="A10:A15"/>
    <mergeCell ref="B61:C61"/>
    <mergeCell ref="B62:C62"/>
    <mergeCell ref="B63:C63"/>
    <mergeCell ref="B46:C46"/>
    <mergeCell ref="B47:C47"/>
    <mergeCell ref="B48:C48"/>
    <mergeCell ref="B49:C49"/>
    <mergeCell ref="B50:C50"/>
    <mergeCell ref="B24:C24"/>
    <mergeCell ref="B11:B15"/>
    <mergeCell ref="B19:C19"/>
    <mergeCell ref="B51:C51"/>
    <mergeCell ref="B52:C52"/>
    <mergeCell ref="B53:C53"/>
    <mergeCell ref="B54:C54"/>
    <mergeCell ref="B55:C55"/>
    <mergeCell ref="B20:C20"/>
    <mergeCell ref="B21:C21"/>
    <mergeCell ref="B22:C22"/>
    <mergeCell ref="B23:C23"/>
    <mergeCell ref="B36:C36"/>
    <mergeCell ref="B25:C25"/>
    <mergeCell ref="B26:C26"/>
    <mergeCell ref="B76:C76"/>
    <mergeCell ref="B78:C7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</mergeCells>
  <printOptions horizontalCentered="1"/>
  <pageMargins left="1.2" right="0.25" top="1.17" bottom="0.95" header="0.3" footer="0.3"/>
  <pageSetup paperSize="5" scale="59" fitToHeight="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workbookViewId="0">
      <selection activeCell="D10" sqref="D10:E10"/>
    </sheetView>
  </sheetViews>
  <sheetFormatPr defaultColWidth="6.7109375" defaultRowHeight="15.75" x14ac:dyDescent="0.25"/>
  <cols>
    <col min="1" max="1" width="6.7109375" style="115"/>
    <col min="2" max="2" width="15.7109375" style="115" customWidth="1"/>
    <col min="3" max="16384" width="6.7109375" style="115"/>
  </cols>
  <sheetData>
    <row r="1" spans="1:15" ht="54.75" customHeight="1" x14ac:dyDescent="0.25">
      <c r="B1" s="404" t="s">
        <v>90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25.5" customHeight="1" x14ac:dyDescent="0.25">
      <c r="B2" s="370" t="s">
        <v>53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21" customHeight="1" x14ac:dyDescent="0.25">
      <c r="B3" s="138" t="s">
        <v>39</v>
      </c>
      <c r="C3" s="371">
        <f>'Semester Activities'!B3</f>
        <v>0</v>
      </c>
      <c r="D3" s="371"/>
      <c r="E3" s="371"/>
      <c r="F3" s="371"/>
      <c r="G3" s="371"/>
      <c r="H3" s="371"/>
      <c r="I3" s="345"/>
      <c r="J3" s="371"/>
      <c r="K3" s="344" t="s">
        <v>44</v>
      </c>
      <c r="L3" s="344"/>
      <c r="M3" s="344"/>
      <c r="N3" s="371">
        <f>'Semester Activities'!M3</f>
        <v>0</v>
      </c>
      <c r="O3" s="371"/>
    </row>
    <row r="4" spans="1:15" x14ac:dyDescent="0.25">
      <c r="B4" s="138" t="s">
        <v>40</v>
      </c>
      <c r="C4" s="376">
        <f>'Semester Activities'!B4</f>
        <v>0</v>
      </c>
      <c r="D4" s="376"/>
      <c r="E4" s="376"/>
      <c r="F4" s="376"/>
      <c r="G4" s="376"/>
      <c r="H4" s="376"/>
      <c r="I4" s="405" t="s">
        <v>51</v>
      </c>
      <c r="J4" s="405"/>
      <c r="K4" s="343">
        <f>'Semester Activities'!J4</f>
        <v>0</v>
      </c>
      <c r="L4" s="343"/>
      <c r="M4" s="344" t="s">
        <v>41</v>
      </c>
      <c r="N4" s="344"/>
      <c r="O4" s="280">
        <f>'Semester Activities'!N4</f>
        <v>0</v>
      </c>
    </row>
    <row r="5" spans="1:15" x14ac:dyDescent="0.25">
      <c r="B5" s="141" t="s">
        <v>38</v>
      </c>
      <c r="C5" s="371" t="str">
        <f>'Semester Activities'!B5</f>
        <v>B.E Software</v>
      </c>
      <c r="D5" s="371"/>
      <c r="E5" s="371"/>
      <c r="F5" s="371"/>
      <c r="G5" s="126" t="s">
        <v>50</v>
      </c>
      <c r="H5" s="376">
        <f>'Semester Activities'!G5</f>
        <v>0</v>
      </c>
      <c r="I5" s="371"/>
      <c r="J5" s="344" t="s">
        <v>36</v>
      </c>
      <c r="K5" s="344"/>
      <c r="L5" s="281">
        <f>'Semester Activities'!K5</f>
        <v>0</v>
      </c>
      <c r="M5" s="126" t="s">
        <v>37</v>
      </c>
      <c r="N5" s="371">
        <f>'Semester Activities'!M5</f>
        <v>0</v>
      </c>
      <c r="O5" s="371"/>
    </row>
    <row r="6" spans="1:15" x14ac:dyDescent="0.25">
      <c r="B6" s="345" t="s">
        <v>42</v>
      </c>
      <c r="C6" s="345"/>
      <c r="D6" s="348">
        <f>'Semester Activities'!C6</f>
        <v>0</v>
      </c>
      <c r="E6" s="348"/>
      <c r="F6" s="375" t="s">
        <v>43</v>
      </c>
      <c r="G6" s="375"/>
      <c r="H6" s="375"/>
      <c r="I6" s="375"/>
      <c r="J6" s="348">
        <f>'Semester Activities'!I6</f>
        <v>0</v>
      </c>
      <c r="K6" s="413"/>
      <c r="L6" s="344" t="s">
        <v>45</v>
      </c>
      <c r="M6" s="344"/>
      <c r="N6" s="344"/>
      <c r="O6" s="127">
        <f>'Semester Activities'!N6</f>
        <v>45</v>
      </c>
    </row>
    <row r="7" spans="1:15" ht="39" customHeight="1" thickBot="1" x14ac:dyDescent="0.3">
      <c r="B7" s="406" t="s">
        <v>62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</row>
    <row r="8" spans="1:15" ht="15" customHeight="1" x14ac:dyDescent="0.25">
      <c r="A8" s="415" t="s">
        <v>74</v>
      </c>
      <c r="B8" s="408" t="s">
        <v>0</v>
      </c>
      <c r="C8" s="100"/>
      <c r="D8" s="410" t="s">
        <v>5</v>
      </c>
      <c r="E8" s="410"/>
      <c r="F8" s="410" t="s">
        <v>19</v>
      </c>
      <c r="G8" s="410"/>
      <c r="H8" s="410" t="s">
        <v>20</v>
      </c>
      <c r="I8" s="410"/>
      <c r="J8" s="410" t="s">
        <v>21</v>
      </c>
      <c r="K8" s="410"/>
      <c r="L8" s="410" t="s">
        <v>22</v>
      </c>
      <c r="M8" s="410"/>
      <c r="N8" s="410" t="s">
        <v>23</v>
      </c>
      <c r="O8" s="411"/>
    </row>
    <row r="9" spans="1:15" ht="15.75" customHeight="1" thickBot="1" x14ac:dyDescent="0.3">
      <c r="A9" s="416"/>
      <c r="B9" s="409"/>
      <c r="C9" s="101"/>
      <c r="D9" s="412">
        <f>'Semester Activities'!D62</f>
        <v>0</v>
      </c>
      <c r="E9" s="412"/>
      <c r="F9" s="412">
        <f>'Semester Activities'!E62</f>
        <v>0</v>
      </c>
      <c r="G9" s="412"/>
      <c r="H9" s="412">
        <f>'Semester Activities'!F62</f>
        <v>0</v>
      </c>
      <c r="I9" s="412"/>
      <c r="J9" s="412">
        <f>'Semester Activities'!G62</f>
        <v>0</v>
      </c>
      <c r="K9" s="412"/>
      <c r="L9" s="412">
        <f>'Semester Activities'!H62</f>
        <v>0</v>
      </c>
      <c r="M9" s="412"/>
      <c r="N9" s="412">
        <f>SUM(D9:L9)</f>
        <v>0</v>
      </c>
      <c r="O9" s="414"/>
    </row>
    <row r="10" spans="1:15" x14ac:dyDescent="0.25">
      <c r="A10" s="144">
        <v>1</v>
      </c>
      <c r="B10" s="143" t="str">
        <f>IF('Weightage Page-1'!B16&lt;&gt;"",'Weightage Page-1'!B16,"")</f>
        <v>15SW01</v>
      </c>
      <c r="C10" s="117"/>
      <c r="D10" s="401">
        <f>SUMIFS('Weightage Page-1'!D16:BB16,'Weightage Page-1'!D$14:BB$14,"1")</f>
        <v>0</v>
      </c>
      <c r="E10" s="401"/>
      <c r="F10" s="401">
        <f>SUMIFS('Weightage Page-1'!D16:BB16,'Weightage Page-1'!D$14:BB$14,"2")</f>
        <v>0</v>
      </c>
      <c r="G10" s="401"/>
      <c r="H10" s="401">
        <f>SUMIFS('Weightage Page-1'!D16:BB16,'Weightage Page-1'!D$14:BB$14,"3")</f>
        <v>0</v>
      </c>
      <c r="I10" s="401"/>
      <c r="J10" s="401">
        <f>SUMIFS('Weightage Page-1'!D16:BB16,'Weightage Page-1'!D$14:BB$14,"4")</f>
        <v>0</v>
      </c>
      <c r="K10" s="401"/>
      <c r="L10" s="401">
        <f>SUMIFS('Weightage Page-1'!D16:BB16,'Weightage Page-1'!D$14:BB$14,"5")</f>
        <v>0</v>
      </c>
      <c r="M10" s="401"/>
      <c r="N10" s="403">
        <f>SUM(D10:L10)</f>
        <v>0</v>
      </c>
      <c r="O10" s="403"/>
    </row>
    <row r="11" spans="1:15" x14ac:dyDescent="0.25">
      <c r="A11" s="144">
        <v>2</v>
      </c>
      <c r="B11" s="143" t="str">
        <f>IF('Weightage Page-1'!B17&lt;&gt;"",'Weightage Page-1'!B17,"")</f>
        <v>15SW03</v>
      </c>
      <c r="C11" s="118"/>
      <c r="D11" s="401">
        <f>SUMIFS('Weightage Page-1'!D17:BB17,'Weightage Page-1'!D$14:BB$14,"1")</f>
        <v>0</v>
      </c>
      <c r="E11" s="401"/>
      <c r="F11" s="401">
        <f>SUMIFS('Weightage Page-1'!D17:BB17,'Weightage Page-1'!D$14:BB$14,"2")</f>
        <v>0</v>
      </c>
      <c r="G11" s="401"/>
      <c r="H11" s="401">
        <f>SUMIFS('Weightage Page-1'!D17:BB17,'Weightage Page-1'!D$14:BB$14,"3")</f>
        <v>0</v>
      </c>
      <c r="I11" s="401"/>
      <c r="J11" s="401">
        <f>SUMIFS('Weightage Page-1'!D17:BB17,'Weightage Page-1'!D$14:BB$14,"4")</f>
        <v>0</v>
      </c>
      <c r="K11" s="401"/>
      <c r="L11" s="401">
        <f>SUMIFS('Weightage Page-1'!D17:BB17,'Weightage Page-1'!D$14:BB$14,"5")</f>
        <v>0</v>
      </c>
      <c r="M11" s="401"/>
      <c r="N11" s="403">
        <f t="shared" ref="N11:N39" si="0">SUM(D11:L11)</f>
        <v>0</v>
      </c>
      <c r="O11" s="403"/>
    </row>
    <row r="12" spans="1:15" x14ac:dyDescent="0.25">
      <c r="A12" s="144">
        <v>3</v>
      </c>
      <c r="B12" s="143" t="str">
        <f>IF('Weightage Page-1'!B18&lt;&gt;"",'Weightage Page-1'!B18,"")</f>
        <v>15SW05</v>
      </c>
      <c r="C12" s="118"/>
      <c r="D12" s="401">
        <f>SUMIFS('Weightage Page-1'!D18:BB18,'Weightage Page-1'!D$14:BB$14,"1")</f>
        <v>0</v>
      </c>
      <c r="E12" s="401"/>
      <c r="F12" s="401">
        <f>SUMIFS('Weightage Page-1'!D18:BB18,'Weightage Page-1'!D$14:BB$14,"2")</f>
        <v>0</v>
      </c>
      <c r="G12" s="401"/>
      <c r="H12" s="401">
        <f>SUMIFS('Weightage Page-1'!D18:BB18,'Weightage Page-1'!D$14:BB$14,"3")</f>
        <v>0</v>
      </c>
      <c r="I12" s="401"/>
      <c r="J12" s="401">
        <f>SUMIFS('Weightage Page-1'!D18:BB18,'Weightage Page-1'!D$14:BB$14,"4")</f>
        <v>0</v>
      </c>
      <c r="K12" s="401"/>
      <c r="L12" s="401">
        <f>SUMIFS('Weightage Page-1'!D18:BB18,'Weightage Page-1'!D$14:BB$14,"5")</f>
        <v>0</v>
      </c>
      <c r="M12" s="401"/>
      <c r="N12" s="403">
        <f t="shared" si="0"/>
        <v>0</v>
      </c>
      <c r="O12" s="403"/>
    </row>
    <row r="13" spans="1:15" x14ac:dyDescent="0.25">
      <c r="A13" s="144">
        <v>4</v>
      </c>
      <c r="B13" s="143" t="str">
        <f>IF('Weightage Page-1'!B19&lt;&gt;"",'Weightage Page-1'!B19,"")</f>
        <v>15SW07</v>
      </c>
      <c r="C13" s="118"/>
      <c r="D13" s="401">
        <f>SUMIFS('Weightage Page-1'!D19:BB19,'Weightage Page-1'!D$14:BB$14,"1")</f>
        <v>0</v>
      </c>
      <c r="E13" s="401"/>
      <c r="F13" s="401">
        <f>SUMIFS('Weightage Page-1'!D19:BB19,'Weightage Page-1'!D$14:BB$14,"2")</f>
        <v>0</v>
      </c>
      <c r="G13" s="401"/>
      <c r="H13" s="401">
        <f>SUMIFS('Weightage Page-1'!D19:BB19,'Weightage Page-1'!D$14:BB$14,"3")</f>
        <v>0</v>
      </c>
      <c r="I13" s="401"/>
      <c r="J13" s="401">
        <f>SUMIFS('Weightage Page-1'!D19:BB19,'Weightage Page-1'!D$14:BB$14,"4")</f>
        <v>0</v>
      </c>
      <c r="K13" s="401"/>
      <c r="L13" s="401">
        <f>SUMIFS('Weightage Page-1'!D19:BB19,'Weightage Page-1'!D$14:BB$14,"5")</f>
        <v>0</v>
      </c>
      <c r="M13" s="401"/>
      <c r="N13" s="403">
        <f t="shared" si="0"/>
        <v>0</v>
      </c>
      <c r="O13" s="403"/>
    </row>
    <row r="14" spans="1:15" x14ac:dyDescent="0.25">
      <c r="A14" s="144">
        <v>5</v>
      </c>
      <c r="B14" s="143" t="str">
        <f>IF('Weightage Page-1'!B20&lt;&gt;"",'Weightage Page-1'!B20,"")</f>
        <v>15SW09</v>
      </c>
      <c r="C14" s="118"/>
      <c r="D14" s="401">
        <f>SUMIFS('Weightage Page-1'!D20:BB20,'Weightage Page-1'!D$14:BB$14,"1")</f>
        <v>0</v>
      </c>
      <c r="E14" s="401"/>
      <c r="F14" s="401">
        <f>SUMIFS('Weightage Page-1'!D20:BB20,'Weightage Page-1'!D$14:BB$14,"2")</f>
        <v>0</v>
      </c>
      <c r="G14" s="401"/>
      <c r="H14" s="401">
        <f>SUMIFS('Weightage Page-1'!D20:BB20,'Weightage Page-1'!D$14:BB$14,"3")</f>
        <v>0</v>
      </c>
      <c r="I14" s="401"/>
      <c r="J14" s="401">
        <f>SUMIFS('Weightage Page-1'!D20:BB20,'Weightage Page-1'!D$14:BB$14,"4")</f>
        <v>0</v>
      </c>
      <c r="K14" s="401"/>
      <c r="L14" s="401">
        <f>SUMIFS('Weightage Page-1'!D20:BB20,'Weightage Page-1'!D$14:BB$14,"5")</f>
        <v>0</v>
      </c>
      <c r="M14" s="401"/>
      <c r="N14" s="403">
        <f t="shared" si="0"/>
        <v>0</v>
      </c>
      <c r="O14" s="403"/>
    </row>
    <row r="15" spans="1:15" x14ac:dyDescent="0.25">
      <c r="A15" s="144">
        <v>6</v>
      </c>
      <c r="B15" s="143" t="str">
        <f>IF('Weightage Page-1'!B21&lt;&gt;"",'Weightage Page-1'!B21,"")</f>
        <v>15SW11</v>
      </c>
      <c r="C15" s="118"/>
      <c r="D15" s="401">
        <f>SUMIFS('Weightage Page-1'!D21:BB21,'Weightage Page-1'!D$14:BB$14,"1")</f>
        <v>0</v>
      </c>
      <c r="E15" s="401"/>
      <c r="F15" s="401">
        <f>SUMIFS('Weightage Page-1'!D21:BB21,'Weightage Page-1'!D$14:BB$14,"2")</f>
        <v>0</v>
      </c>
      <c r="G15" s="401"/>
      <c r="H15" s="401">
        <f>SUMIFS('Weightage Page-1'!D21:BB21,'Weightage Page-1'!D$14:BB$14,"3")</f>
        <v>0</v>
      </c>
      <c r="I15" s="401"/>
      <c r="J15" s="401">
        <f>SUMIFS('Weightage Page-1'!D21:BB21,'Weightage Page-1'!D$14:BB$14,"4")</f>
        <v>0</v>
      </c>
      <c r="K15" s="401"/>
      <c r="L15" s="401">
        <f>SUMIFS('Weightage Page-1'!D21:BB21,'Weightage Page-1'!D$14:BB$14,"5")</f>
        <v>0</v>
      </c>
      <c r="M15" s="401"/>
      <c r="N15" s="403">
        <f>SUM(D15:L15)</f>
        <v>0</v>
      </c>
      <c r="O15" s="403"/>
    </row>
    <row r="16" spans="1:15" x14ac:dyDescent="0.25">
      <c r="A16" s="144">
        <v>7</v>
      </c>
      <c r="B16" s="143" t="str">
        <f>IF('Weightage Page-1'!B22&lt;&gt;"",'Weightage Page-1'!B22,"")</f>
        <v>15SW13</v>
      </c>
      <c r="C16" s="118"/>
      <c r="D16" s="401">
        <f>SUMIFS('Weightage Page-1'!D22:BB22,'Weightage Page-1'!D$14:BB$14,"1")</f>
        <v>0</v>
      </c>
      <c r="E16" s="401"/>
      <c r="F16" s="401">
        <f>SUMIFS('Weightage Page-1'!D22:BB22,'Weightage Page-1'!D$14:BB$14,"2")</f>
        <v>0</v>
      </c>
      <c r="G16" s="401"/>
      <c r="H16" s="401">
        <f>SUMIFS('Weightage Page-1'!D22:BB22,'Weightage Page-1'!D$14:BB$14,"3")</f>
        <v>0</v>
      </c>
      <c r="I16" s="401"/>
      <c r="J16" s="401">
        <f>SUMIFS('Weightage Page-1'!D22:BB22,'Weightage Page-1'!D$14:BB$14,"4")</f>
        <v>0</v>
      </c>
      <c r="K16" s="401"/>
      <c r="L16" s="401">
        <f>SUMIFS('Weightage Page-1'!D22:BB22,'Weightage Page-1'!D$14:BB$14,"5")</f>
        <v>0</v>
      </c>
      <c r="M16" s="401"/>
      <c r="N16" s="403">
        <f t="shared" si="0"/>
        <v>0</v>
      </c>
      <c r="O16" s="403"/>
    </row>
    <row r="17" spans="1:15" x14ac:dyDescent="0.25">
      <c r="A17" s="144">
        <v>8</v>
      </c>
      <c r="B17" s="143" t="str">
        <f>IF('Weightage Page-1'!B23&lt;&gt;"",'Weightage Page-1'!B23,"")</f>
        <v>15SW15</v>
      </c>
      <c r="C17" s="118"/>
      <c r="D17" s="401">
        <f>SUMIFS('Weightage Page-1'!D23:BB23,'Weightage Page-1'!D$14:BB$14,"1")</f>
        <v>0</v>
      </c>
      <c r="E17" s="401"/>
      <c r="F17" s="401">
        <f>SUMIFS('Weightage Page-1'!D23:BB23,'Weightage Page-1'!D$14:BB$14,"2")</f>
        <v>0</v>
      </c>
      <c r="G17" s="401"/>
      <c r="H17" s="401">
        <f>SUMIFS('Weightage Page-1'!D23:BB23,'Weightage Page-1'!D$14:BB$14,"3")</f>
        <v>0</v>
      </c>
      <c r="I17" s="401"/>
      <c r="J17" s="401">
        <f>SUMIFS('Weightage Page-1'!D23:BB23,'Weightage Page-1'!D$14:BB$14,"4")</f>
        <v>0</v>
      </c>
      <c r="K17" s="401"/>
      <c r="L17" s="401">
        <f>SUMIFS('Weightage Page-1'!D23:BB23,'Weightage Page-1'!D$14:BB$14,"5")</f>
        <v>0</v>
      </c>
      <c r="M17" s="401"/>
      <c r="N17" s="403">
        <f t="shared" si="0"/>
        <v>0</v>
      </c>
      <c r="O17" s="403"/>
    </row>
    <row r="18" spans="1:15" x14ac:dyDescent="0.25">
      <c r="A18" s="144">
        <v>9</v>
      </c>
      <c r="B18" s="143" t="str">
        <f>IF('Weightage Page-1'!B24&lt;&gt;"",'Weightage Page-1'!B24,"")</f>
        <v>15SW19</v>
      </c>
      <c r="C18" s="118"/>
      <c r="D18" s="401">
        <f>SUMIFS('Weightage Page-1'!D24:BB24,'Weightage Page-1'!D$14:BB$14,"1")</f>
        <v>0</v>
      </c>
      <c r="E18" s="401"/>
      <c r="F18" s="401">
        <f>SUMIFS('Weightage Page-1'!D24:BB24,'Weightage Page-1'!D$14:BB$14,"2")</f>
        <v>0</v>
      </c>
      <c r="G18" s="401"/>
      <c r="H18" s="401">
        <f>SUMIFS('Weightage Page-1'!D24:BB24,'Weightage Page-1'!D$14:BB$14,"3")</f>
        <v>0</v>
      </c>
      <c r="I18" s="401"/>
      <c r="J18" s="401">
        <f>SUMIFS('Weightage Page-1'!D24:BB24,'Weightage Page-1'!D$14:BB$14,"4")</f>
        <v>0</v>
      </c>
      <c r="K18" s="401"/>
      <c r="L18" s="401">
        <f>SUMIFS('Weightage Page-1'!D24:BB24,'Weightage Page-1'!D$14:BB$14,"5")</f>
        <v>0</v>
      </c>
      <c r="M18" s="401"/>
      <c r="N18" s="403">
        <f t="shared" si="0"/>
        <v>0</v>
      </c>
      <c r="O18" s="403"/>
    </row>
    <row r="19" spans="1:15" x14ac:dyDescent="0.25">
      <c r="A19" s="144">
        <v>10</v>
      </c>
      <c r="B19" s="143" t="str">
        <f>IF('Weightage Page-1'!B25&lt;&gt;"",'Weightage Page-1'!B25,"")</f>
        <v>15SW21</v>
      </c>
      <c r="C19" s="118"/>
      <c r="D19" s="401">
        <f>SUMIFS('Weightage Page-1'!D25:BB25,'Weightage Page-1'!D$14:BB$14,"1")</f>
        <v>0</v>
      </c>
      <c r="E19" s="401"/>
      <c r="F19" s="401">
        <f>SUMIFS('Weightage Page-1'!D25:BB25,'Weightage Page-1'!D$14:BB$14,"2")</f>
        <v>0</v>
      </c>
      <c r="G19" s="401"/>
      <c r="H19" s="401">
        <f>SUMIFS('Weightage Page-1'!D25:BB25,'Weightage Page-1'!D$14:BB$14,"3")</f>
        <v>0</v>
      </c>
      <c r="I19" s="401"/>
      <c r="J19" s="401">
        <f>SUMIFS('Weightage Page-1'!D25:BB25,'Weightage Page-1'!D$14:BB$14,"4")</f>
        <v>0</v>
      </c>
      <c r="K19" s="401"/>
      <c r="L19" s="401">
        <f>SUMIFS('Weightage Page-1'!D25:BB25,'Weightage Page-1'!D$14:BB$14,"5")</f>
        <v>0</v>
      </c>
      <c r="M19" s="401"/>
      <c r="N19" s="403">
        <f t="shared" si="0"/>
        <v>0</v>
      </c>
      <c r="O19" s="403"/>
    </row>
    <row r="20" spans="1:15" x14ac:dyDescent="0.25">
      <c r="A20" s="144">
        <v>11</v>
      </c>
      <c r="B20" s="143" t="str">
        <f>IF('Weightage Page-1'!B26&lt;&gt;"",'Weightage Page-1'!B26,"")</f>
        <v>15SW23</v>
      </c>
      <c r="C20" s="118"/>
      <c r="D20" s="401">
        <f>SUMIFS('Weightage Page-1'!D26:BB26,'Weightage Page-1'!D$14:BB$14,"1")</f>
        <v>0</v>
      </c>
      <c r="E20" s="401"/>
      <c r="F20" s="401">
        <f>SUMIFS('Weightage Page-1'!D26:BB26,'Weightage Page-1'!D$14:BB$14,"2")</f>
        <v>0</v>
      </c>
      <c r="G20" s="401"/>
      <c r="H20" s="401">
        <f>SUMIFS('Weightage Page-1'!D26:BB26,'Weightage Page-1'!D$14:BB$14,"3")</f>
        <v>0</v>
      </c>
      <c r="I20" s="401"/>
      <c r="J20" s="401">
        <f>SUMIFS('Weightage Page-1'!D26:BB26,'Weightage Page-1'!D$14:BB$14,"4")</f>
        <v>0</v>
      </c>
      <c r="K20" s="401"/>
      <c r="L20" s="401">
        <f>SUMIFS('Weightage Page-1'!D26:BB26,'Weightage Page-1'!D$14:BB$14,"5")</f>
        <v>0</v>
      </c>
      <c r="M20" s="401"/>
      <c r="N20" s="403">
        <f t="shared" si="0"/>
        <v>0</v>
      </c>
      <c r="O20" s="403"/>
    </row>
    <row r="21" spans="1:15" x14ac:dyDescent="0.25">
      <c r="A21" s="144">
        <v>12</v>
      </c>
      <c r="B21" s="143" t="str">
        <f>IF('Weightage Page-1'!B27&lt;&gt;"",'Weightage Page-1'!B27,"")</f>
        <v>15SW25</v>
      </c>
      <c r="C21" s="118"/>
      <c r="D21" s="401">
        <f>SUMIFS('Weightage Page-1'!D27:BB27,'Weightage Page-1'!D$14:BB$14,"1")</f>
        <v>0</v>
      </c>
      <c r="E21" s="401"/>
      <c r="F21" s="401">
        <f>SUMIFS('Weightage Page-1'!D27:BB27,'Weightage Page-1'!D$14:BB$14,"2")</f>
        <v>0</v>
      </c>
      <c r="G21" s="401"/>
      <c r="H21" s="401">
        <f>SUMIFS('Weightage Page-1'!D27:BB27,'Weightage Page-1'!D$14:BB$14,"3")</f>
        <v>0</v>
      </c>
      <c r="I21" s="401"/>
      <c r="J21" s="401">
        <f>SUMIFS('Weightage Page-1'!D27:BB27,'Weightage Page-1'!D$14:BB$14,"4")</f>
        <v>0</v>
      </c>
      <c r="K21" s="401"/>
      <c r="L21" s="401">
        <f>SUMIFS('Weightage Page-1'!D27:BB27,'Weightage Page-1'!D$14:BB$14,"5")</f>
        <v>0</v>
      </c>
      <c r="M21" s="401"/>
      <c r="N21" s="403">
        <f t="shared" si="0"/>
        <v>0</v>
      </c>
      <c r="O21" s="403"/>
    </row>
    <row r="22" spans="1:15" x14ac:dyDescent="0.25">
      <c r="A22" s="144">
        <v>13</v>
      </c>
      <c r="B22" s="143" t="str">
        <f>IF('Weightage Page-1'!B28&lt;&gt;"",'Weightage Page-1'!B28,"")</f>
        <v>15SW27</v>
      </c>
      <c r="C22" s="118"/>
      <c r="D22" s="401">
        <f>SUMIFS('Weightage Page-1'!D28:BB28,'Weightage Page-1'!D$14:BB$14,"1")</f>
        <v>0</v>
      </c>
      <c r="E22" s="401"/>
      <c r="F22" s="401">
        <f>SUMIFS('Weightage Page-1'!D28:BB28,'Weightage Page-1'!D$14:BB$14,"2")</f>
        <v>0</v>
      </c>
      <c r="G22" s="401"/>
      <c r="H22" s="401">
        <f>SUMIFS('Weightage Page-1'!D28:BB28,'Weightage Page-1'!D$14:BB$14,"3")</f>
        <v>0</v>
      </c>
      <c r="I22" s="401"/>
      <c r="J22" s="401">
        <f>SUMIFS('Weightage Page-1'!D28:BB28,'Weightage Page-1'!D$14:BB$14,"4")</f>
        <v>0</v>
      </c>
      <c r="K22" s="401"/>
      <c r="L22" s="401">
        <f>SUMIFS('Weightage Page-1'!D28:BB28,'Weightage Page-1'!D$14:BB$14,"5")</f>
        <v>0</v>
      </c>
      <c r="M22" s="401"/>
      <c r="N22" s="403">
        <f t="shared" si="0"/>
        <v>0</v>
      </c>
      <c r="O22" s="403"/>
    </row>
    <row r="23" spans="1:15" x14ac:dyDescent="0.25">
      <c r="A23" s="144">
        <v>14</v>
      </c>
      <c r="B23" s="143" t="str">
        <f>IF('Weightage Page-1'!B29&lt;&gt;"",'Weightage Page-1'!B29,"")</f>
        <v>15SW29</v>
      </c>
      <c r="C23" s="118"/>
      <c r="D23" s="401">
        <f>SUMIFS('Weightage Page-1'!D29:BB29,'Weightage Page-1'!D$14:BB$14,"1")</f>
        <v>0</v>
      </c>
      <c r="E23" s="401"/>
      <c r="F23" s="401">
        <f>SUMIFS('Weightage Page-1'!D29:BB29,'Weightage Page-1'!D$14:BB$14,"2")</f>
        <v>0</v>
      </c>
      <c r="G23" s="401"/>
      <c r="H23" s="401">
        <f>SUMIFS('Weightage Page-1'!D29:BB29,'Weightage Page-1'!D$14:BB$14,"3")</f>
        <v>0</v>
      </c>
      <c r="I23" s="401"/>
      <c r="J23" s="401">
        <f>SUMIFS('Weightage Page-1'!D29:BB29,'Weightage Page-1'!D$14:BB$14,"4")</f>
        <v>0</v>
      </c>
      <c r="K23" s="401"/>
      <c r="L23" s="401">
        <f>SUMIFS('Weightage Page-1'!D29:BB29,'Weightage Page-1'!D$14:BB$14,"5")</f>
        <v>0</v>
      </c>
      <c r="M23" s="401"/>
      <c r="N23" s="403">
        <f t="shared" si="0"/>
        <v>0</v>
      </c>
      <c r="O23" s="403"/>
    </row>
    <row r="24" spans="1:15" x14ac:dyDescent="0.25">
      <c r="A24" s="144">
        <v>15</v>
      </c>
      <c r="B24" s="143" t="str">
        <f>IF('Weightage Page-1'!B30&lt;&gt;"",'Weightage Page-1'!B30,"")</f>
        <v>15SW33</v>
      </c>
      <c r="C24" s="118"/>
      <c r="D24" s="401">
        <f>SUMIFS('Weightage Page-1'!D30:BB30,'Weightage Page-1'!D$14:BB$14,"1")</f>
        <v>0</v>
      </c>
      <c r="E24" s="401"/>
      <c r="F24" s="401">
        <f>SUMIFS('Weightage Page-1'!D30:BB30,'Weightage Page-1'!D$14:BB$14,"2")</f>
        <v>0</v>
      </c>
      <c r="G24" s="401"/>
      <c r="H24" s="401">
        <f>SUMIFS('Weightage Page-1'!D30:BB30,'Weightage Page-1'!D$14:BB$14,"3")</f>
        <v>0</v>
      </c>
      <c r="I24" s="401"/>
      <c r="J24" s="401">
        <f>SUMIFS('Weightage Page-1'!D30:BB30,'Weightage Page-1'!D$14:BB$14,"4")</f>
        <v>0</v>
      </c>
      <c r="K24" s="401"/>
      <c r="L24" s="401">
        <f>SUMIFS('Weightage Page-1'!D30:BB30,'Weightage Page-1'!D$14:BB$14,"5")</f>
        <v>0</v>
      </c>
      <c r="M24" s="401"/>
      <c r="N24" s="403">
        <f t="shared" si="0"/>
        <v>0</v>
      </c>
      <c r="O24" s="403"/>
    </row>
    <row r="25" spans="1:15" x14ac:dyDescent="0.25">
      <c r="A25" s="144">
        <v>16</v>
      </c>
      <c r="B25" s="143" t="str">
        <f>IF('Weightage Page-1'!B31&lt;&gt;"",'Weightage Page-1'!B31,"")</f>
        <v>15SW35</v>
      </c>
      <c r="C25" s="118"/>
      <c r="D25" s="401">
        <f>SUMIFS('Weightage Page-1'!D31:BB31,'Weightage Page-1'!D$14:BB$14,"1")</f>
        <v>0</v>
      </c>
      <c r="E25" s="401"/>
      <c r="F25" s="401">
        <f>SUMIFS('Weightage Page-1'!D31:BB31,'Weightage Page-1'!D$14:BB$14,"2")</f>
        <v>0</v>
      </c>
      <c r="G25" s="401"/>
      <c r="H25" s="401">
        <f>SUMIFS('Weightage Page-1'!D31:BB31,'Weightage Page-1'!D$14:BB$14,"3")</f>
        <v>0</v>
      </c>
      <c r="I25" s="401"/>
      <c r="J25" s="401">
        <f>SUMIFS('Weightage Page-1'!D31:BB31,'Weightage Page-1'!D$14:BB$14,"4")</f>
        <v>0</v>
      </c>
      <c r="K25" s="401"/>
      <c r="L25" s="401">
        <f>SUMIFS('Weightage Page-1'!D31:BB31,'Weightage Page-1'!D$14:BB$14,"5")</f>
        <v>0</v>
      </c>
      <c r="M25" s="401"/>
      <c r="N25" s="403">
        <f t="shared" si="0"/>
        <v>0</v>
      </c>
      <c r="O25" s="403"/>
    </row>
    <row r="26" spans="1:15" x14ac:dyDescent="0.25">
      <c r="A26" s="144">
        <v>17</v>
      </c>
      <c r="B26" s="143" t="str">
        <f>IF('Weightage Page-1'!B32&lt;&gt;"",'Weightage Page-1'!B32,"")</f>
        <v>15SW37</v>
      </c>
      <c r="C26" s="118"/>
      <c r="D26" s="401">
        <f>SUMIFS('Weightage Page-1'!D32:BB32,'Weightage Page-1'!D$14:BB$14,"1")</f>
        <v>0</v>
      </c>
      <c r="E26" s="401"/>
      <c r="F26" s="401">
        <f>SUMIFS('Weightage Page-1'!D32:BB32,'Weightage Page-1'!D$14:BB$14,"2")</f>
        <v>0</v>
      </c>
      <c r="G26" s="401"/>
      <c r="H26" s="401">
        <f>SUMIFS('Weightage Page-1'!D32:BB32,'Weightage Page-1'!D$14:BB$14,"3")</f>
        <v>0</v>
      </c>
      <c r="I26" s="401"/>
      <c r="J26" s="401">
        <f>SUMIFS('Weightage Page-1'!D32:BB32,'Weightage Page-1'!D$14:BB$14,"4")</f>
        <v>0</v>
      </c>
      <c r="K26" s="401"/>
      <c r="L26" s="401">
        <f>SUMIFS('Weightage Page-1'!D32:BB32,'Weightage Page-1'!D$14:BB$14,"5")</f>
        <v>0</v>
      </c>
      <c r="M26" s="401"/>
      <c r="N26" s="403">
        <f t="shared" si="0"/>
        <v>0</v>
      </c>
      <c r="O26" s="403"/>
    </row>
    <row r="27" spans="1:15" x14ac:dyDescent="0.25">
      <c r="A27" s="144">
        <v>18</v>
      </c>
      <c r="B27" s="143" t="str">
        <f>IF('Weightage Page-1'!B33&lt;&gt;"",'Weightage Page-1'!B33,"")</f>
        <v>15SW39</v>
      </c>
      <c r="C27" s="118"/>
      <c r="D27" s="401">
        <f>SUMIFS('Weightage Page-1'!D33:BB33,'Weightage Page-1'!D$14:BB$14,"1")</f>
        <v>0</v>
      </c>
      <c r="E27" s="401"/>
      <c r="F27" s="401">
        <f>SUMIFS('Weightage Page-1'!D33:BB33,'Weightage Page-1'!D$14:BB$14,"2")</f>
        <v>0</v>
      </c>
      <c r="G27" s="401"/>
      <c r="H27" s="401">
        <f>SUMIFS('Weightage Page-1'!D33:BB33,'Weightage Page-1'!D$14:BB$14,"3")</f>
        <v>0</v>
      </c>
      <c r="I27" s="401"/>
      <c r="J27" s="401">
        <f>SUMIFS('Weightage Page-1'!D33:BB33,'Weightage Page-1'!D$14:BB$14,"4")</f>
        <v>0</v>
      </c>
      <c r="K27" s="401"/>
      <c r="L27" s="401">
        <f>SUMIFS('Weightage Page-1'!D33:BB33,'Weightage Page-1'!D$14:BB$14,"5")</f>
        <v>0</v>
      </c>
      <c r="M27" s="401"/>
      <c r="N27" s="403">
        <f t="shared" si="0"/>
        <v>0</v>
      </c>
      <c r="O27" s="403"/>
    </row>
    <row r="28" spans="1:15" x14ac:dyDescent="0.25">
      <c r="A28" s="144">
        <v>19</v>
      </c>
      <c r="B28" s="143" t="str">
        <f>IF('Weightage Page-1'!B34&lt;&gt;"",'Weightage Page-1'!B34,"")</f>
        <v>15SW41</v>
      </c>
      <c r="C28" s="118"/>
      <c r="D28" s="401">
        <f>SUMIFS('Weightage Page-1'!D34:BB34,'Weightage Page-1'!D$14:BB$14,"1")</f>
        <v>0</v>
      </c>
      <c r="E28" s="401"/>
      <c r="F28" s="401">
        <f>SUMIFS('Weightage Page-1'!D34:BB34,'Weightage Page-1'!D$14:BB$14,"2")</f>
        <v>0</v>
      </c>
      <c r="G28" s="401"/>
      <c r="H28" s="401">
        <f>SUMIFS('Weightage Page-1'!D34:BB34,'Weightage Page-1'!D$14:BB$14,"3")</f>
        <v>0</v>
      </c>
      <c r="I28" s="401"/>
      <c r="J28" s="401">
        <f>SUMIFS('Weightage Page-1'!D34:BB34,'Weightage Page-1'!D$14:BB$14,"4")</f>
        <v>0</v>
      </c>
      <c r="K28" s="401"/>
      <c r="L28" s="401">
        <f>SUMIFS('Weightage Page-1'!D34:BB34,'Weightage Page-1'!D$14:BB$14,"5")</f>
        <v>0</v>
      </c>
      <c r="M28" s="401"/>
      <c r="N28" s="403">
        <f t="shared" si="0"/>
        <v>0</v>
      </c>
      <c r="O28" s="403"/>
    </row>
    <row r="29" spans="1:15" x14ac:dyDescent="0.25">
      <c r="A29" s="144">
        <v>20</v>
      </c>
      <c r="B29" s="143" t="str">
        <f>IF('Weightage Page-1'!B35&lt;&gt;"",'Weightage Page-1'!B35,"")</f>
        <v>15SW43</v>
      </c>
      <c r="C29" s="118"/>
      <c r="D29" s="401">
        <f>SUMIFS('Weightage Page-1'!D35:BB35,'Weightage Page-1'!D$14:BB$14,"1")</f>
        <v>0</v>
      </c>
      <c r="E29" s="401"/>
      <c r="F29" s="401">
        <f>SUMIFS('Weightage Page-1'!D35:BB35,'Weightage Page-1'!D$14:BB$14,"2")</f>
        <v>0</v>
      </c>
      <c r="G29" s="401"/>
      <c r="H29" s="401">
        <f>SUMIFS('Weightage Page-1'!D35:BB35,'Weightage Page-1'!D$14:BB$14,"3")</f>
        <v>0</v>
      </c>
      <c r="I29" s="401"/>
      <c r="J29" s="401">
        <f>SUMIFS('Weightage Page-1'!D35:BB35,'Weightage Page-1'!D$14:BB$14,"4")</f>
        <v>0</v>
      </c>
      <c r="K29" s="401"/>
      <c r="L29" s="401">
        <f>SUMIFS('Weightage Page-1'!D35:BB35,'Weightage Page-1'!D$14:BB$14,"5")</f>
        <v>0</v>
      </c>
      <c r="M29" s="401"/>
      <c r="N29" s="403">
        <f t="shared" si="0"/>
        <v>0</v>
      </c>
      <c r="O29" s="403"/>
    </row>
    <row r="30" spans="1:15" x14ac:dyDescent="0.25">
      <c r="A30" s="144">
        <v>21</v>
      </c>
      <c r="B30" s="143" t="str">
        <f>IF('Weightage Page-1'!B36&lt;&gt;"",'Weightage Page-1'!B36,"")</f>
        <v>15SW45</v>
      </c>
      <c r="C30" s="118"/>
      <c r="D30" s="401">
        <f>SUMIFS('Weightage Page-1'!D36:BB36,'Weightage Page-1'!D$14:BB$14,"1")</f>
        <v>0</v>
      </c>
      <c r="E30" s="401"/>
      <c r="F30" s="401">
        <f>SUMIFS('Weightage Page-1'!D36:BB36,'Weightage Page-1'!D$14:BB$14,"2")</f>
        <v>0</v>
      </c>
      <c r="G30" s="401"/>
      <c r="H30" s="401">
        <f>SUMIFS('Weightage Page-1'!D36:BB36,'Weightage Page-1'!D$14:BB$14,"3")</f>
        <v>0</v>
      </c>
      <c r="I30" s="401"/>
      <c r="J30" s="401">
        <f>SUMIFS('Weightage Page-1'!D36:BB36,'Weightage Page-1'!D$14:BB$14,"4")</f>
        <v>0</v>
      </c>
      <c r="K30" s="401"/>
      <c r="L30" s="401">
        <f>SUMIFS('Weightage Page-1'!D36:BB36,'Weightage Page-1'!D$14:BB$14,"5")</f>
        <v>0</v>
      </c>
      <c r="M30" s="401"/>
      <c r="N30" s="403">
        <f t="shared" si="0"/>
        <v>0</v>
      </c>
      <c r="O30" s="403"/>
    </row>
    <row r="31" spans="1:15" x14ac:dyDescent="0.25">
      <c r="A31" s="144">
        <v>22</v>
      </c>
      <c r="B31" s="143" t="str">
        <f>IF('Weightage Page-1'!B37&lt;&gt;"",'Weightage Page-1'!B37,"")</f>
        <v>15SW47</v>
      </c>
      <c r="C31" s="118"/>
      <c r="D31" s="401">
        <f>SUMIFS('Weightage Page-1'!D37:BB37,'Weightage Page-1'!D$14:BB$14,"1")</f>
        <v>0</v>
      </c>
      <c r="E31" s="401"/>
      <c r="F31" s="401">
        <f>SUMIFS('Weightage Page-1'!D37:BB37,'Weightage Page-1'!D$14:BB$14,"2")</f>
        <v>0</v>
      </c>
      <c r="G31" s="401"/>
      <c r="H31" s="401">
        <f>SUMIFS('Weightage Page-1'!D37:BB37,'Weightage Page-1'!D$14:BB$14,"3")</f>
        <v>0</v>
      </c>
      <c r="I31" s="401"/>
      <c r="J31" s="401">
        <f>SUMIFS('Weightage Page-1'!D37:BB37,'Weightage Page-1'!D$14:BB$14,"4")</f>
        <v>0</v>
      </c>
      <c r="K31" s="401"/>
      <c r="L31" s="401">
        <f>SUMIFS('Weightage Page-1'!D37:BB37,'Weightage Page-1'!D$14:BB$14,"5")</f>
        <v>0</v>
      </c>
      <c r="M31" s="401"/>
      <c r="N31" s="403">
        <f t="shared" si="0"/>
        <v>0</v>
      </c>
      <c r="O31" s="403"/>
    </row>
    <row r="32" spans="1:15" x14ac:dyDescent="0.25">
      <c r="A32" s="144">
        <v>23</v>
      </c>
      <c r="B32" s="143" t="str">
        <f>IF('Weightage Page-1'!B38&lt;&gt;"",'Weightage Page-1'!B38,"")</f>
        <v>15SW49</v>
      </c>
      <c r="C32" s="118"/>
      <c r="D32" s="401">
        <f>SUMIFS('Weightage Page-1'!D38:BB38,'Weightage Page-1'!D$14:BB$14,"1")</f>
        <v>0</v>
      </c>
      <c r="E32" s="401"/>
      <c r="F32" s="401">
        <f>SUMIFS('Weightage Page-1'!D38:BB38,'Weightage Page-1'!D$14:BB$14,"2")</f>
        <v>0</v>
      </c>
      <c r="G32" s="401"/>
      <c r="H32" s="401">
        <f>SUMIFS('Weightage Page-1'!D38:BB38,'Weightage Page-1'!D$14:BB$14,"3")</f>
        <v>0</v>
      </c>
      <c r="I32" s="401"/>
      <c r="J32" s="401">
        <f>SUMIFS('Weightage Page-1'!D38:BB38,'Weightage Page-1'!D$14:BB$14,"4")</f>
        <v>0</v>
      </c>
      <c r="K32" s="401"/>
      <c r="L32" s="401">
        <f>SUMIFS('Weightage Page-1'!D38:BB38,'Weightage Page-1'!D$14:BB$14,"5")</f>
        <v>0</v>
      </c>
      <c r="M32" s="401"/>
      <c r="N32" s="403">
        <f t="shared" si="0"/>
        <v>0</v>
      </c>
      <c r="O32" s="403"/>
    </row>
    <row r="33" spans="1:15" x14ac:dyDescent="0.25">
      <c r="A33" s="144">
        <v>24</v>
      </c>
      <c r="B33" s="143" t="str">
        <f>IF('Weightage Page-1'!B39&lt;&gt;"",'Weightage Page-1'!B39,"")</f>
        <v>15SW51</v>
      </c>
      <c r="C33" s="118"/>
      <c r="D33" s="401">
        <f>SUMIFS('Weightage Page-1'!D39:BB39,'Weightage Page-1'!D$14:BB$14,"1")</f>
        <v>0</v>
      </c>
      <c r="E33" s="401"/>
      <c r="F33" s="401">
        <f>SUMIFS('Weightage Page-1'!D39:BB39,'Weightage Page-1'!D$14:BB$14,"2")</f>
        <v>0</v>
      </c>
      <c r="G33" s="401"/>
      <c r="H33" s="401">
        <f>SUMIFS('Weightage Page-1'!D39:BB39,'Weightage Page-1'!D$14:BB$14,"3")</f>
        <v>0</v>
      </c>
      <c r="I33" s="401"/>
      <c r="J33" s="401">
        <f>SUMIFS('Weightage Page-1'!D39:BB39,'Weightage Page-1'!D$14:BB$14,"4")</f>
        <v>0</v>
      </c>
      <c r="K33" s="401"/>
      <c r="L33" s="401">
        <f>SUMIFS('Weightage Page-1'!D39:BB39,'Weightage Page-1'!D$14:BB$14,"5")</f>
        <v>0</v>
      </c>
      <c r="M33" s="401"/>
      <c r="N33" s="403">
        <f t="shared" si="0"/>
        <v>0</v>
      </c>
      <c r="O33" s="403"/>
    </row>
    <row r="34" spans="1:15" x14ac:dyDescent="0.25">
      <c r="A34" s="144">
        <v>25</v>
      </c>
      <c r="B34" s="143" t="str">
        <f>IF('Weightage Page-1'!B40&lt;&gt;"",'Weightage Page-1'!B40,"")</f>
        <v>15SW53</v>
      </c>
      <c r="C34" s="118"/>
      <c r="D34" s="401">
        <f>SUMIFS('Weightage Page-1'!D40:BB40,'Weightage Page-1'!D$14:BB$14,"1")</f>
        <v>0</v>
      </c>
      <c r="E34" s="401"/>
      <c r="F34" s="401">
        <f>SUMIFS('Weightage Page-1'!D40:BB40,'Weightage Page-1'!D$14:BB$14,"2")</f>
        <v>0</v>
      </c>
      <c r="G34" s="401"/>
      <c r="H34" s="401">
        <f>SUMIFS('Weightage Page-1'!D40:BB40,'Weightage Page-1'!D$14:BB$14,"3")</f>
        <v>0</v>
      </c>
      <c r="I34" s="401"/>
      <c r="J34" s="401">
        <f>SUMIFS('Weightage Page-1'!D40:BB40,'Weightage Page-1'!D$14:BB$14,"4")</f>
        <v>0</v>
      </c>
      <c r="K34" s="401"/>
      <c r="L34" s="401">
        <f>SUMIFS('Weightage Page-1'!D40:BB40,'Weightage Page-1'!D$14:BB$14,"5")</f>
        <v>0</v>
      </c>
      <c r="M34" s="401"/>
      <c r="N34" s="403">
        <f t="shared" si="0"/>
        <v>0</v>
      </c>
      <c r="O34" s="403"/>
    </row>
    <row r="35" spans="1:15" x14ac:dyDescent="0.25">
      <c r="A35" s="144">
        <v>26</v>
      </c>
      <c r="B35" s="143" t="str">
        <f>IF('Weightage Page-1'!B41&lt;&gt;"",'Weightage Page-1'!B41,"")</f>
        <v>15SW55</v>
      </c>
      <c r="C35" s="118"/>
      <c r="D35" s="401">
        <f>SUMIFS('Weightage Page-1'!D41:BB41,'Weightage Page-1'!D$14:BB$14,"1")</f>
        <v>0</v>
      </c>
      <c r="E35" s="401"/>
      <c r="F35" s="401">
        <f>SUMIFS('Weightage Page-1'!D41:BB41,'Weightage Page-1'!D$14:BB$14,"2")</f>
        <v>0</v>
      </c>
      <c r="G35" s="401"/>
      <c r="H35" s="401">
        <f>SUMIFS('Weightage Page-1'!D41:BB41,'Weightage Page-1'!D$14:BB$14,"3")</f>
        <v>0</v>
      </c>
      <c r="I35" s="401"/>
      <c r="J35" s="401">
        <f>SUMIFS('Weightage Page-1'!D41:BB41,'Weightage Page-1'!D$14:BB$14,"4")</f>
        <v>0</v>
      </c>
      <c r="K35" s="401"/>
      <c r="L35" s="401">
        <f>SUMIFS('Weightage Page-1'!D41:BB41,'Weightage Page-1'!D$14:BB$14,"5")</f>
        <v>0</v>
      </c>
      <c r="M35" s="401"/>
      <c r="N35" s="403">
        <f t="shared" si="0"/>
        <v>0</v>
      </c>
      <c r="O35" s="403"/>
    </row>
    <row r="36" spans="1:15" x14ac:dyDescent="0.25">
      <c r="A36" s="144">
        <v>27</v>
      </c>
      <c r="B36" s="143" t="str">
        <f>IF('Weightage Page-1'!B42&lt;&gt;"",'Weightage Page-1'!B42,"")</f>
        <v>15SW57</v>
      </c>
      <c r="C36" s="118"/>
      <c r="D36" s="401">
        <f>SUMIFS('Weightage Page-1'!D42:BB42,'Weightage Page-1'!D$14:BB$14,"1")</f>
        <v>0</v>
      </c>
      <c r="E36" s="401"/>
      <c r="F36" s="401">
        <f>SUMIFS('Weightage Page-1'!D42:BB42,'Weightage Page-1'!D$14:BB$14,"2")</f>
        <v>0</v>
      </c>
      <c r="G36" s="401"/>
      <c r="H36" s="401">
        <f>SUMIFS('Weightage Page-1'!D42:BB42,'Weightage Page-1'!D$14:BB$14,"3")</f>
        <v>0</v>
      </c>
      <c r="I36" s="401"/>
      <c r="J36" s="401">
        <f>SUMIFS('Weightage Page-1'!D42:BB42,'Weightage Page-1'!D$14:BB$14,"4")</f>
        <v>0</v>
      </c>
      <c r="K36" s="401"/>
      <c r="L36" s="401">
        <f>SUMIFS('Weightage Page-1'!D42:BB42,'Weightage Page-1'!D$14:BB$14,"5")</f>
        <v>0</v>
      </c>
      <c r="M36" s="401"/>
      <c r="N36" s="403">
        <f t="shared" si="0"/>
        <v>0</v>
      </c>
      <c r="O36" s="403"/>
    </row>
    <row r="37" spans="1:15" x14ac:dyDescent="0.25">
      <c r="A37" s="144">
        <v>28</v>
      </c>
      <c r="B37" s="143" t="str">
        <f>IF('Weightage Page-1'!B43&lt;&gt;"",'Weightage Page-1'!B43,"")</f>
        <v>15SW59</v>
      </c>
      <c r="C37" s="118"/>
      <c r="D37" s="401">
        <f>SUMIFS('Weightage Page-1'!D43:BB43,'Weightage Page-1'!D$14:BB$14,"1")</f>
        <v>0</v>
      </c>
      <c r="E37" s="401"/>
      <c r="F37" s="401">
        <f>SUMIFS('Weightage Page-1'!D43:BB43,'Weightage Page-1'!D$14:BB$14,"2")</f>
        <v>0</v>
      </c>
      <c r="G37" s="401"/>
      <c r="H37" s="401">
        <f>SUMIFS('Weightage Page-1'!D43:BB43,'Weightage Page-1'!D$14:BB$14,"3")</f>
        <v>0</v>
      </c>
      <c r="I37" s="401"/>
      <c r="J37" s="401">
        <f>SUMIFS('Weightage Page-1'!D43:BB43,'Weightage Page-1'!D$14:BB$14,"4")</f>
        <v>0</v>
      </c>
      <c r="K37" s="401"/>
      <c r="L37" s="401">
        <f>SUMIFS('Weightage Page-1'!D43:BB43,'Weightage Page-1'!D$14:BB$14,"5")</f>
        <v>0</v>
      </c>
      <c r="M37" s="401"/>
      <c r="N37" s="403">
        <f t="shared" si="0"/>
        <v>0</v>
      </c>
      <c r="O37" s="403"/>
    </row>
    <row r="38" spans="1:15" x14ac:dyDescent="0.25">
      <c r="A38" s="144">
        <v>29</v>
      </c>
      <c r="B38" s="143" t="str">
        <f>IF('Weightage Page-1'!B44&lt;&gt;"",'Weightage Page-1'!B44,"")</f>
        <v>15SW63</v>
      </c>
      <c r="C38" s="118"/>
      <c r="D38" s="401">
        <f>SUMIFS('Weightage Page-1'!D44:BB44,'Weightage Page-1'!D$14:BB$14,"1")</f>
        <v>0</v>
      </c>
      <c r="E38" s="401"/>
      <c r="F38" s="401">
        <f>SUMIFS('Weightage Page-1'!D44:BB44,'Weightage Page-1'!D$14:BB$14,"2")</f>
        <v>0</v>
      </c>
      <c r="G38" s="401"/>
      <c r="H38" s="401">
        <f>SUMIFS('Weightage Page-1'!D44:BB44,'Weightage Page-1'!D$14:BB$14,"3")</f>
        <v>0</v>
      </c>
      <c r="I38" s="401"/>
      <c r="J38" s="401">
        <f>SUMIFS('Weightage Page-1'!D44:BB44,'Weightage Page-1'!D$14:BB$14,"4")</f>
        <v>0</v>
      </c>
      <c r="K38" s="401"/>
      <c r="L38" s="401">
        <f>SUMIFS('Weightage Page-1'!D44:BB44,'Weightage Page-1'!D$14:BB$14,"5")</f>
        <v>0</v>
      </c>
      <c r="M38" s="401"/>
      <c r="N38" s="403">
        <f t="shared" si="0"/>
        <v>0</v>
      </c>
      <c r="O38" s="403"/>
    </row>
    <row r="39" spans="1:15" x14ac:dyDescent="0.25">
      <c r="A39" s="144">
        <v>30</v>
      </c>
      <c r="B39" s="143" t="str">
        <f>IF('Weightage Page-1'!B45&lt;&gt;"",'Weightage Page-1'!B45,"")</f>
        <v>15SW67</v>
      </c>
      <c r="C39" s="118"/>
      <c r="D39" s="401">
        <f>SUMIFS('Weightage Page-1'!D45:BB45,'Weightage Page-1'!D$14:BB$14,"1")</f>
        <v>0</v>
      </c>
      <c r="E39" s="401"/>
      <c r="F39" s="401">
        <f>SUMIFS('Weightage Page-1'!D45:BB45,'Weightage Page-1'!D$14:BB$14,"2")</f>
        <v>0</v>
      </c>
      <c r="G39" s="401"/>
      <c r="H39" s="401">
        <f>SUMIFS('Weightage Page-1'!D45:BB45,'Weightage Page-1'!D$14:BB$14,"3")</f>
        <v>0</v>
      </c>
      <c r="I39" s="401"/>
      <c r="J39" s="401">
        <f>SUMIFS('Weightage Page-1'!D45:BB45,'Weightage Page-1'!D$14:BB$14,"4")</f>
        <v>0</v>
      </c>
      <c r="K39" s="401"/>
      <c r="L39" s="401">
        <f>SUMIFS('Weightage Page-1'!D45:BB45,'Weightage Page-1'!D$14:BB$14,"5")</f>
        <v>0</v>
      </c>
      <c r="M39" s="401"/>
      <c r="N39" s="403">
        <f t="shared" si="0"/>
        <v>0</v>
      </c>
      <c r="O39" s="403"/>
    </row>
    <row r="40" spans="1:15" x14ac:dyDescent="0.25">
      <c r="A40" s="144">
        <v>31</v>
      </c>
      <c r="B40" s="143" t="str">
        <f>IF('Weightage Page-1'!B46&lt;&gt;"",'Weightage Page-1'!B46,"")</f>
        <v>15SW69</v>
      </c>
      <c r="C40" s="118"/>
      <c r="D40" s="401">
        <f>SUMIFS('Weightage Page-1'!D46:BB46,'Weightage Page-1'!D$14:BB$14,"1")</f>
        <v>0</v>
      </c>
      <c r="E40" s="401"/>
      <c r="F40" s="401">
        <f>SUMIFS('Weightage Page-1'!D46:BB46,'Weightage Page-1'!D$14:BB$14,"2")</f>
        <v>0</v>
      </c>
      <c r="G40" s="401"/>
      <c r="H40" s="401">
        <f>SUMIFS('Weightage Page-1'!D46:BB46,'Weightage Page-1'!D$14:BB$14,"3")</f>
        <v>0</v>
      </c>
      <c r="I40" s="401"/>
      <c r="J40" s="401">
        <f>SUMIFS('Weightage Page-1'!D46:BB46,'Weightage Page-1'!D$14:BB$14,"4")</f>
        <v>0</v>
      </c>
      <c r="K40" s="401"/>
      <c r="L40" s="401">
        <f>SUMIFS('Weightage Page-1'!D46:BB46,'Weightage Page-1'!D$14:BB$14,"5")</f>
        <v>0</v>
      </c>
      <c r="M40" s="401"/>
      <c r="N40" s="403">
        <f t="shared" ref="N40:N59" si="1">SUM(D40:L40)</f>
        <v>0</v>
      </c>
      <c r="O40" s="403"/>
    </row>
    <row r="41" spans="1:15" x14ac:dyDescent="0.25">
      <c r="A41" s="144">
        <v>32</v>
      </c>
      <c r="B41" s="143" t="str">
        <f>IF('Weightage Page-1'!B47&lt;&gt;"",'Weightage Page-1'!B47,"")</f>
        <v>15SW71</v>
      </c>
      <c r="C41" s="118"/>
      <c r="D41" s="401">
        <f>SUMIFS('Weightage Page-1'!D47:BB47,'Weightage Page-1'!D$14:BB$14,"1")</f>
        <v>0</v>
      </c>
      <c r="E41" s="401"/>
      <c r="F41" s="401">
        <f>SUMIFS('Weightage Page-1'!D47:BB47,'Weightage Page-1'!D$14:BB$14,"2")</f>
        <v>0</v>
      </c>
      <c r="G41" s="401"/>
      <c r="H41" s="401">
        <f>SUMIFS('Weightage Page-1'!D47:BB47,'Weightage Page-1'!D$14:BB$14,"3")</f>
        <v>0</v>
      </c>
      <c r="I41" s="401"/>
      <c r="J41" s="401">
        <f>SUMIFS('Weightage Page-1'!D47:BB47,'Weightage Page-1'!D$14:BB$14,"4")</f>
        <v>0</v>
      </c>
      <c r="K41" s="401"/>
      <c r="L41" s="401">
        <f>SUMIFS('Weightage Page-1'!D47:BB47,'Weightage Page-1'!D$14:BB$14,"5")</f>
        <v>0</v>
      </c>
      <c r="M41" s="401"/>
      <c r="N41" s="403">
        <f t="shared" si="1"/>
        <v>0</v>
      </c>
      <c r="O41" s="403"/>
    </row>
    <row r="42" spans="1:15" x14ac:dyDescent="0.25">
      <c r="A42" s="144">
        <v>33</v>
      </c>
      <c r="B42" s="143" t="str">
        <f>IF('Weightage Page-1'!B48&lt;&gt;"",'Weightage Page-1'!B48,"")</f>
        <v>15SW73</v>
      </c>
      <c r="C42" s="118"/>
      <c r="D42" s="401">
        <f>SUMIFS('Weightage Page-1'!D48:BB48,'Weightage Page-1'!D$14:BB$14,"1")</f>
        <v>0</v>
      </c>
      <c r="E42" s="401"/>
      <c r="F42" s="401">
        <f>SUMIFS('Weightage Page-1'!D48:BB48,'Weightage Page-1'!D$14:BB$14,"2")</f>
        <v>0</v>
      </c>
      <c r="G42" s="401"/>
      <c r="H42" s="401">
        <f>SUMIFS('Weightage Page-1'!D48:BB48,'Weightage Page-1'!D$14:BB$14,"3")</f>
        <v>0</v>
      </c>
      <c r="I42" s="401"/>
      <c r="J42" s="401">
        <f>SUMIFS('Weightage Page-1'!D48:BB48,'Weightage Page-1'!D$14:BB$14,"4")</f>
        <v>0</v>
      </c>
      <c r="K42" s="401"/>
      <c r="L42" s="401">
        <f>SUMIFS('Weightage Page-1'!D48:BB48,'Weightage Page-1'!D$14:BB$14,"5")</f>
        <v>0</v>
      </c>
      <c r="M42" s="401"/>
      <c r="N42" s="403">
        <f t="shared" si="1"/>
        <v>0</v>
      </c>
      <c r="O42" s="403"/>
    </row>
    <row r="43" spans="1:15" x14ac:dyDescent="0.25">
      <c r="A43" s="144">
        <v>34</v>
      </c>
      <c r="B43" s="143" t="str">
        <f>IF('Weightage Page-1'!B49&lt;&gt;"",'Weightage Page-1'!B49,"")</f>
        <v>15SW75</v>
      </c>
      <c r="C43" s="118"/>
      <c r="D43" s="401">
        <f>SUMIFS('Weightage Page-1'!D49:BB49,'Weightage Page-1'!D$14:BB$14,"1")</f>
        <v>0</v>
      </c>
      <c r="E43" s="401"/>
      <c r="F43" s="401">
        <f>SUMIFS('Weightage Page-1'!D49:BB49,'Weightage Page-1'!D$14:BB$14,"2")</f>
        <v>0</v>
      </c>
      <c r="G43" s="401"/>
      <c r="H43" s="401">
        <f>SUMIFS('Weightage Page-1'!D49:BB49,'Weightage Page-1'!D$14:BB$14,"3")</f>
        <v>0</v>
      </c>
      <c r="I43" s="401"/>
      <c r="J43" s="401">
        <f>SUMIFS('Weightage Page-1'!D49:BB49,'Weightage Page-1'!D$14:BB$14,"4")</f>
        <v>0</v>
      </c>
      <c r="K43" s="401"/>
      <c r="L43" s="401">
        <f>SUMIFS('Weightage Page-1'!D49:BB49,'Weightage Page-1'!D$14:BB$14,"5")</f>
        <v>0</v>
      </c>
      <c r="M43" s="401"/>
      <c r="N43" s="403">
        <f t="shared" si="1"/>
        <v>0</v>
      </c>
      <c r="O43" s="403"/>
    </row>
    <row r="44" spans="1:15" x14ac:dyDescent="0.25">
      <c r="A44" s="144">
        <v>35</v>
      </c>
      <c r="B44" s="143" t="str">
        <f>IF('Weightage Page-1'!B50&lt;&gt;"",'Weightage Page-1'!B50,"")</f>
        <v>15SW77</v>
      </c>
      <c r="C44" s="118"/>
      <c r="D44" s="401">
        <f>SUMIFS('Weightage Page-1'!D50:BB50,'Weightage Page-1'!D$14:BB$14,"1")</f>
        <v>0</v>
      </c>
      <c r="E44" s="401"/>
      <c r="F44" s="401">
        <f>SUMIFS('Weightage Page-1'!D50:BB50,'Weightage Page-1'!D$14:BB$14,"2")</f>
        <v>0</v>
      </c>
      <c r="G44" s="401"/>
      <c r="H44" s="401">
        <f>SUMIFS('Weightage Page-1'!D50:BB50,'Weightage Page-1'!D$14:BB$14,"3")</f>
        <v>0</v>
      </c>
      <c r="I44" s="401"/>
      <c r="J44" s="401">
        <f>SUMIFS('Weightage Page-1'!D50:BB50,'Weightage Page-1'!D$14:BB$14,"4")</f>
        <v>0</v>
      </c>
      <c r="K44" s="401"/>
      <c r="L44" s="401">
        <f>SUMIFS('Weightage Page-1'!D50:BB50,'Weightage Page-1'!D$14:BB$14,"5")</f>
        <v>0</v>
      </c>
      <c r="M44" s="401"/>
      <c r="N44" s="403">
        <f t="shared" si="1"/>
        <v>0</v>
      </c>
      <c r="O44" s="403"/>
    </row>
    <row r="45" spans="1:15" x14ac:dyDescent="0.25">
      <c r="A45" s="144">
        <v>36</v>
      </c>
      <c r="B45" s="143" t="str">
        <f>IF('Weightage Page-1'!B51&lt;&gt;"",'Weightage Page-1'!B51,"")</f>
        <v>15SW79</v>
      </c>
      <c r="C45" s="118"/>
      <c r="D45" s="401">
        <f>SUMIFS('Weightage Page-1'!D51:BB51,'Weightage Page-1'!D$14:BB$14,"1")</f>
        <v>0</v>
      </c>
      <c r="E45" s="401"/>
      <c r="F45" s="401">
        <f>SUMIFS('Weightage Page-1'!D51:BB51,'Weightage Page-1'!D$14:BB$14,"2")</f>
        <v>0</v>
      </c>
      <c r="G45" s="401"/>
      <c r="H45" s="401">
        <f>SUMIFS('Weightage Page-1'!D51:BB51,'Weightage Page-1'!D$14:BB$14,"3")</f>
        <v>0</v>
      </c>
      <c r="I45" s="401"/>
      <c r="J45" s="401">
        <f>SUMIFS('Weightage Page-1'!D51:BB51,'Weightage Page-1'!D$14:BB$14,"4")</f>
        <v>0</v>
      </c>
      <c r="K45" s="401"/>
      <c r="L45" s="401">
        <f>SUMIFS('Weightage Page-1'!D51:BB51,'Weightage Page-1'!D$14:BB$14,"5")</f>
        <v>0</v>
      </c>
      <c r="M45" s="401"/>
      <c r="N45" s="403">
        <f t="shared" si="1"/>
        <v>0</v>
      </c>
      <c r="O45" s="403"/>
    </row>
    <row r="46" spans="1:15" x14ac:dyDescent="0.25">
      <c r="A46" s="144">
        <v>37</v>
      </c>
      <c r="B46" s="143" t="str">
        <f>IF('Weightage Page-1'!B52&lt;&gt;"",'Weightage Page-1'!B52,"")</f>
        <v>15SW83</v>
      </c>
      <c r="C46" s="118"/>
      <c r="D46" s="401">
        <f>SUMIFS('Weightage Page-1'!D52:BB52,'Weightage Page-1'!D$14:BB$14,"1")</f>
        <v>0</v>
      </c>
      <c r="E46" s="401"/>
      <c r="F46" s="401">
        <f>SUMIFS('Weightage Page-1'!D52:BB52,'Weightage Page-1'!D$14:BB$14,"2")</f>
        <v>0</v>
      </c>
      <c r="G46" s="401"/>
      <c r="H46" s="401">
        <f>SUMIFS('Weightage Page-1'!D52:BB52,'Weightage Page-1'!D$14:BB$14,"3")</f>
        <v>0</v>
      </c>
      <c r="I46" s="401"/>
      <c r="J46" s="401">
        <f>SUMIFS('Weightage Page-1'!D52:BB52,'Weightage Page-1'!D$14:BB$14,"4")</f>
        <v>0</v>
      </c>
      <c r="K46" s="401"/>
      <c r="L46" s="401">
        <f>SUMIFS('Weightage Page-1'!D52:BB52,'Weightage Page-1'!D$14:BB$14,"5")</f>
        <v>0</v>
      </c>
      <c r="M46" s="401"/>
      <c r="N46" s="403">
        <f t="shared" si="1"/>
        <v>0</v>
      </c>
      <c r="O46" s="403"/>
    </row>
    <row r="47" spans="1:15" x14ac:dyDescent="0.25">
      <c r="A47" s="144">
        <v>38</v>
      </c>
      <c r="B47" s="143" t="str">
        <f>IF('Weightage Page-1'!B53&lt;&gt;"",'Weightage Page-1'!B53,"")</f>
        <v>15SW85</v>
      </c>
      <c r="C47" s="118"/>
      <c r="D47" s="401">
        <f>SUMIFS('Weightage Page-1'!D53:BB53,'Weightage Page-1'!D$14:BB$14,"1")</f>
        <v>0</v>
      </c>
      <c r="E47" s="401"/>
      <c r="F47" s="401">
        <f>SUMIFS('Weightage Page-1'!D53:BB53,'Weightage Page-1'!D$14:BB$14,"2")</f>
        <v>0</v>
      </c>
      <c r="G47" s="401"/>
      <c r="H47" s="401">
        <f>SUMIFS('Weightage Page-1'!D53:BB53,'Weightage Page-1'!D$14:BB$14,"3")</f>
        <v>0</v>
      </c>
      <c r="I47" s="401"/>
      <c r="J47" s="401">
        <f>SUMIFS('Weightage Page-1'!D53:BB53,'Weightage Page-1'!D$14:BB$14,"4")</f>
        <v>0</v>
      </c>
      <c r="K47" s="401"/>
      <c r="L47" s="401">
        <f>SUMIFS('Weightage Page-1'!D53:BB53,'Weightage Page-1'!D$14:BB$14,"5")</f>
        <v>0</v>
      </c>
      <c r="M47" s="401"/>
      <c r="N47" s="403">
        <f t="shared" si="1"/>
        <v>0</v>
      </c>
      <c r="O47" s="403"/>
    </row>
    <row r="48" spans="1:15" x14ac:dyDescent="0.25">
      <c r="A48" s="144">
        <v>39</v>
      </c>
      <c r="B48" s="143" t="str">
        <f>IF('Weightage Page-1'!B54&lt;&gt;"",'Weightage Page-1'!B54,"")</f>
        <v>15SW89</v>
      </c>
      <c r="C48" s="118"/>
      <c r="D48" s="401">
        <f>SUMIFS('Weightage Page-1'!D54:BB54,'Weightage Page-1'!D$14:BB$14,"1")</f>
        <v>0</v>
      </c>
      <c r="E48" s="401"/>
      <c r="F48" s="401">
        <f>SUMIFS('Weightage Page-1'!D54:BB54,'Weightage Page-1'!D$14:BB$14,"2")</f>
        <v>0</v>
      </c>
      <c r="G48" s="401"/>
      <c r="H48" s="401">
        <f>SUMIFS('Weightage Page-1'!D54:BB54,'Weightage Page-1'!D$14:BB$14,"3")</f>
        <v>0</v>
      </c>
      <c r="I48" s="401"/>
      <c r="J48" s="401">
        <f>SUMIFS('Weightage Page-1'!D54:BB54,'Weightage Page-1'!D$14:BB$14,"4")</f>
        <v>0</v>
      </c>
      <c r="K48" s="401"/>
      <c r="L48" s="401">
        <f>SUMIFS('Weightage Page-1'!D54:BB54,'Weightage Page-1'!D$14:BB$14,"5")</f>
        <v>0</v>
      </c>
      <c r="M48" s="401"/>
      <c r="N48" s="403">
        <f t="shared" si="1"/>
        <v>0</v>
      </c>
      <c r="O48" s="403"/>
    </row>
    <row r="49" spans="1:15" x14ac:dyDescent="0.25">
      <c r="A49" s="144">
        <v>40</v>
      </c>
      <c r="B49" s="143" t="str">
        <f>IF('Weightage Page-1'!B55&lt;&gt;"",'Weightage Page-1'!B55,"")</f>
        <v>15SW153</v>
      </c>
      <c r="C49" s="118"/>
      <c r="D49" s="401">
        <f>SUMIFS('Weightage Page-1'!D55:BB55,'Weightage Page-1'!D$14:BB$14,"1")</f>
        <v>0</v>
      </c>
      <c r="E49" s="401"/>
      <c r="F49" s="401">
        <f>SUMIFS('Weightage Page-1'!D55:BB55,'Weightage Page-1'!D$14:BB$14,"2")</f>
        <v>0</v>
      </c>
      <c r="G49" s="401"/>
      <c r="H49" s="401">
        <f>SUMIFS('Weightage Page-1'!D55:BB55,'Weightage Page-1'!D$14:BB$14,"3")</f>
        <v>0</v>
      </c>
      <c r="I49" s="401"/>
      <c r="J49" s="401">
        <f>SUMIFS('Weightage Page-1'!D55:BB55,'Weightage Page-1'!D$14:BB$14,"4")</f>
        <v>0</v>
      </c>
      <c r="K49" s="401"/>
      <c r="L49" s="401">
        <f>SUMIFS('Weightage Page-1'!D55:BB55,'Weightage Page-1'!D$14:BB$14,"5")</f>
        <v>0</v>
      </c>
      <c r="M49" s="401"/>
      <c r="N49" s="403">
        <f t="shared" si="1"/>
        <v>0</v>
      </c>
      <c r="O49" s="403"/>
    </row>
    <row r="50" spans="1:15" x14ac:dyDescent="0.25">
      <c r="A50" s="144">
        <v>41</v>
      </c>
      <c r="B50" s="143" t="str">
        <f>IF('Weightage Page-1'!B56&lt;&gt;"",'Weightage Page-1'!B56,"")</f>
        <v>15SW155</v>
      </c>
      <c r="C50" s="118"/>
      <c r="D50" s="401">
        <f>SUMIFS('Weightage Page-1'!D56:BB56,'Weightage Page-1'!D$14:BB$14,"1")</f>
        <v>0</v>
      </c>
      <c r="E50" s="401"/>
      <c r="F50" s="401">
        <f>SUMIFS('Weightage Page-1'!D56:BB56,'Weightage Page-1'!D$14:BB$14,"2")</f>
        <v>0</v>
      </c>
      <c r="G50" s="401"/>
      <c r="H50" s="401">
        <f>SUMIFS('Weightage Page-1'!D56:BB56,'Weightage Page-1'!D$14:BB$14,"3")</f>
        <v>0</v>
      </c>
      <c r="I50" s="401"/>
      <c r="J50" s="401">
        <f>SUMIFS('Weightage Page-1'!D56:BB56,'Weightage Page-1'!D$14:BB$14,"4")</f>
        <v>0</v>
      </c>
      <c r="K50" s="401"/>
      <c r="L50" s="401">
        <f>SUMIFS('Weightage Page-1'!D56:BB56,'Weightage Page-1'!D$14:BB$14,"5")</f>
        <v>0</v>
      </c>
      <c r="M50" s="401"/>
      <c r="N50" s="403">
        <f t="shared" si="1"/>
        <v>0</v>
      </c>
      <c r="O50" s="403"/>
    </row>
    <row r="51" spans="1:15" x14ac:dyDescent="0.25">
      <c r="A51" s="144">
        <v>42</v>
      </c>
      <c r="B51" s="143" t="str">
        <f>IF('Weightage Page-1'!B57&lt;&gt;"",'Weightage Page-1'!B57,"")</f>
        <v>15SW157</v>
      </c>
      <c r="C51" s="118"/>
      <c r="D51" s="401">
        <f>SUMIFS('Weightage Page-1'!D57:BB57,'Weightage Page-1'!D$14:BB$14,"1")</f>
        <v>0</v>
      </c>
      <c r="E51" s="401"/>
      <c r="F51" s="401">
        <f>SUMIFS('Weightage Page-1'!D57:BB57,'Weightage Page-1'!D$14:BB$14,"2")</f>
        <v>0</v>
      </c>
      <c r="G51" s="401"/>
      <c r="H51" s="401">
        <f>SUMIFS('Weightage Page-1'!D57:BB57,'Weightage Page-1'!D$14:BB$14,"3")</f>
        <v>0</v>
      </c>
      <c r="I51" s="401"/>
      <c r="J51" s="401">
        <f>SUMIFS('Weightage Page-1'!D57:BB57,'Weightage Page-1'!D$14:BB$14,"4")</f>
        <v>0</v>
      </c>
      <c r="K51" s="401"/>
      <c r="L51" s="401">
        <f>SUMIFS('Weightage Page-1'!D57:BB57,'Weightage Page-1'!D$14:BB$14,"5")</f>
        <v>0</v>
      </c>
      <c r="M51" s="401"/>
      <c r="N51" s="403">
        <f t="shared" si="1"/>
        <v>0</v>
      </c>
      <c r="O51" s="403"/>
    </row>
    <row r="52" spans="1:15" x14ac:dyDescent="0.25">
      <c r="A52" s="144">
        <v>43</v>
      </c>
      <c r="B52" s="143" t="str">
        <f>IF('Weightage Page-1'!B58&lt;&gt;"",'Weightage Page-1'!B58,"")</f>
        <v>15SW161</v>
      </c>
      <c r="C52" s="118"/>
      <c r="D52" s="401">
        <f>SUMIFS('Weightage Page-1'!D58:BB58,'Weightage Page-1'!D$14:BB$14,"1")</f>
        <v>0</v>
      </c>
      <c r="E52" s="401"/>
      <c r="F52" s="401">
        <f>SUMIFS('Weightage Page-1'!D58:BB58,'Weightage Page-1'!D$14:BB$14,"2")</f>
        <v>0</v>
      </c>
      <c r="G52" s="401"/>
      <c r="H52" s="401">
        <f>SUMIFS('Weightage Page-1'!D58:BB58,'Weightage Page-1'!D$14:BB$14,"3")</f>
        <v>0</v>
      </c>
      <c r="I52" s="401"/>
      <c r="J52" s="401">
        <f>SUMIFS('Weightage Page-1'!D58:BB58,'Weightage Page-1'!D$14:BB$14,"4")</f>
        <v>0</v>
      </c>
      <c r="K52" s="401"/>
      <c r="L52" s="401">
        <f>SUMIFS('Weightage Page-1'!D58:BB58,'Weightage Page-1'!D$14:BB$14,"5")</f>
        <v>0</v>
      </c>
      <c r="M52" s="401"/>
      <c r="N52" s="403">
        <f t="shared" si="1"/>
        <v>0</v>
      </c>
      <c r="O52" s="403"/>
    </row>
    <row r="53" spans="1:15" x14ac:dyDescent="0.25">
      <c r="A53" s="144">
        <v>44</v>
      </c>
      <c r="B53" s="143" t="str">
        <f>IF('Weightage Page-1'!B59&lt;&gt;"",'Weightage Page-1'!B59,"")</f>
        <v>15SW163</v>
      </c>
      <c r="C53" s="118"/>
      <c r="D53" s="401">
        <f>SUMIFS('Weightage Page-1'!D59:BB59,'Weightage Page-1'!D$14:BB$14,"1")</f>
        <v>0</v>
      </c>
      <c r="E53" s="401"/>
      <c r="F53" s="401">
        <f>SUMIFS('Weightage Page-1'!D59:BB59,'Weightage Page-1'!D$14:BB$14,"2")</f>
        <v>0</v>
      </c>
      <c r="G53" s="401"/>
      <c r="H53" s="401">
        <f>SUMIFS('Weightage Page-1'!D59:BB59,'Weightage Page-1'!D$14:BB$14,"3")</f>
        <v>0</v>
      </c>
      <c r="I53" s="401"/>
      <c r="J53" s="401">
        <f>SUMIFS('Weightage Page-1'!D59:BB59,'Weightage Page-1'!D$14:BB$14,"4")</f>
        <v>0</v>
      </c>
      <c r="K53" s="401"/>
      <c r="L53" s="401">
        <f>SUMIFS('Weightage Page-1'!D59:BB59,'Weightage Page-1'!D$14:BB$14,"5")</f>
        <v>0</v>
      </c>
      <c r="M53" s="401"/>
      <c r="N53" s="403">
        <f t="shared" si="1"/>
        <v>0</v>
      </c>
      <c r="O53" s="403"/>
    </row>
    <row r="54" spans="1:15" x14ac:dyDescent="0.25">
      <c r="A54" s="144">
        <v>45</v>
      </c>
      <c r="B54" s="143" t="str">
        <f>IF('Weightage Page-1'!B60&lt;&gt;"",'Weightage Page-1'!B60,"")</f>
        <v>15SW165</v>
      </c>
      <c r="C54" s="118"/>
      <c r="D54" s="401">
        <f>SUMIFS('Weightage Page-1'!D60:BB60,'Weightage Page-1'!D$14:BB$14,"1")</f>
        <v>0</v>
      </c>
      <c r="E54" s="401"/>
      <c r="F54" s="401">
        <f>SUMIFS('Weightage Page-1'!D60:BB60,'Weightage Page-1'!D$14:BB$14,"2")</f>
        <v>0</v>
      </c>
      <c r="G54" s="401"/>
      <c r="H54" s="401">
        <f>SUMIFS('Weightage Page-1'!D60:BB60,'Weightage Page-1'!D$14:BB$14,"3")</f>
        <v>0</v>
      </c>
      <c r="I54" s="401"/>
      <c r="J54" s="401">
        <f>SUMIFS('Weightage Page-1'!D60:BB60,'Weightage Page-1'!D$14:BB$14,"4")</f>
        <v>0</v>
      </c>
      <c r="K54" s="401"/>
      <c r="L54" s="401">
        <f>SUMIFS('Weightage Page-1'!D60:BB60,'Weightage Page-1'!D$14:BB$14,"5")</f>
        <v>0</v>
      </c>
      <c r="M54" s="401"/>
      <c r="N54" s="403">
        <f t="shared" si="1"/>
        <v>0</v>
      </c>
      <c r="O54" s="403"/>
    </row>
    <row r="55" spans="1:15" x14ac:dyDescent="0.25">
      <c r="A55" s="144">
        <v>46</v>
      </c>
      <c r="B55" s="143" t="str">
        <f>IF('Weightage Page-1'!B61&lt;&gt;"",'Weightage Page-1'!B61,"")</f>
        <v>15SW167</v>
      </c>
      <c r="C55" s="118"/>
      <c r="D55" s="401">
        <f>SUMIFS('Weightage Page-1'!D61:BB61,'Weightage Page-1'!D$14:BB$14,"1")</f>
        <v>0</v>
      </c>
      <c r="E55" s="401"/>
      <c r="F55" s="401">
        <f>SUMIFS('Weightage Page-1'!D61:BB61,'Weightage Page-1'!D$14:BB$14,"2")</f>
        <v>0</v>
      </c>
      <c r="G55" s="401"/>
      <c r="H55" s="401">
        <f>SUMIFS('Weightage Page-1'!D61:BB61,'Weightage Page-1'!D$14:BB$14,"3")</f>
        <v>0</v>
      </c>
      <c r="I55" s="401"/>
      <c r="J55" s="401">
        <f>SUMIFS('Weightage Page-1'!D61:BB61,'Weightage Page-1'!D$14:BB$14,"4")</f>
        <v>0</v>
      </c>
      <c r="K55" s="401"/>
      <c r="L55" s="401">
        <f>SUMIFS('Weightage Page-1'!D61:BB61,'Weightage Page-1'!D$14:BB$14,"5")</f>
        <v>0</v>
      </c>
      <c r="M55" s="401"/>
      <c r="N55" s="403">
        <f t="shared" si="1"/>
        <v>0</v>
      </c>
      <c r="O55" s="403"/>
    </row>
    <row r="56" spans="1:15" x14ac:dyDescent="0.25">
      <c r="A56" s="144">
        <v>47</v>
      </c>
      <c r="B56" s="143" t="str">
        <f>IF('Weightage Page-1'!B62&lt;&gt;"",'Weightage Page-1'!B62,"")</f>
        <v>15SW169</v>
      </c>
      <c r="C56" s="118"/>
      <c r="D56" s="401">
        <f>SUMIFS('Weightage Page-1'!D62:BB62,'Weightage Page-1'!D$14:BB$14,"1")</f>
        <v>0</v>
      </c>
      <c r="E56" s="401"/>
      <c r="F56" s="401">
        <f>SUMIFS('Weightage Page-1'!D62:BB62,'Weightage Page-1'!D$14:BB$14,"2")</f>
        <v>0</v>
      </c>
      <c r="G56" s="401"/>
      <c r="H56" s="401">
        <f>SUMIFS('Weightage Page-1'!D62:BB62,'Weightage Page-1'!D$14:BB$14,"3")</f>
        <v>0</v>
      </c>
      <c r="I56" s="401"/>
      <c r="J56" s="401">
        <f>SUMIFS('Weightage Page-1'!D62:BB62,'Weightage Page-1'!D$14:BB$14,"4")</f>
        <v>0</v>
      </c>
      <c r="K56" s="401"/>
      <c r="L56" s="401">
        <f>SUMIFS('Weightage Page-1'!D62:BB62,'Weightage Page-1'!D$14:BB$14,"5")</f>
        <v>0</v>
      </c>
      <c r="M56" s="401"/>
      <c r="N56" s="403">
        <f t="shared" si="1"/>
        <v>0</v>
      </c>
      <c r="O56" s="403"/>
    </row>
    <row r="57" spans="1:15" x14ac:dyDescent="0.25">
      <c r="A57" s="144">
        <v>48</v>
      </c>
      <c r="B57" s="143" t="str">
        <f>IF('Weightage Page-1'!B63&lt;&gt;"",'Weightage Page-1'!B63,"")</f>
        <v>15SW171</v>
      </c>
      <c r="C57" s="118"/>
      <c r="D57" s="401">
        <f>SUMIFS('Weightage Page-1'!D63:BB63,'Weightage Page-1'!D$14:BB$14,"1")</f>
        <v>0</v>
      </c>
      <c r="E57" s="401"/>
      <c r="F57" s="401">
        <f>SUMIFS('Weightage Page-1'!D63:BB63,'Weightage Page-1'!D$14:BB$14,"2")</f>
        <v>0</v>
      </c>
      <c r="G57" s="401"/>
      <c r="H57" s="401">
        <f>SUMIFS('Weightage Page-1'!D63:BB63,'Weightage Page-1'!D$14:BB$14,"3")</f>
        <v>0</v>
      </c>
      <c r="I57" s="401"/>
      <c r="J57" s="401">
        <f>SUMIFS('Weightage Page-1'!D63:BB63,'Weightage Page-1'!D$14:BB$14,"4")</f>
        <v>0</v>
      </c>
      <c r="K57" s="401"/>
      <c r="L57" s="401">
        <f>SUMIFS('Weightage Page-1'!D63:BB63,'Weightage Page-1'!D$14:BB$14,"5")</f>
        <v>0</v>
      </c>
      <c r="M57" s="401"/>
      <c r="N57" s="403">
        <f t="shared" si="1"/>
        <v>0</v>
      </c>
      <c r="O57" s="403"/>
    </row>
    <row r="58" spans="1:15" x14ac:dyDescent="0.25">
      <c r="A58" s="226">
        <v>49</v>
      </c>
      <c r="B58" s="208" t="str">
        <f>IF('Weightage Page-1'!B64&lt;&gt;"",'Weightage Page-1'!B64,"")</f>
        <v>15SW173</v>
      </c>
      <c r="C58" s="118"/>
      <c r="D58" s="401">
        <f>SUMIFS('Weightage Page-1'!D64:BB64,'Weightage Page-1'!D$14:BB$14,"1")</f>
        <v>0</v>
      </c>
      <c r="E58" s="401"/>
      <c r="F58" s="401">
        <f>SUMIFS('Weightage Page-1'!D64:BB64,'Weightage Page-1'!D$14:BB$14,"2")</f>
        <v>0</v>
      </c>
      <c r="G58" s="401"/>
      <c r="H58" s="401">
        <f>SUMIFS('Weightage Page-1'!D64:BB64,'Weightage Page-1'!D$14:BB$14,"3")</f>
        <v>0</v>
      </c>
      <c r="I58" s="401"/>
      <c r="J58" s="401">
        <f>SUMIFS('Weightage Page-1'!D64:BB64,'Weightage Page-1'!D$14:BB$14,"4")</f>
        <v>0</v>
      </c>
      <c r="K58" s="401"/>
      <c r="L58" s="401">
        <f>SUMIFS('Weightage Page-1'!D64:BB64,'Weightage Page-1'!D$14:BB$14,"5")</f>
        <v>0</v>
      </c>
      <c r="M58" s="401"/>
      <c r="N58" s="402">
        <f t="shared" si="1"/>
        <v>0</v>
      </c>
      <c r="O58" s="402"/>
    </row>
    <row r="59" spans="1:15" x14ac:dyDescent="0.25">
      <c r="A59" s="226">
        <v>50</v>
      </c>
      <c r="B59" s="208" t="str">
        <f>IF('Weightage Page-1'!B65&lt;&gt;"",'Weightage Page-1'!B65,"")</f>
        <v>15SW177</v>
      </c>
      <c r="C59" s="118"/>
      <c r="D59" s="401">
        <f>SUMIFS('Weightage Page-1'!D65:BB65,'Weightage Page-1'!D$14:BB$14,"1")</f>
        <v>0</v>
      </c>
      <c r="E59" s="401"/>
      <c r="F59" s="401">
        <f>SUMIFS('Weightage Page-1'!D65:BB65,'Weightage Page-1'!D$14:BB$14,"2")</f>
        <v>0</v>
      </c>
      <c r="G59" s="401"/>
      <c r="H59" s="401">
        <f>SUMIFS('Weightage Page-1'!D65:BB65,'Weightage Page-1'!D$14:BB$14,"3")</f>
        <v>0</v>
      </c>
      <c r="I59" s="401"/>
      <c r="J59" s="401">
        <f>SUMIFS('Weightage Page-1'!D65:BB65,'Weightage Page-1'!D$14:BB$14,"4")</f>
        <v>0</v>
      </c>
      <c r="K59" s="401"/>
      <c r="L59" s="401">
        <f>SUMIFS('Weightage Page-1'!D65:BB65,'Weightage Page-1'!D$14:BB$14,"5")</f>
        <v>0</v>
      </c>
      <c r="M59" s="401"/>
      <c r="N59" s="402">
        <f t="shared" si="1"/>
        <v>0</v>
      </c>
      <c r="O59" s="402"/>
    </row>
    <row r="60" spans="1:15" x14ac:dyDescent="0.25">
      <c r="A60" s="226">
        <v>51</v>
      </c>
      <c r="B60" s="208" t="str">
        <f>IF('Weightage Page-1'!B66&lt;&gt;"",'Weightage Page-1'!B66,"")</f>
        <v>15SW179</v>
      </c>
      <c r="C60" s="118"/>
      <c r="D60" s="401">
        <f>SUMIFS('Weightage Page-1'!D66:BB66,'Weightage Page-1'!D$14:BB$14,"1")</f>
        <v>0</v>
      </c>
      <c r="E60" s="401"/>
      <c r="F60" s="401">
        <f>SUMIFS('Weightage Page-1'!D66:BB66,'Weightage Page-1'!D$14:BB$14,"2")</f>
        <v>0</v>
      </c>
      <c r="G60" s="401"/>
      <c r="H60" s="401">
        <f>SUMIFS('Weightage Page-1'!D66:BB66,'Weightage Page-1'!D$14:BB$14,"3")</f>
        <v>0</v>
      </c>
      <c r="I60" s="401"/>
      <c r="J60" s="401">
        <f>SUMIFS('Weightage Page-1'!D66:BB66,'Weightage Page-1'!D$14:BB$14,"4")</f>
        <v>0</v>
      </c>
      <c r="K60" s="401"/>
      <c r="L60" s="401">
        <f>SUMIFS('Weightage Page-1'!D66:BB66,'Weightage Page-1'!D$14:BB$14,"5")</f>
        <v>0</v>
      </c>
      <c r="M60" s="401"/>
      <c r="N60" s="402">
        <f t="shared" ref="N60:N65" si="2">SUM(D60:L60)</f>
        <v>0</v>
      </c>
      <c r="O60" s="402"/>
    </row>
    <row r="61" spans="1:15" x14ac:dyDescent="0.25">
      <c r="A61" s="226">
        <v>52</v>
      </c>
      <c r="B61" s="208" t="str">
        <f>IF('Weightage Page-1'!B67&lt;&gt;"",'Weightage Page-1'!B67,"")</f>
        <v>15SW183</v>
      </c>
      <c r="C61" s="118"/>
      <c r="D61" s="401">
        <f>SUMIFS('Weightage Page-1'!D67:BB67,'Weightage Page-1'!D$14:BB$14,"1")</f>
        <v>0</v>
      </c>
      <c r="E61" s="401"/>
      <c r="F61" s="401">
        <f>SUMIFS('Weightage Page-1'!D67:BB67,'Weightage Page-1'!D$14:BB$14,"2")</f>
        <v>0</v>
      </c>
      <c r="G61" s="401"/>
      <c r="H61" s="401">
        <f>SUMIFS('Weightage Page-1'!D67:BB67,'Weightage Page-1'!D$14:BB$14,"3")</f>
        <v>0</v>
      </c>
      <c r="I61" s="401"/>
      <c r="J61" s="401">
        <f>SUMIFS('Weightage Page-1'!D67:BB67,'Weightage Page-1'!D$14:BB$14,"4")</f>
        <v>0</v>
      </c>
      <c r="K61" s="401"/>
      <c r="L61" s="401">
        <f>SUMIFS('Weightage Page-1'!D67:BB67,'Weightage Page-1'!D$14:BB$14,"5")</f>
        <v>0</v>
      </c>
      <c r="M61" s="401"/>
      <c r="N61" s="402">
        <f t="shared" si="2"/>
        <v>0</v>
      </c>
      <c r="O61" s="402"/>
    </row>
    <row r="62" spans="1:15" x14ac:dyDescent="0.25">
      <c r="A62" s="226">
        <v>53</v>
      </c>
      <c r="B62" s="208" t="str">
        <f>IF('Weightage Page-1'!B68&lt;&gt;"",'Weightage Page-1'!B68,"")</f>
        <v>15SW187</v>
      </c>
      <c r="C62" s="118"/>
      <c r="D62" s="401">
        <f>SUMIFS('Weightage Page-1'!D68:BB68,'Weightage Page-1'!D$14:BB$14,"1")</f>
        <v>0</v>
      </c>
      <c r="E62" s="401"/>
      <c r="F62" s="401">
        <f>SUMIFS('Weightage Page-1'!D68:BB68,'Weightage Page-1'!D$14:BB$14,"2")</f>
        <v>0</v>
      </c>
      <c r="G62" s="401"/>
      <c r="H62" s="401">
        <f>SUMIFS('Weightage Page-1'!D68:BB68,'Weightage Page-1'!D$14:BB$14,"3")</f>
        <v>0</v>
      </c>
      <c r="I62" s="401"/>
      <c r="J62" s="401">
        <f>SUMIFS('Weightage Page-1'!D68:BB68,'Weightage Page-1'!D$14:BB$14,"4")</f>
        <v>0</v>
      </c>
      <c r="K62" s="401"/>
      <c r="L62" s="401">
        <f>SUMIFS('Weightage Page-1'!D68:BB68,'Weightage Page-1'!D$14:BB$14,"5")</f>
        <v>0</v>
      </c>
      <c r="M62" s="401"/>
      <c r="N62" s="402">
        <f t="shared" si="2"/>
        <v>0</v>
      </c>
      <c r="O62" s="402"/>
    </row>
    <row r="63" spans="1:15" x14ac:dyDescent="0.25">
      <c r="A63" s="226">
        <v>54</v>
      </c>
      <c r="B63" s="208" t="str">
        <f>IF('Weightage Page-1'!B69&lt;&gt;"",'Weightage Page-1'!B69,"")</f>
        <v>15SW191</v>
      </c>
      <c r="C63" s="118"/>
      <c r="D63" s="401">
        <f>SUMIFS('Weightage Page-1'!D69:BB69,'Weightage Page-1'!D$14:BB$14,"1")</f>
        <v>0</v>
      </c>
      <c r="E63" s="401"/>
      <c r="F63" s="401">
        <f>SUMIFS('Weightage Page-1'!D69:BB69,'Weightage Page-1'!D$14:BB$14,"2")</f>
        <v>0</v>
      </c>
      <c r="G63" s="401"/>
      <c r="H63" s="401">
        <f>SUMIFS('Weightage Page-1'!D69:BB69,'Weightage Page-1'!D$14:BB$14,"3")</f>
        <v>0</v>
      </c>
      <c r="I63" s="401"/>
      <c r="J63" s="401">
        <f>SUMIFS('Weightage Page-1'!D69:BB69,'Weightage Page-1'!D$14:BB$14,"4")</f>
        <v>0</v>
      </c>
      <c r="K63" s="401"/>
      <c r="L63" s="401">
        <f>SUMIFS('Weightage Page-1'!D69:BB69,'Weightage Page-1'!D$14:BB$14,"5")</f>
        <v>0</v>
      </c>
      <c r="M63" s="401"/>
      <c r="N63" s="402">
        <f t="shared" si="2"/>
        <v>0</v>
      </c>
      <c r="O63" s="402"/>
    </row>
    <row r="64" spans="1:15" x14ac:dyDescent="0.25">
      <c r="A64" s="226">
        <v>55</v>
      </c>
      <c r="B64" s="208" t="str">
        <f>IF('Weightage Page-1'!B70&lt;&gt;"",'Weightage Page-1'!B70,"")</f>
        <v>15SW193</v>
      </c>
      <c r="C64" s="118"/>
      <c r="D64" s="401">
        <f>SUMIFS('Weightage Page-1'!D70:BB70,'Weightage Page-1'!D$14:BB$14,"1")</f>
        <v>0</v>
      </c>
      <c r="E64" s="401"/>
      <c r="F64" s="401">
        <f>SUMIFS('Weightage Page-1'!D70:BB70,'Weightage Page-1'!D$14:BB$14,"2")</f>
        <v>0</v>
      </c>
      <c r="G64" s="401"/>
      <c r="H64" s="401">
        <f>SUMIFS('Weightage Page-1'!D70:BB70,'Weightage Page-1'!D$14:BB$14,"3")</f>
        <v>0</v>
      </c>
      <c r="I64" s="401"/>
      <c r="J64" s="401">
        <f>SUMIFS('Weightage Page-1'!D70:BB70,'Weightage Page-1'!D$14:BB$14,"4")</f>
        <v>0</v>
      </c>
      <c r="K64" s="401"/>
      <c r="L64" s="401">
        <f>SUMIFS('Weightage Page-1'!D70:BB70,'Weightage Page-1'!D$14:BB$14,"5")</f>
        <v>0</v>
      </c>
      <c r="M64" s="401"/>
      <c r="N64" s="402">
        <f t="shared" si="2"/>
        <v>0</v>
      </c>
      <c r="O64" s="402"/>
    </row>
    <row r="65" spans="1:15" x14ac:dyDescent="0.25">
      <c r="A65" s="226">
        <v>56</v>
      </c>
      <c r="B65" s="208" t="str">
        <f>IF('Weightage Page-1'!B71&lt;&gt;"",'Weightage Page-1'!B71,"")</f>
        <v>15SW195</v>
      </c>
      <c r="C65" s="118"/>
      <c r="D65" s="401">
        <f>SUMIFS('Weightage Page-1'!D71:BB71,'Weightage Page-1'!D$14:BB$14,"1")</f>
        <v>0</v>
      </c>
      <c r="E65" s="401"/>
      <c r="F65" s="401">
        <f>SUMIFS('Weightage Page-1'!D71:BB71,'Weightage Page-1'!D$14:BB$14,"2")</f>
        <v>0</v>
      </c>
      <c r="G65" s="401"/>
      <c r="H65" s="401">
        <f>SUMIFS('Weightage Page-1'!D71:BB71,'Weightage Page-1'!D$14:BB$14,"3")</f>
        <v>0</v>
      </c>
      <c r="I65" s="401"/>
      <c r="J65" s="401">
        <f>SUMIFS('Weightage Page-1'!D71:BB71,'Weightage Page-1'!D$14:BB$14,"4")</f>
        <v>0</v>
      </c>
      <c r="K65" s="401"/>
      <c r="L65" s="401">
        <f>SUMIFS('Weightage Page-1'!D71:BB71,'Weightage Page-1'!D$14:BB$14,"5")</f>
        <v>0</v>
      </c>
      <c r="M65" s="401"/>
      <c r="N65" s="402">
        <f t="shared" si="2"/>
        <v>0</v>
      </c>
      <c r="O65" s="402"/>
    </row>
    <row r="66" spans="1:15" x14ac:dyDescent="0.25">
      <c r="A66" s="226">
        <v>57</v>
      </c>
      <c r="B66" s="208" t="str">
        <f>IF('Weightage Page-1'!B72&lt;&gt;"",'Weightage Page-1'!B72,"")</f>
        <v>15SW197</v>
      </c>
      <c r="C66" s="118"/>
      <c r="D66" s="401">
        <f>SUMIFS('Weightage Page-1'!D72:BB72,'Weightage Page-1'!D$14:BB$14,"1")</f>
        <v>0</v>
      </c>
      <c r="E66" s="401"/>
      <c r="F66" s="401">
        <f>SUMIFS('Weightage Page-1'!D72:BB72,'Weightage Page-1'!D$14:BB$14,"2")</f>
        <v>0</v>
      </c>
      <c r="G66" s="401"/>
      <c r="H66" s="401">
        <f>SUMIFS('Weightage Page-1'!D72:BB72,'Weightage Page-1'!D$14:BB$14,"3")</f>
        <v>0</v>
      </c>
      <c r="I66" s="401"/>
      <c r="J66" s="401">
        <f>SUMIFS('Weightage Page-1'!D72:BB72,'Weightage Page-1'!D$14:BB$14,"4")</f>
        <v>0</v>
      </c>
      <c r="K66" s="401"/>
      <c r="L66" s="401">
        <f>SUMIFS('Weightage Page-1'!D72:BB72,'Weightage Page-1'!D$14:BB$14,"5")</f>
        <v>0</v>
      </c>
      <c r="M66" s="401"/>
      <c r="N66" s="402">
        <f t="shared" ref="N66:N72" si="3">SUM(D66:L66)</f>
        <v>0</v>
      </c>
      <c r="O66" s="402"/>
    </row>
    <row r="67" spans="1:15" x14ac:dyDescent="0.25">
      <c r="A67" s="226">
        <v>58</v>
      </c>
      <c r="B67" s="208" t="str">
        <f>IF('Weightage Page-1'!B73&lt;&gt;"",'Weightage Page-1'!B73,"")</f>
        <v>15-14SW39</v>
      </c>
      <c r="C67" s="118"/>
      <c r="D67" s="401">
        <f>SUMIFS('Weightage Page-1'!D73:BB73,'Weightage Page-1'!D$14:BB$14,"1")</f>
        <v>0</v>
      </c>
      <c r="E67" s="401"/>
      <c r="F67" s="401">
        <f>SUMIFS('Weightage Page-1'!D73:BB73,'Weightage Page-1'!D$14:BB$14,"2")</f>
        <v>0</v>
      </c>
      <c r="G67" s="401"/>
      <c r="H67" s="401">
        <f>SUMIFS('Weightage Page-1'!D73:BB73,'Weightage Page-1'!D$14:BB$14,"3")</f>
        <v>0</v>
      </c>
      <c r="I67" s="401"/>
      <c r="J67" s="401">
        <f>SUMIFS('Weightage Page-1'!D73:BB73,'Weightage Page-1'!D$14:BB$14,"4")</f>
        <v>0</v>
      </c>
      <c r="K67" s="401"/>
      <c r="L67" s="401">
        <f>SUMIFS('Weightage Page-1'!D73:BB73,'Weightage Page-1'!D$14:BB$14,"5")</f>
        <v>0</v>
      </c>
      <c r="M67" s="401"/>
      <c r="N67" s="402">
        <f t="shared" si="3"/>
        <v>0</v>
      </c>
      <c r="O67" s="402"/>
    </row>
    <row r="68" spans="1:15" x14ac:dyDescent="0.25">
      <c r="A68" s="226">
        <v>59</v>
      </c>
      <c r="B68" s="208" t="str">
        <f>IF('Weightage Page-1'!B74&lt;&gt;"",'Weightage Page-1'!B74,"")</f>
        <v>15-14SW87</v>
      </c>
      <c r="C68" s="118"/>
      <c r="D68" s="401">
        <f>SUMIFS('Weightage Page-1'!D74:BB74,'Weightage Page-1'!D$14:BB$14,"1")</f>
        <v>0</v>
      </c>
      <c r="E68" s="401"/>
      <c r="F68" s="401">
        <f>SUMIFS('Weightage Page-1'!D74:BB74,'Weightage Page-1'!D$14:BB$14,"2")</f>
        <v>0</v>
      </c>
      <c r="G68" s="401"/>
      <c r="H68" s="401">
        <f>SUMIFS('Weightage Page-1'!D74:BB74,'Weightage Page-1'!D$14:BB$14,"3")</f>
        <v>0</v>
      </c>
      <c r="I68" s="401"/>
      <c r="J68" s="401">
        <f>SUMIFS('Weightage Page-1'!D74:BB74,'Weightage Page-1'!D$14:BB$14,"4")</f>
        <v>0</v>
      </c>
      <c r="K68" s="401"/>
      <c r="L68" s="401">
        <f>SUMIFS('Weightage Page-1'!D74:BB74,'Weightage Page-1'!D$14:BB$14,"5")</f>
        <v>0</v>
      </c>
      <c r="M68" s="401"/>
      <c r="N68" s="402">
        <f t="shared" si="3"/>
        <v>0</v>
      </c>
      <c r="O68" s="402"/>
    </row>
    <row r="69" spans="1:15" x14ac:dyDescent="0.25">
      <c r="A69" s="226">
        <v>60</v>
      </c>
      <c r="B69" s="208" t="str">
        <f>IF('Weightage Page-1'!B75&lt;&gt;"",'Weightage Page-1'!B75,"")</f>
        <v>15-14SW155</v>
      </c>
      <c r="C69" s="118"/>
      <c r="D69" s="401">
        <f>SUMIFS('Weightage Page-1'!D75:BB75,'Weightage Page-1'!D$14:BB$14,"1")</f>
        <v>0</v>
      </c>
      <c r="E69" s="401"/>
      <c r="F69" s="401">
        <f>SUMIFS('Weightage Page-1'!D75:BB75,'Weightage Page-1'!D$14:BB$14,"2")</f>
        <v>0</v>
      </c>
      <c r="G69" s="401"/>
      <c r="H69" s="401">
        <f>SUMIFS('Weightage Page-1'!D75:BB75,'Weightage Page-1'!D$14:BB$14,"3")</f>
        <v>0</v>
      </c>
      <c r="I69" s="401"/>
      <c r="J69" s="401">
        <f>SUMIFS('Weightage Page-1'!D75:BB75,'Weightage Page-1'!D$14:BB$14,"4")</f>
        <v>0</v>
      </c>
      <c r="K69" s="401"/>
      <c r="L69" s="401">
        <f>SUMIFS('Weightage Page-1'!D75:BB75,'Weightage Page-1'!D$14:BB$14,"5")</f>
        <v>0</v>
      </c>
      <c r="M69" s="401"/>
      <c r="N69" s="402">
        <f t="shared" si="3"/>
        <v>0</v>
      </c>
      <c r="O69" s="402"/>
    </row>
    <row r="70" spans="1:15" x14ac:dyDescent="0.25">
      <c r="A70" s="226">
        <v>61</v>
      </c>
      <c r="B70" s="208" t="str">
        <f>IF('Weightage Page-1'!B76&lt;&gt;"",'Weightage Page-1'!B76,"")</f>
        <v>15-14SW169</v>
      </c>
      <c r="C70" s="118"/>
      <c r="D70" s="401">
        <f>SUMIFS('Weightage Page-1'!D76:BB76,'Weightage Page-1'!D$14:BB$14,"1")</f>
        <v>0</v>
      </c>
      <c r="E70" s="401"/>
      <c r="F70" s="401">
        <f>SUMIFS('Weightage Page-1'!D76:BB76,'Weightage Page-1'!D$14:BB$14,"2")</f>
        <v>0</v>
      </c>
      <c r="G70" s="401"/>
      <c r="H70" s="401">
        <f>SUMIFS('Weightage Page-1'!D76:BB76,'Weightage Page-1'!D$14:BB$14,"3")</f>
        <v>0</v>
      </c>
      <c r="I70" s="401"/>
      <c r="J70" s="401">
        <f>SUMIFS('Weightage Page-1'!D76:BB76,'Weightage Page-1'!D$14:BB$14,"4")</f>
        <v>0</v>
      </c>
      <c r="K70" s="401"/>
      <c r="L70" s="401">
        <f>SUMIFS('Weightage Page-1'!D76:BB76,'Weightage Page-1'!D$14:BB$14,"5")</f>
        <v>0</v>
      </c>
      <c r="M70" s="401"/>
      <c r="N70" s="402">
        <f t="shared" si="3"/>
        <v>0</v>
      </c>
      <c r="O70" s="402"/>
    </row>
    <row r="71" spans="1:15" x14ac:dyDescent="0.25">
      <c r="A71" s="226">
        <v>62</v>
      </c>
      <c r="B71" s="212" t="str">
        <f>IF('Weightage Page-1'!B77&lt;&gt;"",'Weightage Page-1'!B77,"")</f>
        <v>15-14SW175</v>
      </c>
      <c r="C71" s="118"/>
      <c r="D71" s="401">
        <f>SUMIFS('Weightage Page-1'!D77:BB77,'Weightage Page-1'!D$14:BB$14,"1")</f>
        <v>0</v>
      </c>
      <c r="E71" s="401"/>
      <c r="F71" s="401">
        <f>SUMIFS('Weightage Page-1'!D77:BB77,'Weightage Page-1'!D$14:BB$14,"2")</f>
        <v>0</v>
      </c>
      <c r="G71" s="401"/>
      <c r="H71" s="401">
        <f>SUMIFS('Weightage Page-1'!D77:BB77,'Weightage Page-1'!D$14:BB$14,"3")</f>
        <v>0</v>
      </c>
      <c r="I71" s="401"/>
      <c r="J71" s="401">
        <f>SUMIFS('Weightage Page-1'!D77:BB77,'Weightage Page-1'!D$14:BB$14,"4")</f>
        <v>0</v>
      </c>
      <c r="K71" s="401"/>
      <c r="L71" s="401">
        <f>SUMIFS('Weightage Page-1'!D77:BB77,'Weightage Page-1'!D$14:BB$14,"5")</f>
        <v>0</v>
      </c>
      <c r="M71" s="401"/>
      <c r="N71" s="402">
        <f t="shared" ref="N71" si="4">SUM(D71:L71)</f>
        <v>0</v>
      </c>
      <c r="O71" s="402"/>
    </row>
    <row r="72" spans="1:15" x14ac:dyDescent="0.25">
      <c r="A72" s="226">
        <v>63</v>
      </c>
      <c r="B72" s="212" t="str">
        <f>IF('Weightage Page-1'!B78&lt;&gt;"",'Weightage Page-1'!B78,"")</f>
        <v>15SW02</v>
      </c>
      <c r="C72" s="118"/>
      <c r="D72" s="401">
        <f>SUMIFS('Weightage Page-1'!D78:BB78,'Weightage Page-1'!D$14:BB$14,"1")</f>
        <v>0</v>
      </c>
      <c r="E72" s="401"/>
      <c r="F72" s="401">
        <f>SUMIFS('Weightage Page-1'!D78:BB78,'Weightage Page-1'!D$14:BB$14,"2")</f>
        <v>0</v>
      </c>
      <c r="G72" s="401"/>
      <c r="H72" s="401">
        <f>SUMIFS('Weightage Page-1'!D78:BB78,'Weightage Page-1'!D$14:BB$14,"3")</f>
        <v>0</v>
      </c>
      <c r="I72" s="401"/>
      <c r="J72" s="401">
        <f>SUMIFS('Weightage Page-1'!D78:BB78,'Weightage Page-1'!D$14:BB$14,"4")</f>
        <v>0</v>
      </c>
      <c r="K72" s="401"/>
      <c r="L72" s="401">
        <f>SUMIFS('Weightage Page-1'!D78:BB78,'Weightage Page-1'!D$14:BB$14,"5")</f>
        <v>0</v>
      </c>
      <c r="M72" s="401"/>
      <c r="N72" s="402">
        <f t="shared" si="3"/>
        <v>0</v>
      </c>
      <c r="O72" s="402"/>
    </row>
    <row r="73" spans="1:15" x14ac:dyDescent="0.25">
      <c r="A73" s="226">
        <v>64</v>
      </c>
      <c r="B73" s="212" t="str">
        <f>IF('Weightage Page-1'!B79&lt;&gt;"",'Weightage Page-1'!B79,"")</f>
        <v>15SW04</v>
      </c>
      <c r="C73" s="118"/>
      <c r="D73" s="401">
        <f>SUMIFS('Weightage Page-1'!D79:BB79,'Weightage Page-1'!D$14:BB$14,"1")</f>
        <v>0</v>
      </c>
      <c r="E73" s="401"/>
      <c r="F73" s="401">
        <f>SUMIFS('Weightage Page-1'!D79:BB79,'Weightage Page-1'!D$14:BB$14,"2")</f>
        <v>0</v>
      </c>
      <c r="G73" s="401"/>
      <c r="H73" s="401">
        <f>SUMIFS('Weightage Page-1'!D79:BB79,'Weightage Page-1'!D$14:BB$14,"3")</f>
        <v>0</v>
      </c>
      <c r="I73" s="401"/>
      <c r="J73" s="401">
        <f>SUMIFS('Weightage Page-1'!D79:BB79,'Weightage Page-1'!D$14:BB$14,"4")</f>
        <v>0</v>
      </c>
      <c r="K73" s="401"/>
      <c r="L73" s="401">
        <f>SUMIFS('Weightage Page-1'!D79:BB79,'Weightage Page-1'!D$14:BB$14,"5")</f>
        <v>0</v>
      </c>
      <c r="M73" s="401"/>
      <c r="N73" s="402">
        <f t="shared" ref="N73:N128" si="5">SUM(D73:L73)</f>
        <v>0</v>
      </c>
      <c r="O73" s="402"/>
    </row>
    <row r="74" spans="1:15" x14ac:dyDescent="0.25">
      <c r="A74" s="226">
        <v>65</v>
      </c>
      <c r="B74" s="212" t="str">
        <f>IF('Weightage Page-1'!B80&lt;&gt;"",'Weightage Page-1'!B80,"")</f>
        <v>15SW06</v>
      </c>
      <c r="C74" s="118"/>
      <c r="D74" s="401">
        <f>SUMIFS('Weightage Page-1'!D80:BB80,'Weightage Page-1'!D$14:BB$14,"1")</f>
        <v>0</v>
      </c>
      <c r="E74" s="401"/>
      <c r="F74" s="401">
        <f>SUMIFS('Weightage Page-1'!D80:BB80,'Weightage Page-1'!D$14:BB$14,"2")</f>
        <v>0</v>
      </c>
      <c r="G74" s="401"/>
      <c r="H74" s="401">
        <f>SUMIFS('Weightage Page-1'!D80:BB80,'Weightage Page-1'!D$14:BB$14,"3")</f>
        <v>0</v>
      </c>
      <c r="I74" s="401"/>
      <c r="J74" s="401">
        <f>SUMIFS('Weightage Page-1'!D80:BB80,'Weightage Page-1'!D$14:BB$14,"4")</f>
        <v>0</v>
      </c>
      <c r="K74" s="401"/>
      <c r="L74" s="401">
        <f>SUMIFS('Weightage Page-1'!D80:BB80,'Weightage Page-1'!D$14:BB$14,"5")</f>
        <v>0</v>
      </c>
      <c r="M74" s="401"/>
      <c r="N74" s="402">
        <f t="shared" si="5"/>
        <v>0</v>
      </c>
      <c r="O74" s="402"/>
    </row>
    <row r="75" spans="1:15" x14ac:dyDescent="0.25">
      <c r="A75" s="226">
        <v>66</v>
      </c>
      <c r="B75" s="212" t="str">
        <f>IF('Weightage Page-1'!B81&lt;&gt;"",'Weightage Page-1'!B81,"")</f>
        <v>15SW10</v>
      </c>
      <c r="C75" s="118"/>
      <c r="D75" s="401">
        <f>SUMIFS('Weightage Page-1'!D81:BB81,'Weightage Page-1'!D$14:BB$14,"1")</f>
        <v>0</v>
      </c>
      <c r="E75" s="401"/>
      <c r="F75" s="401">
        <f>SUMIFS('Weightage Page-1'!D81:BB81,'Weightage Page-1'!D$14:BB$14,"2")</f>
        <v>0</v>
      </c>
      <c r="G75" s="401"/>
      <c r="H75" s="401">
        <f>SUMIFS('Weightage Page-1'!D81:BB81,'Weightage Page-1'!D$14:BB$14,"3")</f>
        <v>0</v>
      </c>
      <c r="I75" s="401"/>
      <c r="J75" s="401">
        <f>SUMIFS('Weightage Page-1'!D81:BB81,'Weightage Page-1'!D$14:BB$14,"4")</f>
        <v>0</v>
      </c>
      <c r="K75" s="401"/>
      <c r="L75" s="401">
        <f>SUMIFS('Weightage Page-1'!D81:BB81,'Weightage Page-1'!D$14:BB$14,"5")</f>
        <v>0</v>
      </c>
      <c r="M75" s="401"/>
      <c r="N75" s="402">
        <f t="shared" si="5"/>
        <v>0</v>
      </c>
      <c r="O75" s="402"/>
    </row>
    <row r="76" spans="1:15" x14ac:dyDescent="0.25">
      <c r="A76" s="226">
        <v>67</v>
      </c>
      <c r="B76" s="212" t="str">
        <f>IF('Weightage Page-1'!B82&lt;&gt;"",'Weightage Page-1'!B82,"")</f>
        <v>15SW12</v>
      </c>
      <c r="C76" s="118"/>
      <c r="D76" s="401">
        <f>SUMIFS('Weightage Page-1'!D82:BB82,'Weightage Page-1'!D$14:BB$14,"1")</f>
        <v>0</v>
      </c>
      <c r="E76" s="401"/>
      <c r="F76" s="401">
        <f>SUMIFS('Weightage Page-1'!D82:BB82,'Weightage Page-1'!D$14:BB$14,"2")</f>
        <v>0</v>
      </c>
      <c r="G76" s="401"/>
      <c r="H76" s="401">
        <f>SUMIFS('Weightage Page-1'!D82:BB82,'Weightage Page-1'!D$14:BB$14,"3")</f>
        <v>0</v>
      </c>
      <c r="I76" s="401"/>
      <c r="J76" s="401">
        <f>SUMIFS('Weightage Page-1'!D82:BB82,'Weightage Page-1'!D$14:BB$14,"4")</f>
        <v>0</v>
      </c>
      <c r="K76" s="401"/>
      <c r="L76" s="401">
        <f>SUMIFS('Weightage Page-1'!D82:BB82,'Weightage Page-1'!D$14:BB$14,"5")</f>
        <v>0</v>
      </c>
      <c r="M76" s="401"/>
      <c r="N76" s="402">
        <f t="shared" si="5"/>
        <v>0</v>
      </c>
      <c r="O76" s="402"/>
    </row>
    <row r="77" spans="1:15" x14ac:dyDescent="0.25">
      <c r="A77" s="226">
        <v>68</v>
      </c>
      <c r="B77" s="212" t="str">
        <f>IF('Weightage Page-1'!B83&lt;&gt;"",'Weightage Page-1'!B83,"")</f>
        <v>15SW14</v>
      </c>
      <c r="C77" s="118"/>
      <c r="D77" s="401">
        <f>SUMIFS('Weightage Page-1'!D83:BB83,'Weightage Page-1'!D$14:BB$14,"1")</f>
        <v>0</v>
      </c>
      <c r="E77" s="401"/>
      <c r="F77" s="401">
        <f>SUMIFS('Weightage Page-1'!D83:BB83,'Weightage Page-1'!D$14:BB$14,"2")</f>
        <v>0</v>
      </c>
      <c r="G77" s="401"/>
      <c r="H77" s="401">
        <f>SUMIFS('Weightage Page-1'!D83:BB83,'Weightage Page-1'!D$14:BB$14,"3")</f>
        <v>0</v>
      </c>
      <c r="I77" s="401"/>
      <c r="J77" s="401">
        <f>SUMIFS('Weightage Page-1'!D83:BB83,'Weightage Page-1'!D$14:BB$14,"4")</f>
        <v>0</v>
      </c>
      <c r="K77" s="401"/>
      <c r="L77" s="401">
        <f>SUMIFS('Weightage Page-1'!D83:BB83,'Weightage Page-1'!D$14:BB$14,"5")</f>
        <v>0</v>
      </c>
      <c r="M77" s="401"/>
      <c r="N77" s="402">
        <f t="shared" si="5"/>
        <v>0</v>
      </c>
      <c r="O77" s="402"/>
    </row>
    <row r="78" spans="1:15" x14ac:dyDescent="0.25">
      <c r="A78" s="226">
        <v>69</v>
      </c>
      <c r="B78" s="212" t="str">
        <f>IF('Weightage Page-1'!B84&lt;&gt;"",'Weightage Page-1'!B84,"")</f>
        <v>15SW18</v>
      </c>
      <c r="C78" s="118"/>
      <c r="D78" s="401">
        <f>SUMIFS('Weightage Page-1'!D84:BB84,'Weightage Page-1'!D$14:BB$14,"1")</f>
        <v>0</v>
      </c>
      <c r="E78" s="401"/>
      <c r="F78" s="401">
        <f>SUMIFS('Weightage Page-1'!D84:BB84,'Weightage Page-1'!D$14:BB$14,"2")</f>
        <v>0</v>
      </c>
      <c r="G78" s="401"/>
      <c r="H78" s="401">
        <f>SUMIFS('Weightage Page-1'!D84:BB84,'Weightage Page-1'!D$14:BB$14,"3")</f>
        <v>0</v>
      </c>
      <c r="I78" s="401"/>
      <c r="J78" s="401">
        <f>SUMIFS('Weightage Page-1'!D84:BB84,'Weightage Page-1'!D$14:BB$14,"4")</f>
        <v>0</v>
      </c>
      <c r="K78" s="401"/>
      <c r="L78" s="401">
        <f>SUMIFS('Weightage Page-1'!D84:BB84,'Weightage Page-1'!D$14:BB$14,"5")</f>
        <v>0</v>
      </c>
      <c r="M78" s="401"/>
      <c r="N78" s="402">
        <f t="shared" si="5"/>
        <v>0</v>
      </c>
      <c r="O78" s="402"/>
    </row>
    <row r="79" spans="1:15" x14ac:dyDescent="0.25">
      <c r="A79" s="226">
        <v>70</v>
      </c>
      <c r="B79" s="212" t="str">
        <f>IF('Weightage Page-1'!B85&lt;&gt;"",'Weightage Page-1'!B85,"")</f>
        <v>15SW20</v>
      </c>
      <c r="C79" s="118"/>
      <c r="D79" s="401">
        <f>SUMIFS('Weightage Page-1'!D85:BB85,'Weightage Page-1'!D$14:BB$14,"1")</f>
        <v>0</v>
      </c>
      <c r="E79" s="401"/>
      <c r="F79" s="401">
        <f>SUMIFS('Weightage Page-1'!D85:BB85,'Weightage Page-1'!D$14:BB$14,"2")</f>
        <v>0</v>
      </c>
      <c r="G79" s="401"/>
      <c r="H79" s="401">
        <f>SUMIFS('Weightage Page-1'!D85:BB85,'Weightage Page-1'!D$14:BB$14,"3")</f>
        <v>0</v>
      </c>
      <c r="I79" s="401"/>
      <c r="J79" s="401">
        <f>SUMIFS('Weightage Page-1'!D85:BB85,'Weightage Page-1'!D$14:BB$14,"4")</f>
        <v>0</v>
      </c>
      <c r="K79" s="401"/>
      <c r="L79" s="401">
        <f>SUMIFS('Weightage Page-1'!D85:BB85,'Weightage Page-1'!D$14:BB$14,"5")</f>
        <v>0</v>
      </c>
      <c r="M79" s="401"/>
      <c r="N79" s="402">
        <f t="shared" si="5"/>
        <v>0</v>
      </c>
      <c r="O79" s="402"/>
    </row>
    <row r="80" spans="1:15" x14ac:dyDescent="0.25">
      <c r="A80" s="226">
        <v>71</v>
      </c>
      <c r="B80" s="212" t="str">
        <f>IF('Weightage Page-1'!B86&lt;&gt;"",'Weightage Page-1'!B86,"")</f>
        <v>15SW28</v>
      </c>
      <c r="C80" s="118"/>
      <c r="D80" s="401">
        <f>SUMIFS('Weightage Page-1'!D86:BB86,'Weightage Page-1'!D$14:BB$14,"1")</f>
        <v>0</v>
      </c>
      <c r="E80" s="401"/>
      <c r="F80" s="401">
        <f>SUMIFS('Weightage Page-1'!D86:BB86,'Weightage Page-1'!D$14:BB$14,"2")</f>
        <v>0</v>
      </c>
      <c r="G80" s="401"/>
      <c r="H80" s="401">
        <f>SUMIFS('Weightage Page-1'!D86:BB86,'Weightage Page-1'!D$14:BB$14,"3")</f>
        <v>0</v>
      </c>
      <c r="I80" s="401"/>
      <c r="J80" s="401">
        <f>SUMIFS('Weightage Page-1'!D86:BB86,'Weightage Page-1'!D$14:BB$14,"4")</f>
        <v>0</v>
      </c>
      <c r="K80" s="401"/>
      <c r="L80" s="401">
        <f>SUMIFS('Weightage Page-1'!D86:BB86,'Weightage Page-1'!D$14:BB$14,"5")</f>
        <v>0</v>
      </c>
      <c r="M80" s="401"/>
      <c r="N80" s="402">
        <f t="shared" si="5"/>
        <v>0</v>
      </c>
      <c r="O80" s="402"/>
    </row>
    <row r="81" spans="1:15" x14ac:dyDescent="0.25">
      <c r="A81" s="226">
        <v>72</v>
      </c>
      <c r="B81" s="212" t="str">
        <f>IF('Weightage Page-1'!B87&lt;&gt;"",'Weightage Page-1'!B87,"")</f>
        <v>15SW30</v>
      </c>
      <c r="C81" s="118"/>
      <c r="D81" s="401">
        <f>SUMIFS('Weightage Page-1'!D87:BB87,'Weightage Page-1'!D$14:BB$14,"1")</f>
        <v>0</v>
      </c>
      <c r="E81" s="401"/>
      <c r="F81" s="401">
        <f>SUMIFS('Weightage Page-1'!D87:BB87,'Weightage Page-1'!D$14:BB$14,"2")</f>
        <v>0</v>
      </c>
      <c r="G81" s="401"/>
      <c r="H81" s="401">
        <f>SUMIFS('Weightage Page-1'!D87:BB87,'Weightage Page-1'!D$14:BB$14,"3")</f>
        <v>0</v>
      </c>
      <c r="I81" s="401"/>
      <c r="J81" s="401">
        <f>SUMIFS('Weightage Page-1'!D87:BB87,'Weightage Page-1'!D$14:BB$14,"4")</f>
        <v>0</v>
      </c>
      <c r="K81" s="401"/>
      <c r="L81" s="401">
        <f>SUMIFS('Weightage Page-1'!D87:BB87,'Weightage Page-1'!D$14:BB$14,"5")</f>
        <v>0</v>
      </c>
      <c r="M81" s="401"/>
      <c r="N81" s="402">
        <f t="shared" si="5"/>
        <v>0</v>
      </c>
      <c r="O81" s="402"/>
    </row>
    <row r="82" spans="1:15" x14ac:dyDescent="0.25">
      <c r="A82" s="226">
        <v>73</v>
      </c>
      <c r="B82" s="212" t="str">
        <f>IF('Weightage Page-1'!B88&lt;&gt;"",'Weightage Page-1'!B88,"")</f>
        <v>15SW32</v>
      </c>
      <c r="C82" s="118"/>
      <c r="D82" s="401">
        <f>SUMIFS('Weightage Page-1'!D88:BB88,'Weightage Page-1'!D$14:BB$14,"1")</f>
        <v>0</v>
      </c>
      <c r="E82" s="401"/>
      <c r="F82" s="401">
        <f>SUMIFS('Weightage Page-1'!D88:BB88,'Weightage Page-1'!D$14:BB$14,"2")</f>
        <v>0</v>
      </c>
      <c r="G82" s="401"/>
      <c r="H82" s="401">
        <f>SUMIFS('Weightage Page-1'!D88:BB88,'Weightage Page-1'!D$14:BB$14,"3")</f>
        <v>0</v>
      </c>
      <c r="I82" s="401"/>
      <c r="J82" s="401">
        <f>SUMIFS('Weightage Page-1'!D88:BB88,'Weightage Page-1'!D$14:BB$14,"4")</f>
        <v>0</v>
      </c>
      <c r="K82" s="401"/>
      <c r="L82" s="401">
        <f>SUMIFS('Weightage Page-1'!D88:BB88,'Weightage Page-1'!D$14:BB$14,"5")</f>
        <v>0</v>
      </c>
      <c r="M82" s="401"/>
      <c r="N82" s="402">
        <f t="shared" si="5"/>
        <v>0</v>
      </c>
      <c r="O82" s="402"/>
    </row>
    <row r="83" spans="1:15" x14ac:dyDescent="0.25">
      <c r="A83" s="226">
        <v>74</v>
      </c>
      <c r="B83" s="212" t="str">
        <f>IF('Weightage Page-1'!B89&lt;&gt;"",'Weightage Page-1'!B89,"")</f>
        <v>15SW34</v>
      </c>
      <c r="C83" s="118"/>
      <c r="D83" s="401">
        <f>SUMIFS('Weightage Page-1'!D89:BB89,'Weightage Page-1'!D$14:BB$14,"1")</f>
        <v>0</v>
      </c>
      <c r="E83" s="401"/>
      <c r="F83" s="401">
        <f>SUMIFS('Weightage Page-1'!D89:BB89,'Weightage Page-1'!D$14:BB$14,"2")</f>
        <v>0</v>
      </c>
      <c r="G83" s="401"/>
      <c r="H83" s="401">
        <f>SUMIFS('Weightage Page-1'!D89:BB89,'Weightage Page-1'!D$14:BB$14,"3")</f>
        <v>0</v>
      </c>
      <c r="I83" s="401"/>
      <c r="J83" s="401">
        <f>SUMIFS('Weightage Page-1'!D89:BB89,'Weightage Page-1'!D$14:BB$14,"4")</f>
        <v>0</v>
      </c>
      <c r="K83" s="401"/>
      <c r="L83" s="401">
        <f>SUMIFS('Weightage Page-1'!D89:BB89,'Weightage Page-1'!D$14:BB$14,"5")</f>
        <v>0</v>
      </c>
      <c r="M83" s="401"/>
      <c r="N83" s="402">
        <f t="shared" si="5"/>
        <v>0</v>
      </c>
      <c r="O83" s="402"/>
    </row>
    <row r="84" spans="1:15" x14ac:dyDescent="0.25">
      <c r="A84" s="226">
        <v>75</v>
      </c>
      <c r="B84" s="212" t="str">
        <f>IF('Weightage Page-1'!B90&lt;&gt;"",'Weightage Page-1'!B90,"")</f>
        <v>15SW36</v>
      </c>
      <c r="C84" s="118"/>
      <c r="D84" s="401">
        <f>SUMIFS('Weightage Page-1'!D90:BB90,'Weightage Page-1'!D$14:BB$14,"1")</f>
        <v>0</v>
      </c>
      <c r="E84" s="401"/>
      <c r="F84" s="401">
        <f>SUMIFS('Weightage Page-1'!D90:BB90,'Weightage Page-1'!D$14:BB$14,"2")</f>
        <v>0</v>
      </c>
      <c r="G84" s="401"/>
      <c r="H84" s="401">
        <f>SUMIFS('Weightage Page-1'!D90:BB90,'Weightage Page-1'!D$14:BB$14,"3")</f>
        <v>0</v>
      </c>
      <c r="I84" s="401"/>
      <c r="J84" s="401">
        <f>SUMIFS('Weightage Page-1'!D90:BB90,'Weightage Page-1'!D$14:BB$14,"4")</f>
        <v>0</v>
      </c>
      <c r="K84" s="401"/>
      <c r="L84" s="401">
        <f>SUMIFS('Weightage Page-1'!D90:BB90,'Weightage Page-1'!D$14:BB$14,"5")</f>
        <v>0</v>
      </c>
      <c r="M84" s="401"/>
      <c r="N84" s="402">
        <f t="shared" si="5"/>
        <v>0</v>
      </c>
      <c r="O84" s="402"/>
    </row>
    <row r="85" spans="1:15" x14ac:dyDescent="0.25">
      <c r="A85" s="226">
        <v>76</v>
      </c>
      <c r="B85" s="212" t="str">
        <f>IF('Weightage Page-1'!B91&lt;&gt;"",'Weightage Page-1'!B91,"")</f>
        <v>15SW40</v>
      </c>
      <c r="C85" s="118"/>
      <c r="D85" s="401">
        <f>SUMIFS('Weightage Page-1'!D91:BB91,'Weightage Page-1'!D$14:BB$14,"1")</f>
        <v>0</v>
      </c>
      <c r="E85" s="401"/>
      <c r="F85" s="401">
        <f>SUMIFS('Weightage Page-1'!D91:BB91,'Weightage Page-1'!D$14:BB$14,"2")</f>
        <v>0</v>
      </c>
      <c r="G85" s="401"/>
      <c r="H85" s="401">
        <f>SUMIFS('Weightage Page-1'!D91:BB91,'Weightage Page-1'!D$14:BB$14,"3")</f>
        <v>0</v>
      </c>
      <c r="I85" s="401"/>
      <c r="J85" s="401">
        <f>SUMIFS('Weightage Page-1'!D91:BB91,'Weightage Page-1'!D$14:BB$14,"4")</f>
        <v>0</v>
      </c>
      <c r="K85" s="401"/>
      <c r="L85" s="401">
        <f>SUMIFS('Weightage Page-1'!D91:BB91,'Weightage Page-1'!D$14:BB$14,"5")</f>
        <v>0</v>
      </c>
      <c r="M85" s="401"/>
      <c r="N85" s="402">
        <f t="shared" si="5"/>
        <v>0</v>
      </c>
      <c r="O85" s="402"/>
    </row>
    <row r="86" spans="1:15" x14ac:dyDescent="0.25">
      <c r="A86" s="226">
        <v>77</v>
      </c>
      <c r="B86" s="212" t="str">
        <f>IF('Weightage Page-1'!B92&lt;&gt;"",'Weightage Page-1'!B92,"")</f>
        <v>15SW42</v>
      </c>
      <c r="C86" s="118"/>
      <c r="D86" s="401">
        <f>SUMIFS('Weightage Page-1'!D92:BB92,'Weightage Page-1'!D$14:BB$14,"1")</f>
        <v>0</v>
      </c>
      <c r="E86" s="401"/>
      <c r="F86" s="401">
        <f>SUMIFS('Weightage Page-1'!D92:BB92,'Weightage Page-1'!D$14:BB$14,"2")</f>
        <v>0</v>
      </c>
      <c r="G86" s="401"/>
      <c r="H86" s="401">
        <f>SUMIFS('Weightage Page-1'!D92:BB92,'Weightage Page-1'!D$14:BB$14,"3")</f>
        <v>0</v>
      </c>
      <c r="I86" s="401"/>
      <c r="J86" s="401">
        <f>SUMIFS('Weightage Page-1'!D92:BB92,'Weightage Page-1'!D$14:BB$14,"4")</f>
        <v>0</v>
      </c>
      <c r="K86" s="401"/>
      <c r="L86" s="401">
        <f>SUMIFS('Weightage Page-1'!D92:BB92,'Weightage Page-1'!D$14:BB$14,"5")</f>
        <v>0</v>
      </c>
      <c r="M86" s="401"/>
      <c r="N86" s="402">
        <f t="shared" si="5"/>
        <v>0</v>
      </c>
      <c r="O86" s="402"/>
    </row>
    <row r="87" spans="1:15" x14ac:dyDescent="0.25">
      <c r="A87" s="226">
        <v>78</v>
      </c>
      <c r="B87" s="212" t="str">
        <f>IF('Weightage Page-1'!B93&lt;&gt;"",'Weightage Page-1'!B93,"")</f>
        <v>15SW46</v>
      </c>
      <c r="C87" s="118"/>
      <c r="D87" s="401">
        <f>SUMIFS('Weightage Page-1'!D93:BB93,'Weightage Page-1'!D$14:BB$14,"1")</f>
        <v>0</v>
      </c>
      <c r="E87" s="401"/>
      <c r="F87" s="401">
        <f>SUMIFS('Weightage Page-1'!D93:BB93,'Weightage Page-1'!D$14:BB$14,"2")</f>
        <v>0</v>
      </c>
      <c r="G87" s="401"/>
      <c r="H87" s="401">
        <f>SUMIFS('Weightage Page-1'!D93:BB93,'Weightage Page-1'!D$14:BB$14,"3")</f>
        <v>0</v>
      </c>
      <c r="I87" s="401"/>
      <c r="J87" s="401">
        <f>SUMIFS('Weightage Page-1'!D93:BB93,'Weightage Page-1'!D$14:BB$14,"4")</f>
        <v>0</v>
      </c>
      <c r="K87" s="401"/>
      <c r="L87" s="401">
        <f>SUMIFS('Weightage Page-1'!D93:BB93,'Weightage Page-1'!D$14:BB$14,"5")</f>
        <v>0</v>
      </c>
      <c r="M87" s="401"/>
      <c r="N87" s="402">
        <f t="shared" si="5"/>
        <v>0</v>
      </c>
      <c r="O87" s="402"/>
    </row>
    <row r="88" spans="1:15" x14ac:dyDescent="0.25">
      <c r="A88" s="226">
        <v>79</v>
      </c>
      <c r="B88" s="212" t="str">
        <f>IF('Weightage Page-1'!B94&lt;&gt;"",'Weightage Page-1'!B94,"")</f>
        <v>15SW48</v>
      </c>
      <c r="C88" s="118"/>
      <c r="D88" s="401">
        <f>SUMIFS('Weightage Page-1'!D94:BB94,'Weightage Page-1'!D$14:BB$14,"1")</f>
        <v>0</v>
      </c>
      <c r="E88" s="401"/>
      <c r="F88" s="401">
        <f>SUMIFS('Weightage Page-1'!D94:BB94,'Weightage Page-1'!D$14:BB$14,"2")</f>
        <v>0</v>
      </c>
      <c r="G88" s="401"/>
      <c r="H88" s="401">
        <f>SUMIFS('Weightage Page-1'!D94:BB94,'Weightage Page-1'!D$14:BB$14,"3")</f>
        <v>0</v>
      </c>
      <c r="I88" s="401"/>
      <c r="J88" s="401">
        <f>SUMIFS('Weightage Page-1'!D94:BB94,'Weightage Page-1'!D$14:BB$14,"4")</f>
        <v>0</v>
      </c>
      <c r="K88" s="401"/>
      <c r="L88" s="401">
        <f>SUMIFS('Weightage Page-1'!D94:BB94,'Weightage Page-1'!D$14:BB$14,"5")</f>
        <v>0</v>
      </c>
      <c r="M88" s="401"/>
      <c r="N88" s="402">
        <f t="shared" si="5"/>
        <v>0</v>
      </c>
      <c r="O88" s="402"/>
    </row>
    <row r="89" spans="1:15" x14ac:dyDescent="0.25">
      <c r="A89" s="226">
        <v>80</v>
      </c>
      <c r="B89" s="212" t="str">
        <f>IF('Weightage Page-1'!B95&lt;&gt;"",'Weightage Page-1'!B95,"")</f>
        <v>15SW50</v>
      </c>
      <c r="C89" s="118"/>
      <c r="D89" s="401">
        <f>SUMIFS('Weightage Page-1'!D95:BB95,'Weightage Page-1'!D$14:BB$14,"1")</f>
        <v>0</v>
      </c>
      <c r="E89" s="401"/>
      <c r="F89" s="401">
        <f>SUMIFS('Weightage Page-1'!D95:BB95,'Weightage Page-1'!D$14:BB$14,"2")</f>
        <v>0</v>
      </c>
      <c r="G89" s="401"/>
      <c r="H89" s="401">
        <f>SUMIFS('Weightage Page-1'!D95:BB95,'Weightage Page-1'!D$14:BB$14,"3")</f>
        <v>0</v>
      </c>
      <c r="I89" s="401"/>
      <c r="J89" s="401">
        <f>SUMIFS('Weightage Page-1'!D95:BB95,'Weightage Page-1'!D$14:BB$14,"4")</f>
        <v>0</v>
      </c>
      <c r="K89" s="401"/>
      <c r="L89" s="401">
        <f>SUMIFS('Weightage Page-1'!D95:BB95,'Weightage Page-1'!D$14:BB$14,"5")</f>
        <v>0</v>
      </c>
      <c r="M89" s="401"/>
      <c r="N89" s="402">
        <f t="shared" si="5"/>
        <v>0</v>
      </c>
      <c r="O89" s="402"/>
    </row>
    <row r="90" spans="1:15" x14ac:dyDescent="0.25">
      <c r="A90" s="226">
        <v>81</v>
      </c>
      <c r="B90" s="212" t="str">
        <f>IF('Weightage Page-1'!B96&lt;&gt;"",'Weightage Page-1'!B96,"")</f>
        <v>15SW52</v>
      </c>
      <c r="C90" s="118"/>
      <c r="D90" s="401">
        <f>SUMIFS('Weightage Page-1'!D96:BB96,'Weightage Page-1'!D$14:BB$14,"1")</f>
        <v>0</v>
      </c>
      <c r="E90" s="401"/>
      <c r="F90" s="401">
        <f>SUMIFS('Weightage Page-1'!D96:BB96,'Weightage Page-1'!D$14:BB$14,"2")</f>
        <v>0</v>
      </c>
      <c r="G90" s="401"/>
      <c r="H90" s="401">
        <f>SUMIFS('Weightage Page-1'!D96:BB96,'Weightage Page-1'!D$14:BB$14,"3")</f>
        <v>0</v>
      </c>
      <c r="I90" s="401"/>
      <c r="J90" s="401">
        <f>SUMIFS('Weightage Page-1'!D96:BB96,'Weightage Page-1'!D$14:BB$14,"4")</f>
        <v>0</v>
      </c>
      <c r="K90" s="401"/>
      <c r="L90" s="401">
        <f>SUMIFS('Weightage Page-1'!D96:BB96,'Weightage Page-1'!D$14:BB$14,"5")</f>
        <v>0</v>
      </c>
      <c r="M90" s="401"/>
      <c r="N90" s="402">
        <f t="shared" si="5"/>
        <v>0</v>
      </c>
      <c r="O90" s="402"/>
    </row>
    <row r="91" spans="1:15" x14ac:dyDescent="0.25">
      <c r="A91" s="226">
        <v>82</v>
      </c>
      <c r="B91" s="212" t="str">
        <f>IF('Weightage Page-1'!B97&lt;&gt;"",'Weightage Page-1'!B97,"")</f>
        <v>15SW54</v>
      </c>
      <c r="C91" s="118"/>
      <c r="D91" s="401">
        <f>SUMIFS('Weightage Page-1'!D97:BB97,'Weightage Page-1'!D$14:BB$14,"1")</f>
        <v>0</v>
      </c>
      <c r="E91" s="401"/>
      <c r="F91" s="401">
        <f>SUMIFS('Weightage Page-1'!D97:BB97,'Weightage Page-1'!D$14:BB$14,"2")</f>
        <v>0</v>
      </c>
      <c r="G91" s="401"/>
      <c r="H91" s="401">
        <f>SUMIFS('Weightage Page-1'!D97:BB97,'Weightage Page-1'!D$14:BB$14,"3")</f>
        <v>0</v>
      </c>
      <c r="I91" s="401"/>
      <c r="J91" s="401">
        <f>SUMIFS('Weightage Page-1'!D97:BB97,'Weightage Page-1'!D$14:BB$14,"4")</f>
        <v>0</v>
      </c>
      <c r="K91" s="401"/>
      <c r="L91" s="401">
        <f>SUMIFS('Weightage Page-1'!D97:BB97,'Weightage Page-1'!D$14:BB$14,"5")</f>
        <v>0</v>
      </c>
      <c r="M91" s="401"/>
      <c r="N91" s="402">
        <f t="shared" si="5"/>
        <v>0</v>
      </c>
      <c r="O91" s="402"/>
    </row>
    <row r="92" spans="1:15" x14ac:dyDescent="0.25">
      <c r="A92" s="226">
        <v>83</v>
      </c>
      <c r="B92" s="212" t="str">
        <f>IF('Weightage Page-1'!B98&lt;&gt;"",'Weightage Page-1'!B98,"")</f>
        <v>15SW56</v>
      </c>
      <c r="C92" s="118"/>
      <c r="D92" s="401">
        <f>SUMIFS('Weightage Page-1'!D98:BB98,'Weightage Page-1'!D$14:BB$14,"1")</f>
        <v>0</v>
      </c>
      <c r="E92" s="401"/>
      <c r="F92" s="401">
        <f>SUMIFS('Weightage Page-1'!D98:BB98,'Weightage Page-1'!D$14:BB$14,"2")</f>
        <v>0</v>
      </c>
      <c r="G92" s="401"/>
      <c r="H92" s="401">
        <f>SUMIFS('Weightage Page-1'!D98:BB98,'Weightage Page-1'!D$14:BB$14,"3")</f>
        <v>0</v>
      </c>
      <c r="I92" s="401"/>
      <c r="J92" s="401">
        <f>SUMIFS('Weightage Page-1'!D98:BB98,'Weightage Page-1'!D$14:BB$14,"4")</f>
        <v>0</v>
      </c>
      <c r="K92" s="401"/>
      <c r="L92" s="401">
        <f>SUMIFS('Weightage Page-1'!D98:BB98,'Weightage Page-1'!D$14:BB$14,"5")</f>
        <v>0</v>
      </c>
      <c r="M92" s="401"/>
      <c r="N92" s="402">
        <f t="shared" si="5"/>
        <v>0</v>
      </c>
      <c r="O92" s="402"/>
    </row>
    <row r="93" spans="1:15" x14ac:dyDescent="0.25">
      <c r="A93" s="226">
        <v>84</v>
      </c>
      <c r="B93" s="212" t="str">
        <f>IF('Weightage Page-1'!B99&lt;&gt;"",'Weightage Page-1'!B99,"")</f>
        <v>15SW58</v>
      </c>
      <c r="C93" s="118"/>
      <c r="D93" s="401">
        <f>SUMIFS('Weightage Page-1'!D99:BB99,'Weightage Page-1'!D$14:BB$14,"1")</f>
        <v>0</v>
      </c>
      <c r="E93" s="401"/>
      <c r="F93" s="401">
        <f>SUMIFS('Weightage Page-1'!D99:BB99,'Weightage Page-1'!D$14:BB$14,"2")</f>
        <v>0</v>
      </c>
      <c r="G93" s="401"/>
      <c r="H93" s="401">
        <f>SUMIFS('Weightage Page-1'!D99:BB99,'Weightage Page-1'!D$14:BB$14,"3")</f>
        <v>0</v>
      </c>
      <c r="I93" s="401"/>
      <c r="J93" s="401">
        <f>SUMIFS('Weightage Page-1'!D99:BB99,'Weightage Page-1'!D$14:BB$14,"4")</f>
        <v>0</v>
      </c>
      <c r="K93" s="401"/>
      <c r="L93" s="401">
        <f>SUMIFS('Weightage Page-1'!D99:BB99,'Weightage Page-1'!D$14:BB$14,"5")</f>
        <v>0</v>
      </c>
      <c r="M93" s="401"/>
      <c r="N93" s="402">
        <f t="shared" si="5"/>
        <v>0</v>
      </c>
      <c r="O93" s="402"/>
    </row>
    <row r="94" spans="1:15" x14ac:dyDescent="0.25">
      <c r="A94" s="226">
        <v>85</v>
      </c>
      <c r="B94" s="212" t="str">
        <f>IF('Weightage Page-1'!B100&lt;&gt;"",'Weightage Page-1'!B100,"")</f>
        <v>15SW62</v>
      </c>
      <c r="C94" s="118"/>
      <c r="D94" s="401">
        <f>SUMIFS('Weightage Page-1'!D100:BB100,'Weightage Page-1'!D$14:BB$14,"1")</f>
        <v>0</v>
      </c>
      <c r="E94" s="401"/>
      <c r="F94" s="401">
        <f>SUMIFS('Weightage Page-1'!D100:BB100,'Weightage Page-1'!D$14:BB$14,"2")</f>
        <v>0</v>
      </c>
      <c r="G94" s="401"/>
      <c r="H94" s="401">
        <f>SUMIFS('Weightage Page-1'!D100:BB100,'Weightage Page-1'!D$14:BB$14,"3")</f>
        <v>0</v>
      </c>
      <c r="I94" s="401"/>
      <c r="J94" s="401">
        <f>SUMIFS('Weightage Page-1'!D100:BB100,'Weightage Page-1'!D$14:BB$14,"4")</f>
        <v>0</v>
      </c>
      <c r="K94" s="401"/>
      <c r="L94" s="401">
        <f>SUMIFS('Weightage Page-1'!D100:BB100,'Weightage Page-1'!D$14:BB$14,"5")</f>
        <v>0</v>
      </c>
      <c r="M94" s="401"/>
      <c r="N94" s="402">
        <f t="shared" si="5"/>
        <v>0</v>
      </c>
      <c r="O94" s="402"/>
    </row>
    <row r="95" spans="1:15" x14ac:dyDescent="0.25">
      <c r="A95" s="226">
        <v>86</v>
      </c>
      <c r="B95" s="212" t="str">
        <f>IF('Weightage Page-1'!B101&lt;&gt;"",'Weightage Page-1'!B101,"")</f>
        <v>15SW64</v>
      </c>
      <c r="C95" s="118"/>
      <c r="D95" s="401">
        <f>SUMIFS('Weightage Page-1'!D101:BB101,'Weightage Page-1'!D$14:BB$14,"1")</f>
        <v>0</v>
      </c>
      <c r="E95" s="401"/>
      <c r="F95" s="401">
        <f>SUMIFS('Weightage Page-1'!D101:BB101,'Weightage Page-1'!D$14:BB$14,"2")</f>
        <v>0</v>
      </c>
      <c r="G95" s="401"/>
      <c r="H95" s="401">
        <f>SUMIFS('Weightage Page-1'!D101:BB101,'Weightage Page-1'!D$14:BB$14,"3")</f>
        <v>0</v>
      </c>
      <c r="I95" s="401"/>
      <c r="J95" s="401">
        <f>SUMIFS('Weightage Page-1'!D101:BB101,'Weightage Page-1'!D$14:BB$14,"4")</f>
        <v>0</v>
      </c>
      <c r="K95" s="401"/>
      <c r="L95" s="401">
        <f>SUMIFS('Weightage Page-1'!D101:BB101,'Weightage Page-1'!D$14:BB$14,"5")</f>
        <v>0</v>
      </c>
      <c r="M95" s="401"/>
      <c r="N95" s="402">
        <f t="shared" si="5"/>
        <v>0</v>
      </c>
      <c r="O95" s="402"/>
    </row>
    <row r="96" spans="1:15" x14ac:dyDescent="0.25">
      <c r="A96" s="226">
        <v>87</v>
      </c>
      <c r="B96" s="212" t="str">
        <f>IF('Weightage Page-1'!B102&lt;&gt;"",'Weightage Page-1'!B102,"")</f>
        <v>15SW68</v>
      </c>
      <c r="C96" s="118"/>
      <c r="D96" s="401">
        <f>SUMIFS('Weightage Page-1'!D102:BB102,'Weightage Page-1'!D$14:BB$14,"1")</f>
        <v>0</v>
      </c>
      <c r="E96" s="401"/>
      <c r="F96" s="401">
        <f>SUMIFS('Weightage Page-1'!D102:BB102,'Weightage Page-1'!D$14:BB$14,"2")</f>
        <v>0</v>
      </c>
      <c r="G96" s="401"/>
      <c r="H96" s="401">
        <f>SUMIFS('Weightage Page-1'!D102:BB102,'Weightage Page-1'!D$14:BB$14,"3")</f>
        <v>0</v>
      </c>
      <c r="I96" s="401"/>
      <c r="J96" s="401">
        <f>SUMIFS('Weightage Page-1'!D102:BB102,'Weightage Page-1'!D$14:BB$14,"4")</f>
        <v>0</v>
      </c>
      <c r="K96" s="401"/>
      <c r="L96" s="401">
        <f>SUMIFS('Weightage Page-1'!D102:BB102,'Weightage Page-1'!D$14:BB$14,"5")</f>
        <v>0</v>
      </c>
      <c r="M96" s="401"/>
      <c r="N96" s="402">
        <f t="shared" si="5"/>
        <v>0</v>
      </c>
      <c r="O96" s="402"/>
    </row>
    <row r="97" spans="1:15" x14ac:dyDescent="0.25">
      <c r="A97" s="226">
        <v>88</v>
      </c>
      <c r="B97" s="212" t="str">
        <f>IF('Weightage Page-1'!B103&lt;&gt;"",'Weightage Page-1'!B103,"")</f>
        <v>15SW70</v>
      </c>
      <c r="C97" s="118"/>
      <c r="D97" s="401">
        <f>SUMIFS('Weightage Page-1'!D103:BB103,'Weightage Page-1'!D$14:BB$14,"1")</f>
        <v>0</v>
      </c>
      <c r="E97" s="401"/>
      <c r="F97" s="401">
        <f>SUMIFS('Weightage Page-1'!D103:BB103,'Weightage Page-1'!D$14:BB$14,"2")</f>
        <v>0</v>
      </c>
      <c r="G97" s="401"/>
      <c r="H97" s="401">
        <f>SUMIFS('Weightage Page-1'!D103:BB103,'Weightage Page-1'!D$14:BB$14,"3")</f>
        <v>0</v>
      </c>
      <c r="I97" s="401"/>
      <c r="J97" s="401">
        <f>SUMIFS('Weightage Page-1'!D103:BB103,'Weightage Page-1'!D$14:BB$14,"4")</f>
        <v>0</v>
      </c>
      <c r="K97" s="401"/>
      <c r="L97" s="401">
        <f>SUMIFS('Weightage Page-1'!D103:BB103,'Weightage Page-1'!D$14:BB$14,"5")</f>
        <v>0</v>
      </c>
      <c r="M97" s="401"/>
      <c r="N97" s="402">
        <f t="shared" si="5"/>
        <v>0</v>
      </c>
      <c r="O97" s="402"/>
    </row>
    <row r="98" spans="1:15" x14ac:dyDescent="0.25">
      <c r="A98" s="226">
        <v>89</v>
      </c>
      <c r="B98" s="212" t="str">
        <f>IF('Weightage Page-1'!B104&lt;&gt;"",'Weightage Page-1'!B104,"")</f>
        <v>15SW72</v>
      </c>
      <c r="C98" s="118"/>
      <c r="D98" s="401">
        <f>SUMIFS('Weightage Page-1'!D104:BB104,'Weightage Page-1'!D$14:BB$14,"1")</f>
        <v>0</v>
      </c>
      <c r="E98" s="401"/>
      <c r="F98" s="401">
        <f>SUMIFS('Weightage Page-1'!D104:BB104,'Weightage Page-1'!D$14:BB$14,"2")</f>
        <v>0</v>
      </c>
      <c r="G98" s="401"/>
      <c r="H98" s="401">
        <f>SUMIFS('Weightage Page-1'!D104:BB104,'Weightage Page-1'!D$14:BB$14,"3")</f>
        <v>0</v>
      </c>
      <c r="I98" s="401"/>
      <c r="J98" s="401">
        <f>SUMIFS('Weightage Page-1'!D104:BB104,'Weightage Page-1'!D$14:BB$14,"4")</f>
        <v>0</v>
      </c>
      <c r="K98" s="401"/>
      <c r="L98" s="401">
        <f>SUMIFS('Weightage Page-1'!D104:BB104,'Weightage Page-1'!D$14:BB$14,"5")</f>
        <v>0</v>
      </c>
      <c r="M98" s="401"/>
      <c r="N98" s="402">
        <f t="shared" si="5"/>
        <v>0</v>
      </c>
      <c r="O98" s="402"/>
    </row>
    <row r="99" spans="1:15" x14ac:dyDescent="0.25">
      <c r="A99" s="226">
        <v>90</v>
      </c>
      <c r="B99" s="212" t="str">
        <f>IF('Weightage Page-1'!B105&lt;&gt;"",'Weightage Page-1'!B105,"")</f>
        <v>15SW74</v>
      </c>
      <c r="C99" s="118"/>
      <c r="D99" s="401">
        <f>SUMIFS('Weightage Page-1'!D105:BB105,'Weightage Page-1'!D$14:BB$14,"1")</f>
        <v>0</v>
      </c>
      <c r="E99" s="401"/>
      <c r="F99" s="401">
        <f>SUMIFS('Weightage Page-1'!D105:BB105,'Weightage Page-1'!D$14:BB$14,"2")</f>
        <v>0</v>
      </c>
      <c r="G99" s="401"/>
      <c r="H99" s="401">
        <f>SUMIFS('Weightage Page-1'!D105:BB105,'Weightage Page-1'!D$14:BB$14,"3")</f>
        <v>0</v>
      </c>
      <c r="I99" s="401"/>
      <c r="J99" s="401">
        <f>SUMIFS('Weightage Page-1'!D105:BB105,'Weightage Page-1'!D$14:BB$14,"4")</f>
        <v>0</v>
      </c>
      <c r="K99" s="401"/>
      <c r="L99" s="401">
        <f>SUMIFS('Weightage Page-1'!D105:BB105,'Weightage Page-1'!D$14:BB$14,"5")</f>
        <v>0</v>
      </c>
      <c r="M99" s="401"/>
      <c r="N99" s="402">
        <f t="shared" si="5"/>
        <v>0</v>
      </c>
      <c r="O99" s="402"/>
    </row>
    <row r="100" spans="1:15" x14ac:dyDescent="0.25">
      <c r="A100" s="226">
        <v>91</v>
      </c>
      <c r="B100" s="212" t="str">
        <f>IF('Weightage Page-1'!B106&lt;&gt;"",'Weightage Page-1'!B106,"")</f>
        <v>15SW76</v>
      </c>
      <c r="C100" s="118"/>
      <c r="D100" s="401">
        <f>SUMIFS('Weightage Page-1'!D106:BB106,'Weightage Page-1'!D$14:BB$14,"1")</f>
        <v>0</v>
      </c>
      <c r="E100" s="401"/>
      <c r="F100" s="401">
        <f>SUMIFS('Weightage Page-1'!D106:BB106,'Weightage Page-1'!D$14:BB$14,"2")</f>
        <v>0</v>
      </c>
      <c r="G100" s="401"/>
      <c r="H100" s="401">
        <f>SUMIFS('Weightage Page-1'!D106:BB106,'Weightage Page-1'!D$14:BB$14,"3")</f>
        <v>0</v>
      </c>
      <c r="I100" s="401"/>
      <c r="J100" s="401">
        <f>SUMIFS('Weightage Page-1'!D106:BB106,'Weightage Page-1'!D$14:BB$14,"4")</f>
        <v>0</v>
      </c>
      <c r="K100" s="401"/>
      <c r="L100" s="401">
        <f>SUMIFS('Weightage Page-1'!D106:BB106,'Weightage Page-1'!D$14:BB$14,"5")</f>
        <v>0</v>
      </c>
      <c r="M100" s="401"/>
      <c r="N100" s="402">
        <f t="shared" si="5"/>
        <v>0</v>
      </c>
      <c r="O100" s="402"/>
    </row>
    <row r="101" spans="1:15" x14ac:dyDescent="0.25">
      <c r="A101" s="226">
        <v>92</v>
      </c>
      <c r="B101" s="212" t="str">
        <f>IF('Weightage Page-1'!B107&lt;&gt;"",'Weightage Page-1'!B107,"")</f>
        <v>15SW78</v>
      </c>
      <c r="C101" s="118"/>
      <c r="D101" s="401">
        <f>SUMIFS('Weightage Page-1'!D107:BB107,'Weightage Page-1'!D$14:BB$14,"1")</f>
        <v>0</v>
      </c>
      <c r="E101" s="401"/>
      <c r="F101" s="401">
        <f>SUMIFS('Weightage Page-1'!D107:BB107,'Weightage Page-1'!D$14:BB$14,"2")</f>
        <v>0</v>
      </c>
      <c r="G101" s="401"/>
      <c r="H101" s="401">
        <f>SUMIFS('Weightage Page-1'!D107:BB107,'Weightage Page-1'!D$14:BB$14,"3")</f>
        <v>0</v>
      </c>
      <c r="I101" s="401"/>
      <c r="J101" s="401">
        <f>SUMIFS('Weightage Page-1'!D107:BB107,'Weightage Page-1'!D$14:BB$14,"4")</f>
        <v>0</v>
      </c>
      <c r="K101" s="401"/>
      <c r="L101" s="401">
        <f>SUMIFS('Weightage Page-1'!D107:BB107,'Weightage Page-1'!D$14:BB$14,"5")</f>
        <v>0</v>
      </c>
      <c r="M101" s="401"/>
      <c r="N101" s="402">
        <f t="shared" si="5"/>
        <v>0</v>
      </c>
      <c r="O101" s="402"/>
    </row>
    <row r="102" spans="1:15" x14ac:dyDescent="0.25">
      <c r="A102" s="226">
        <v>93</v>
      </c>
      <c r="B102" s="212" t="str">
        <f>IF('Weightage Page-1'!B108&lt;&gt;"",'Weightage Page-1'!B108,"")</f>
        <v>15SW80</v>
      </c>
      <c r="C102" s="118"/>
      <c r="D102" s="401">
        <f>SUMIFS('Weightage Page-1'!D108:BB108,'Weightage Page-1'!D$14:BB$14,"1")</f>
        <v>0</v>
      </c>
      <c r="E102" s="401"/>
      <c r="F102" s="401">
        <f>SUMIFS('Weightage Page-1'!D108:BB108,'Weightage Page-1'!D$14:BB$14,"2")</f>
        <v>0</v>
      </c>
      <c r="G102" s="401"/>
      <c r="H102" s="401">
        <f>SUMIFS('Weightage Page-1'!D108:BB108,'Weightage Page-1'!D$14:BB$14,"3")</f>
        <v>0</v>
      </c>
      <c r="I102" s="401"/>
      <c r="J102" s="401">
        <f>SUMIFS('Weightage Page-1'!D108:BB108,'Weightage Page-1'!D$14:BB$14,"4")</f>
        <v>0</v>
      </c>
      <c r="K102" s="401"/>
      <c r="L102" s="401">
        <f>SUMIFS('Weightage Page-1'!D108:BB108,'Weightage Page-1'!D$14:BB$14,"5")</f>
        <v>0</v>
      </c>
      <c r="M102" s="401"/>
      <c r="N102" s="402">
        <f t="shared" si="5"/>
        <v>0</v>
      </c>
      <c r="O102" s="402"/>
    </row>
    <row r="103" spans="1:15" x14ac:dyDescent="0.25">
      <c r="A103" s="226">
        <v>94</v>
      </c>
      <c r="B103" s="212" t="str">
        <f>IF('Weightage Page-1'!B109&lt;&gt;"",'Weightage Page-1'!B109,"")</f>
        <v>15SW82</v>
      </c>
      <c r="C103" s="118"/>
      <c r="D103" s="401">
        <f>SUMIFS('Weightage Page-1'!D109:BB109,'Weightage Page-1'!D$14:BB$14,"1")</f>
        <v>0</v>
      </c>
      <c r="E103" s="401"/>
      <c r="F103" s="401">
        <f>SUMIFS('Weightage Page-1'!D109:BB109,'Weightage Page-1'!D$14:BB$14,"2")</f>
        <v>0</v>
      </c>
      <c r="G103" s="401"/>
      <c r="H103" s="401">
        <f>SUMIFS('Weightage Page-1'!D109:BB109,'Weightage Page-1'!D$14:BB$14,"3")</f>
        <v>0</v>
      </c>
      <c r="I103" s="401"/>
      <c r="J103" s="401">
        <f>SUMIFS('Weightage Page-1'!D109:BB109,'Weightage Page-1'!D$14:BB$14,"4")</f>
        <v>0</v>
      </c>
      <c r="K103" s="401"/>
      <c r="L103" s="401">
        <f>SUMIFS('Weightage Page-1'!D109:BB109,'Weightage Page-1'!D$14:BB$14,"5")</f>
        <v>0</v>
      </c>
      <c r="M103" s="401"/>
      <c r="N103" s="402">
        <f t="shared" si="5"/>
        <v>0</v>
      </c>
      <c r="O103" s="402"/>
    </row>
    <row r="104" spans="1:15" x14ac:dyDescent="0.25">
      <c r="A104" s="226">
        <v>95</v>
      </c>
      <c r="B104" s="212" t="str">
        <f>IF('Weightage Page-1'!B110&lt;&gt;"",'Weightage Page-1'!B110,"")</f>
        <v>15SW86</v>
      </c>
      <c r="C104" s="118"/>
      <c r="D104" s="401">
        <f>SUMIFS('Weightage Page-1'!D110:BB110,'Weightage Page-1'!D$14:BB$14,"1")</f>
        <v>0</v>
      </c>
      <c r="E104" s="401"/>
      <c r="F104" s="401">
        <f>SUMIFS('Weightage Page-1'!D110:BB110,'Weightage Page-1'!D$14:BB$14,"2")</f>
        <v>0</v>
      </c>
      <c r="G104" s="401"/>
      <c r="H104" s="401">
        <f>SUMIFS('Weightage Page-1'!D110:BB110,'Weightage Page-1'!D$14:BB$14,"3")</f>
        <v>0</v>
      </c>
      <c r="I104" s="401"/>
      <c r="J104" s="401">
        <f>SUMIFS('Weightage Page-1'!D110:BB110,'Weightage Page-1'!D$14:BB$14,"4")</f>
        <v>0</v>
      </c>
      <c r="K104" s="401"/>
      <c r="L104" s="401">
        <f>SUMIFS('Weightage Page-1'!D110:BB110,'Weightage Page-1'!D$14:BB$14,"5")</f>
        <v>0</v>
      </c>
      <c r="M104" s="401"/>
      <c r="N104" s="402">
        <f t="shared" si="5"/>
        <v>0</v>
      </c>
      <c r="O104" s="402"/>
    </row>
    <row r="105" spans="1:15" x14ac:dyDescent="0.25">
      <c r="A105" s="226">
        <v>96</v>
      </c>
      <c r="B105" s="212" t="str">
        <f>IF('Weightage Page-1'!B111&lt;&gt;"",'Weightage Page-1'!B111,"")</f>
        <v>15SW90</v>
      </c>
      <c r="C105" s="118"/>
      <c r="D105" s="401">
        <f>SUMIFS('Weightage Page-1'!D111:BB111,'Weightage Page-1'!D$14:BB$14,"1")</f>
        <v>0</v>
      </c>
      <c r="E105" s="401"/>
      <c r="F105" s="401">
        <f>SUMIFS('Weightage Page-1'!D111:BB111,'Weightage Page-1'!D$14:BB$14,"2")</f>
        <v>0</v>
      </c>
      <c r="G105" s="401"/>
      <c r="H105" s="401">
        <f>SUMIFS('Weightage Page-1'!D111:BB111,'Weightage Page-1'!D$14:BB$14,"3")</f>
        <v>0</v>
      </c>
      <c r="I105" s="401"/>
      <c r="J105" s="401">
        <f>SUMIFS('Weightage Page-1'!D111:BB111,'Weightage Page-1'!D$14:BB$14,"4")</f>
        <v>0</v>
      </c>
      <c r="K105" s="401"/>
      <c r="L105" s="401">
        <f>SUMIFS('Weightage Page-1'!D111:BB111,'Weightage Page-1'!D$14:BB$14,"5")</f>
        <v>0</v>
      </c>
      <c r="M105" s="401"/>
      <c r="N105" s="402">
        <f t="shared" si="5"/>
        <v>0</v>
      </c>
      <c r="O105" s="402"/>
    </row>
    <row r="106" spans="1:15" x14ac:dyDescent="0.25">
      <c r="A106" s="226">
        <v>97</v>
      </c>
      <c r="B106" s="212" t="str">
        <f>IF('Weightage Page-1'!B112&lt;&gt;"",'Weightage Page-1'!B112,"")</f>
        <v>15SW152</v>
      </c>
      <c r="C106" s="118"/>
      <c r="D106" s="401">
        <f>SUMIFS('Weightage Page-1'!D112:BB112,'Weightage Page-1'!D$14:BB$14,"1")</f>
        <v>0</v>
      </c>
      <c r="E106" s="401"/>
      <c r="F106" s="401">
        <f>SUMIFS('Weightage Page-1'!D112:BB112,'Weightage Page-1'!D$14:BB$14,"2")</f>
        <v>0</v>
      </c>
      <c r="G106" s="401"/>
      <c r="H106" s="401">
        <f>SUMIFS('Weightage Page-1'!D112:BB112,'Weightage Page-1'!D$14:BB$14,"3")</f>
        <v>0</v>
      </c>
      <c r="I106" s="401"/>
      <c r="J106" s="401">
        <f>SUMIFS('Weightage Page-1'!D112:BB112,'Weightage Page-1'!D$14:BB$14,"4")</f>
        <v>0</v>
      </c>
      <c r="K106" s="401"/>
      <c r="L106" s="401">
        <f>SUMIFS('Weightage Page-1'!D112:BB112,'Weightage Page-1'!D$14:BB$14,"5")</f>
        <v>0</v>
      </c>
      <c r="M106" s="401"/>
      <c r="N106" s="402">
        <f t="shared" si="5"/>
        <v>0</v>
      </c>
      <c r="O106" s="402"/>
    </row>
    <row r="107" spans="1:15" x14ac:dyDescent="0.25">
      <c r="A107" s="226">
        <v>98</v>
      </c>
      <c r="B107" s="212" t="str">
        <f>IF('Weightage Page-1'!B113&lt;&gt;"",'Weightage Page-1'!B113,"")</f>
        <v>15SW154</v>
      </c>
      <c r="C107" s="118"/>
      <c r="D107" s="401">
        <f>SUMIFS('Weightage Page-1'!D113:BB113,'Weightage Page-1'!D$14:BB$14,"1")</f>
        <v>0</v>
      </c>
      <c r="E107" s="401"/>
      <c r="F107" s="401">
        <f>SUMIFS('Weightage Page-1'!D113:BB113,'Weightage Page-1'!D$14:BB$14,"2")</f>
        <v>0</v>
      </c>
      <c r="G107" s="401"/>
      <c r="H107" s="401">
        <f>SUMIFS('Weightage Page-1'!D113:BB113,'Weightage Page-1'!D$14:BB$14,"3")</f>
        <v>0</v>
      </c>
      <c r="I107" s="401"/>
      <c r="J107" s="401">
        <f>SUMIFS('Weightage Page-1'!D113:BB113,'Weightage Page-1'!D$14:BB$14,"4")</f>
        <v>0</v>
      </c>
      <c r="K107" s="401"/>
      <c r="L107" s="401">
        <f>SUMIFS('Weightage Page-1'!D113:BB113,'Weightage Page-1'!D$14:BB$14,"5")</f>
        <v>0</v>
      </c>
      <c r="M107" s="401"/>
      <c r="N107" s="402">
        <f t="shared" si="5"/>
        <v>0</v>
      </c>
      <c r="O107" s="402"/>
    </row>
    <row r="108" spans="1:15" x14ac:dyDescent="0.25">
      <c r="A108" s="226">
        <v>99</v>
      </c>
      <c r="B108" s="212" t="str">
        <f>IF('Weightage Page-1'!B114&lt;&gt;"",'Weightage Page-1'!B114,"")</f>
        <v>15SW156</v>
      </c>
      <c r="C108" s="118"/>
      <c r="D108" s="401">
        <f>SUMIFS('Weightage Page-1'!D114:BB114,'Weightage Page-1'!D$14:BB$14,"1")</f>
        <v>0</v>
      </c>
      <c r="E108" s="401"/>
      <c r="F108" s="401">
        <f>SUMIFS('Weightage Page-1'!D114:BB114,'Weightage Page-1'!D$14:BB$14,"2")</f>
        <v>0</v>
      </c>
      <c r="G108" s="401"/>
      <c r="H108" s="401">
        <f>SUMIFS('Weightage Page-1'!D114:BB114,'Weightage Page-1'!D$14:BB$14,"3")</f>
        <v>0</v>
      </c>
      <c r="I108" s="401"/>
      <c r="J108" s="401">
        <f>SUMIFS('Weightage Page-1'!D114:BB114,'Weightage Page-1'!D$14:BB$14,"4")</f>
        <v>0</v>
      </c>
      <c r="K108" s="401"/>
      <c r="L108" s="401">
        <f>SUMIFS('Weightage Page-1'!D114:BB114,'Weightage Page-1'!D$14:BB$14,"5")</f>
        <v>0</v>
      </c>
      <c r="M108" s="401"/>
      <c r="N108" s="402">
        <f t="shared" si="5"/>
        <v>0</v>
      </c>
      <c r="O108" s="402"/>
    </row>
    <row r="109" spans="1:15" x14ac:dyDescent="0.25">
      <c r="A109" s="226">
        <v>100</v>
      </c>
      <c r="B109" s="212" t="str">
        <f>IF('Weightage Page-1'!B115&lt;&gt;"",'Weightage Page-1'!B115,"")</f>
        <v>15SW158</v>
      </c>
      <c r="C109" s="118"/>
      <c r="D109" s="401">
        <f>SUMIFS('Weightage Page-1'!D115:BB115,'Weightage Page-1'!D$14:BB$14,"1")</f>
        <v>0</v>
      </c>
      <c r="E109" s="401"/>
      <c r="F109" s="401">
        <f>SUMIFS('Weightage Page-1'!D115:BB115,'Weightage Page-1'!D$14:BB$14,"2")</f>
        <v>0</v>
      </c>
      <c r="G109" s="401"/>
      <c r="H109" s="401">
        <f>SUMIFS('Weightage Page-1'!D115:BB115,'Weightage Page-1'!D$14:BB$14,"3")</f>
        <v>0</v>
      </c>
      <c r="I109" s="401"/>
      <c r="J109" s="401">
        <f>SUMIFS('Weightage Page-1'!D115:BB115,'Weightage Page-1'!D$14:BB$14,"4")</f>
        <v>0</v>
      </c>
      <c r="K109" s="401"/>
      <c r="L109" s="401">
        <f>SUMIFS('Weightage Page-1'!D115:BB115,'Weightage Page-1'!D$14:BB$14,"5")</f>
        <v>0</v>
      </c>
      <c r="M109" s="401"/>
      <c r="N109" s="402">
        <f t="shared" si="5"/>
        <v>0</v>
      </c>
      <c r="O109" s="402"/>
    </row>
    <row r="110" spans="1:15" x14ac:dyDescent="0.25">
      <c r="A110" s="226">
        <v>101</v>
      </c>
      <c r="B110" s="212" t="str">
        <f>IF('Weightage Page-1'!B116&lt;&gt;"",'Weightage Page-1'!B116,"")</f>
        <v>15SW160</v>
      </c>
      <c r="C110" s="118"/>
      <c r="D110" s="401">
        <f>SUMIFS('Weightage Page-1'!D116:BB116,'Weightage Page-1'!D$14:BB$14,"1")</f>
        <v>0</v>
      </c>
      <c r="E110" s="401"/>
      <c r="F110" s="401">
        <f>SUMIFS('Weightage Page-1'!D116:BB116,'Weightage Page-1'!D$14:BB$14,"2")</f>
        <v>0</v>
      </c>
      <c r="G110" s="401"/>
      <c r="H110" s="401">
        <f>SUMIFS('Weightage Page-1'!D116:BB116,'Weightage Page-1'!D$14:BB$14,"3")</f>
        <v>0</v>
      </c>
      <c r="I110" s="401"/>
      <c r="J110" s="401">
        <f>SUMIFS('Weightage Page-1'!D116:BB116,'Weightage Page-1'!D$14:BB$14,"4")</f>
        <v>0</v>
      </c>
      <c r="K110" s="401"/>
      <c r="L110" s="401">
        <f>SUMIFS('Weightage Page-1'!D116:BB116,'Weightage Page-1'!D$14:BB$14,"5")</f>
        <v>0</v>
      </c>
      <c r="M110" s="401"/>
      <c r="N110" s="402">
        <f t="shared" si="5"/>
        <v>0</v>
      </c>
      <c r="O110" s="402"/>
    </row>
    <row r="111" spans="1:15" x14ac:dyDescent="0.25">
      <c r="A111" s="226">
        <v>102</v>
      </c>
      <c r="B111" s="212" t="str">
        <f>IF('Weightage Page-1'!B117&lt;&gt;"",'Weightage Page-1'!B117,"")</f>
        <v>15SW162</v>
      </c>
      <c r="C111" s="118"/>
      <c r="D111" s="401">
        <f>SUMIFS('Weightage Page-1'!D117:BB117,'Weightage Page-1'!D$14:BB$14,"1")</f>
        <v>0</v>
      </c>
      <c r="E111" s="401"/>
      <c r="F111" s="401">
        <f>SUMIFS('Weightage Page-1'!D117:BB117,'Weightage Page-1'!D$14:BB$14,"2")</f>
        <v>0</v>
      </c>
      <c r="G111" s="401"/>
      <c r="H111" s="401">
        <f>SUMIFS('Weightage Page-1'!D117:BB117,'Weightage Page-1'!D$14:BB$14,"3")</f>
        <v>0</v>
      </c>
      <c r="I111" s="401"/>
      <c r="J111" s="401">
        <f>SUMIFS('Weightage Page-1'!D117:BB117,'Weightage Page-1'!D$14:BB$14,"4")</f>
        <v>0</v>
      </c>
      <c r="K111" s="401"/>
      <c r="L111" s="401">
        <f>SUMIFS('Weightage Page-1'!D117:BB117,'Weightage Page-1'!D$14:BB$14,"5")</f>
        <v>0</v>
      </c>
      <c r="M111" s="401"/>
      <c r="N111" s="402">
        <f t="shared" si="5"/>
        <v>0</v>
      </c>
      <c r="O111" s="402"/>
    </row>
    <row r="112" spans="1:15" x14ac:dyDescent="0.25">
      <c r="A112" s="226">
        <v>103</v>
      </c>
      <c r="B112" s="212" t="str">
        <f>IF('Weightage Page-1'!B118&lt;&gt;"",'Weightage Page-1'!B118,"")</f>
        <v>15SW164</v>
      </c>
      <c r="C112" s="118"/>
      <c r="D112" s="401">
        <f>SUMIFS('Weightage Page-1'!D118:BB118,'Weightage Page-1'!D$14:BB$14,"1")</f>
        <v>0</v>
      </c>
      <c r="E112" s="401"/>
      <c r="F112" s="401">
        <f>SUMIFS('Weightage Page-1'!D118:BB118,'Weightage Page-1'!D$14:BB$14,"2")</f>
        <v>0</v>
      </c>
      <c r="G112" s="401"/>
      <c r="H112" s="401">
        <f>SUMIFS('Weightage Page-1'!D118:BB118,'Weightage Page-1'!D$14:BB$14,"3")</f>
        <v>0</v>
      </c>
      <c r="I112" s="401"/>
      <c r="J112" s="401">
        <f>SUMIFS('Weightage Page-1'!D118:BB118,'Weightage Page-1'!D$14:BB$14,"4")</f>
        <v>0</v>
      </c>
      <c r="K112" s="401"/>
      <c r="L112" s="401">
        <f>SUMIFS('Weightage Page-1'!D118:BB118,'Weightage Page-1'!D$14:BB$14,"5")</f>
        <v>0</v>
      </c>
      <c r="M112" s="401"/>
      <c r="N112" s="402">
        <f t="shared" si="5"/>
        <v>0</v>
      </c>
      <c r="O112" s="402"/>
    </row>
    <row r="113" spans="1:15" x14ac:dyDescent="0.25">
      <c r="A113" s="226">
        <v>104</v>
      </c>
      <c r="B113" s="212" t="str">
        <f>IF('Weightage Page-1'!B119&lt;&gt;"",'Weightage Page-1'!B119,"")</f>
        <v>15SW166</v>
      </c>
      <c r="C113" s="118"/>
      <c r="D113" s="401">
        <f>SUMIFS('Weightage Page-1'!D119:BB119,'Weightage Page-1'!D$14:BB$14,"1")</f>
        <v>0</v>
      </c>
      <c r="E113" s="401"/>
      <c r="F113" s="401">
        <f>SUMIFS('Weightage Page-1'!D119:BB119,'Weightage Page-1'!D$14:BB$14,"2")</f>
        <v>0</v>
      </c>
      <c r="G113" s="401"/>
      <c r="H113" s="401">
        <f>SUMIFS('Weightage Page-1'!D119:BB119,'Weightage Page-1'!D$14:BB$14,"3")</f>
        <v>0</v>
      </c>
      <c r="I113" s="401"/>
      <c r="J113" s="401">
        <f>SUMIFS('Weightage Page-1'!D119:BB119,'Weightage Page-1'!D$14:BB$14,"4")</f>
        <v>0</v>
      </c>
      <c r="K113" s="401"/>
      <c r="L113" s="401">
        <f>SUMIFS('Weightage Page-1'!D119:BB119,'Weightage Page-1'!D$14:BB$14,"5")</f>
        <v>0</v>
      </c>
      <c r="M113" s="401"/>
      <c r="N113" s="402">
        <f t="shared" si="5"/>
        <v>0</v>
      </c>
      <c r="O113" s="402"/>
    </row>
    <row r="114" spans="1:15" x14ac:dyDescent="0.25">
      <c r="A114" s="226">
        <v>105</v>
      </c>
      <c r="B114" s="212" t="str">
        <f>IF('Weightage Page-1'!B120&lt;&gt;"",'Weightage Page-1'!B120,"")</f>
        <v>15SW168</v>
      </c>
      <c r="C114" s="118"/>
      <c r="D114" s="401">
        <f>SUMIFS('Weightage Page-1'!D120:BB120,'Weightage Page-1'!D$14:BB$14,"1")</f>
        <v>0</v>
      </c>
      <c r="E114" s="401"/>
      <c r="F114" s="401">
        <f>SUMIFS('Weightage Page-1'!D120:BB120,'Weightage Page-1'!D$14:BB$14,"2")</f>
        <v>0</v>
      </c>
      <c r="G114" s="401"/>
      <c r="H114" s="401">
        <f>SUMIFS('Weightage Page-1'!D120:BB120,'Weightage Page-1'!D$14:BB$14,"3")</f>
        <v>0</v>
      </c>
      <c r="I114" s="401"/>
      <c r="J114" s="401">
        <f>SUMIFS('Weightage Page-1'!D120:BB120,'Weightage Page-1'!D$14:BB$14,"4")</f>
        <v>0</v>
      </c>
      <c r="K114" s="401"/>
      <c r="L114" s="401">
        <f>SUMIFS('Weightage Page-1'!D120:BB120,'Weightage Page-1'!D$14:BB$14,"5")</f>
        <v>0</v>
      </c>
      <c r="M114" s="401"/>
      <c r="N114" s="402">
        <f t="shared" si="5"/>
        <v>0</v>
      </c>
      <c r="O114" s="402"/>
    </row>
    <row r="115" spans="1:15" x14ac:dyDescent="0.25">
      <c r="A115" s="226">
        <v>106</v>
      </c>
      <c r="B115" s="212" t="str">
        <f>IF('Weightage Page-1'!B121&lt;&gt;"",'Weightage Page-1'!B121,"")</f>
        <v>15SW172</v>
      </c>
      <c r="C115" s="118"/>
      <c r="D115" s="401">
        <f>SUMIFS('Weightage Page-1'!D121:BB121,'Weightage Page-1'!D$14:BB$14,"1")</f>
        <v>0</v>
      </c>
      <c r="E115" s="401"/>
      <c r="F115" s="401">
        <f>SUMIFS('Weightage Page-1'!D121:BB121,'Weightage Page-1'!D$14:BB$14,"2")</f>
        <v>0</v>
      </c>
      <c r="G115" s="401"/>
      <c r="H115" s="401">
        <f>SUMIFS('Weightage Page-1'!D121:BB121,'Weightage Page-1'!D$14:BB$14,"3")</f>
        <v>0</v>
      </c>
      <c r="I115" s="401"/>
      <c r="J115" s="401">
        <f>SUMIFS('Weightage Page-1'!D121:BB121,'Weightage Page-1'!D$14:BB$14,"4")</f>
        <v>0</v>
      </c>
      <c r="K115" s="401"/>
      <c r="L115" s="401">
        <f>SUMIFS('Weightage Page-1'!D121:BB121,'Weightage Page-1'!D$14:BB$14,"5")</f>
        <v>0</v>
      </c>
      <c r="M115" s="401"/>
      <c r="N115" s="402">
        <f t="shared" si="5"/>
        <v>0</v>
      </c>
      <c r="O115" s="402"/>
    </row>
    <row r="116" spans="1:15" x14ac:dyDescent="0.25">
      <c r="A116" s="226">
        <v>107</v>
      </c>
      <c r="B116" s="212" t="str">
        <f>IF('Weightage Page-1'!B122&lt;&gt;"",'Weightage Page-1'!B122,"")</f>
        <v>15SW174</v>
      </c>
      <c r="C116" s="118"/>
      <c r="D116" s="401">
        <f>SUMIFS('Weightage Page-1'!D122:BB122,'Weightage Page-1'!D$14:BB$14,"1")</f>
        <v>0</v>
      </c>
      <c r="E116" s="401"/>
      <c r="F116" s="401">
        <f>SUMIFS('Weightage Page-1'!D122:BB122,'Weightage Page-1'!D$14:BB$14,"2")</f>
        <v>0</v>
      </c>
      <c r="G116" s="401"/>
      <c r="H116" s="401">
        <f>SUMIFS('Weightage Page-1'!D122:BB122,'Weightage Page-1'!D$14:BB$14,"3")</f>
        <v>0</v>
      </c>
      <c r="I116" s="401"/>
      <c r="J116" s="401">
        <f>SUMIFS('Weightage Page-1'!D122:BB122,'Weightage Page-1'!D$14:BB$14,"4")</f>
        <v>0</v>
      </c>
      <c r="K116" s="401"/>
      <c r="L116" s="401">
        <f>SUMIFS('Weightage Page-1'!D122:BB122,'Weightage Page-1'!D$14:BB$14,"5")</f>
        <v>0</v>
      </c>
      <c r="M116" s="401"/>
      <c r="N116" s="402">
        <f t="shared" si="5"/>
        <v>0</v>
      </c>
      <c r="O116" s="402"/>
    </row>
    <row r="117" spans="1:15" x14ac:dyDescent="0.25">
      <c r="A117" s="226">
        <v>108</v>
      </c>
      <c r="B117" s="212" t="str">
        <f>IF('Weightage Page-1'!B123&lt;&gt;"",'Weightage Page-1'!B123,"")</f>
        <v>15SW176</v>
      </c>
      <c r="C117" s="118"/>
      <c r="D117" s="401">
        <f>SUMIFS('Weightage Page-1'!D123:BB123,'Weightage Page-1'!D$14:BB$14,"1")</f>
        <v>0</v>
      </c>
      <c r="E117" s="401"/>
      <c r="F117" s="401">
        <f>SUMIFS('Weightage Page-1'!D123:BB123,'Weightage Page-1'!D$14:BB$14,"2")</f>
        <v>0</v>
      </c>
      <c r="G117" s="401"/>
      <c r="H117" s="401">
        <f>SUMIFS('Weightage Page-1'!D123:BB123,'Weightage Page-1'!D$14:BB$14,"3")</f>
        <v>0</v>
      </c>
      <c r="I117" s="401"/>
      <c r="J117" s="401">
        <f>SUMIFS('Weightage Page-1'!D123:BB123,'Weightage Page-1'!D$14:BB$14,"4")</f>
        <v>0</v>
      </c>
      <c r="K117" s="401"/>
      <c r="L117" s="401">
        <f>SUMIFS('Weightage Page-1'!D123:BB123,'Weightage Page-1'!D$14:BB$14,"5")</f>
        <v>0</v>
      </c>
      <c r="M117" s="401"/>
      <c r="N117" s="402">
        <f t="shared" si="5"/>
        <v>0</v>
      </c>
      <c r="O117" s="402"/>
    </row>
    <row r="118" spans="1:15" x14ac:dyDescent="0.25">
      <c r="A118" s="226">
        <v>109</v>
      </c>
      <c r="B118" s="212" t="str">
        <f>IF('Weightage Page-1'!B124&lt;&gt;"",'Weightage Page-1'!B124,"")</f>
        <v>15SW178</v>
      </c>
      <c r="C118" s="118"/>
      <c r="D118" s="401">
        <f>SUMIFS('Weightage Page-1'!D124:BB124,'Weightage Page-1'!D$14:BB$14,"1")</f>
        <v>0</v>
      </c>
      <c r="E118" s="401"/>
      <c r="F118" s="401">
        <f>SUMIFS('Weightage Page-1'!D124:BB124,'Weightage Page-1'!D$14:BB$14,"2")</f>
        <v>0</v>
      </c>
      <c r="G118" s="401"/>
      <c r="H118" s="401">
        <f>SUMIFS('Weightage Page-1'!D124:BB124,'Weightage Page-1'!D$14:BB$14,"3")</f>
        <v>0</v>
      </c>
      <c r="I118" s="401"/>
      <c r="J118" s="401">
        <f>SUMIFS('Weightage Page-1'!D124:BB124,'Weightage Page-1'!D$14:BB$14,"4")</f>
        <v>0</v>
      </c>
      <c r="K118" s="401"/>
      <c r="L118" s="401">
        <f>SUMIFS('Weightage Page-1'!D124:BB124,'Weightage Page-1'!D$14:BB$14,"5")</f>
        <v>0</v>
      </c>
      <c r="M118" s="401"/>
      <c r="N118" s="402">
        <f t="shared" si="5"/>
        <v>0</v>
      </c>
      <c r="O118" s="402"/>
    </row>
    <row r="119" spans="1:15" x14ac:dyDescent="0.25">
      <c r="A119" s="226">
        <v>110</v>
      </c>
      <c r="B119" s="212" t="str">
        <f>IF('Weightage Page-1'!B125&lt;&gt;"",'Weightage Page-1'!B125,"")</f>
        <v>15SW180</v>
      </c>
      <c r="C119" s="118"/>
      <c r="D119" s="401">
        <f>SUMIFS('Weightage Page-1'!D125:BB125,'Weightage Page-1'!D$14:BB$14,"1")</f>
        <v>0</v>
      </c>
      <c r="E119" s="401"/>
      <c r="F119" s="401">
        <f>SUMIFS('Weightage Page-1'!D125:BB125,'Weightage Page-1'!D$14:BB$14,"2")</f>
        <v>0</v>
      </c>
      <c r="G119" s="401"/>
      <c r="H119" s="401">
        <f>SUMIFS('Weightage Page-1'!D125:BB125,'Weightage Page-1'!D$14:BB$14,"3")</f>
        <v>0</v>
      </c>
      <c r="I119" s="401"/>
      <c r="J119" s="401">
        <f>SUMIFS('Weightage Page-1'!D125:BB125,'Weightage Page-1'!D$14:BB$14,"4")</f>
        <v>0</v>
      </c>
      <c r="K119" s="401"/>
      <c r="L119" s="401">
        <f>SUMIFS('Weightage Page-1'!D125:BB125,'Weightage Page-1'!D$14:BB$14,"5")</f>
        <v>0</v>
      </c>
      <c r="M119" s="401"/>
      <c r="N119" s="402">
        <f t="shared" si="5"/>
        <v>0</v>
      </c>
      <c r="O119" s="402"/>
    </row>
    <row r="120" spans="1:15" x14ac:dyDescent="0.25">
      <c r="A120" s="226">
        <v>111</v>
      </c>
      <c r="B120" s="212" t="str">
        <f>IF('Weightage Page-1'!B126&lt;&gt;"",'Weightage Page-1'!B126,"")</f>
        <v>15SW184</v>
      </c>
      <c r="C120" s="118"/>
      <c r="D120" s="401">
        <f>SUMIFS('Weightage Page-1'!D126:BB126,'Weightage Page-1'!D$14:BB$14,"1")</f>
        <v>0</v>
      </c>
      <c r="E120" s="401"/>
      <c r="F120" s="401">
        <f>SUMIFS('Weightage Page-1'!D126:BB126,'Weightage Page-1'!D$14:BB$14,"2")</f>
        <v>0</v>
      </c>
      <c r="G120" s="401"/>
      <c r="H120" s="401">
        <f>SUMIFS('Weightage Page-1'!D126:BB126,'Weightage Page-1'!D$14:BB$14,"3")</f>
        <v>0</v>
      </c>
      <c r="I120" s="401"/>
      <c r="J120" s="401">
        <f>SUMIFS('Weightage Page-1'!D126:BB126,'Weightage Page-1'!D$14:BB$14,"4")</f>
        <v>0</v>
      </c>
      <c r="K120" s="401"/>
      <c r="L120" s="401">
        <f>SUMIFS('Weightage Page-1'!D126:BB126,'Weightage Page-1'!D$14:BB$14,"5")</f>
        <v>0</v>
      </c>
      <c r="M120" s="401"/>
      <c r="N120" s="402">
        <f t="shared" si="5"/>
        <v>0</v>
      </c>
      <c r="O120" s="402"/>
    </row>
    <row r="121" spans="1:15" x14ac:dyDescent="0.25">
      <c r="A121" s="226">
        <v>112</v>
      </c>
      <c r="B121" s="212" t="str">
        <f>IF('Weightage Page-1'!B127&lt;&gt;"",'Weightage Page-1'!B127,"")</f>
        <v>15SW186</v>
      </c>
      <c r="C121" s="118"/>
      <c r="D121" s="401">
        <f>SUMIFS('Weightage Page-1'!D127:BB127,'Weightage Page-1'!D$14:BB$14,"1")</f>
        <v>0</v>
      </c>
      <c r="E121" s="401"/>
      <c r="F121" s="401">
        <f>SUMIFS('Weightage Page-1'!D127:BB127,'Weightage Page-1'!D$14:BB$14,"2")</f>
        <v>0</v>
      </c>
      <c r="G121" s="401"/>
      <c r="H121" s="401">
        <f>SUMIFS('Weightage Page-1'!D127:BB127,'Weightage Page-1'!D$14:BB$14,"3")</f>
        <v>0</v>
      </c>
      <c r="I121" s="401"/>
      <c r="J121" s="401">
        <f>SUMIFS('Weightage Page-1'!D127:BB127,'Weightage Page-1'!D$14:BB$14,"4")</f>
        <v>0</v>
      </c>
      <c r="K121" s="401"/>
      <c r="L121" s="401">
        <f>SUMIFS('Weightage Page-1'!D127:BB127,'Weightage Page-1'!D$14:BB$14,"5")</f>
        <v>0</v>
      </c>
      <c r="M121" s="401"/>
      <c r="N121" s="402">
        <f t="shared" si="5"/>
        <v>0</v>
      </c>
      <c r="O121" s="402"/>
    </row>
    <row r="122" spans="1:15" x14ac:dyDescent="0.25">
      <c r="A122" s="226">
        <v>113</v>
      </c>
      <c r="B122" s="212" t="str">
        <f>IF('Weightage Page-1'!B128&lt;&gt;"",'Weightage Page-1'!B128,"")</f>
        <v>15SW188</v>
      </c>
      <c r="C122" s="118"/>
      <c r="D122" s="401">
        <f>SUMIFS('Weightage Page-1'!D128:BB128,'Weightage Page-1'!D$14:BB$14,"1")</f>
        <v>0</v>
      </c>
      <c r="E122" s="401"/>
      <c r="F122" s="401">
        <f>SUMIFS('Weightage Page-1'!D128:BB128,'Weightage Page-1'!D$14:BB$14,"2")</f>
        <v>0</v>
      </c>
      <c r="G122" s="401"/>
      <c r="H122" s="401">
        <f>SUMIFS('Weightage Page-1'!D128:BB128,'Weightage Page-1'!D$14:BB$14,"3")</f>
        <v>0</v>
      </c>
      <c r="I122" s="401"/>
      <c r="J122" s="401">
        <f>SUMIFS('Weightage Page-1'!D128:BB128,'Weightage Page-1'!D$14:BB$14,"4")</f>
        <v>0</v>
      </c>
      <c r="K122" s="401"/>
      <c r="L122" s="401">
        <f>SUMIFS('Weightage Page-1'!D128:BB128,'Weightage Page-1'!D$14:BB$14,"5")</f>
        <v>0</v>
      </c>
      <c r="M122" s="401"/>
      <c r="N122" s="402">
        <f t="shared" si="5"/>
        <v>0</v>
      </c>
      <c r="O122" s="402"/>
    </row>
    <row r="123" spans="1:15" x14ac:dyDescent="0.25">
      <c r="A123" s="226">
        <v>114</v>
      </c>
      <c r="B123" s="212" t="str">
        <f>IF('Weightage Page-1'!B129&lt;&gt;"",'Weightage Page-1'!B129,"")</f>
        <v>15SW192</v>
      </c>
      <c r="C123" s="118"/>
      <c r="D123" s="401">
        <f>SUMIFS('Weightage Page-1'!D129:BB129,'Weightage Page-1'!D$14:BB$14,"1")</f>
        <v>0</v>
      </c>
      <c r="E123" s="401"/>
      <c r="F123" s="401">
        <f>SUMIFS('Weightage Page-1'!D129:BB129,'Weightage Page-1'!D$14:BB$14,"2")</f>
        <v>0</v>
      </c>
      <c r="G123" s="401"/>
      <c r="H123" s="401">
        <f>SUMIFS('Weightage Page-1'!D129:BB129,'Weightage Page-1'!D$14:BB$14,"3")</f>
        <v>0</v>
      </c>
      <c r="I123" s="401"/>
      <c r="J123" s="401">
        <f>SUMIFS('Weightage Page-1'!D129:BB129,'Weightage Page-1'!D$14:BB$14,"4")</f>
        <v>0</v>
      </c>
      <c r="K123" s="401"/>
      <c r="L123" s="401">
        <f>SUMIFS('Weightage Page-1'!D129:BB129,'Weightage Page-1'!D$14:BB$14,"5")</f>
        <v>0</v>
      </c>
      <c r="M123" s="401"/>
      <c r="N123" s="402">
        <f t="shared" si="5"/>
        <v>0</v>
      </c>
      <c r="O123" s="402"/>
    </row>
    <row r="124" spans="1:15" x14ac:dyDescent="0.25">
      <c r="A124" s="226">
        <v>115</v>
      </c>
      <c r="B124" s="212" t="str">
        <f>IF('Weightage Page-1'!B130&lt;&gt;"",'Weightage Page-1'!B130,"")</f>
        <v>15SW194</v>
      </c>
      <c r="C124" s="118"/>
      <c r="D124" s="401">
        <f>SUMIFS('Weightage Page-1'!D130:BB130,'Weightage Page-1'!D$14:BB$14,"1")</f>
        <v>0</v>
      </c>
      <c r="E124" s="401"/>
      <c r="F124" s="401">
        <f>SUMIFS('Weightage Page-1'!D130:BB130,'Weightage Page-1'!D$14:BB$14,"2")</f>
        <v>0</v>
      </c>
      <c r="G124" s="401"/>
      <c r="H124" s="401">
        <f>SUMIFS('Weightage Page-1'!D130:BB130,'Weightage Page-1'!D$14:BB$14,"3")</f>
        <v>0</v>
      </c>
      <c r="I124" s="401"/>
      <c r="J124" s="401">
        <f>SUMIFS('Weightage Page-1'!D130:BB130,'Weightage Page-1'!D$14:BB$14,"4")</f>
        <v>0</v>
      </c>
      <c r="K124" s="401"/>
      <c r="L124" s="401">
        <f>SUMIFS('Weightage Page-1'!D130:BB130,'Weightage Page-1'!D$14:BB$14,"5")</f>
        <v>0</v>
      </c>
      <c r="M124" s="401"/>
      <c r="N124" s="402">
        <f t="shared" si="5"/>
        <v>0</v>
      </c>
      <c r="O124" s="402"/>
    </row>
    <row r="125" spans="1:15" x14ac:dyDescent="0.25">
      <c r="A125" s="226">
        <v>116</v>
      </c>
      <c r="B125" s="212" t="str">
        <f>IF('Weightage Page-1'!B131&lt;&gt;"",'Weightage Page-1'!B131,"")</f>
        <v>15SW196</v>
      </c>
      <c r="C125" s="118"/>
      <c r="D125" s="401">
        <f>SUMIFS('Weightage Page-1'!D131:BB131,'Weightage Page-1'!D$14:BB$14,"1")</f>
        <v>0</v>
      </c>
      <c r="E125" s="401"/>
      <c r="F125" s="401">
        <f>SUMIFS('Weightage Page-1'!D131:BB131,'Weightage Page-1'!D$14:BB$14,"2")</f>
        <v>0</v>
      </c>
      <c r="G125" s="401"/>
      <c r="H125" s="401">
        <f>SUMIFS('Weightage Page-1'!D131:BB131,'Weightage Page-1'!D$14:BB$14,"3")</f>
        <v>0</v>
      </c>
      <c r="I125" s="401"/>
      <c r="J125" s="401">
        <f>SUMIFS('Weightage Page-1'!D131:BB131,'Weightage Page-1'!D$14:BB$14,"4")</f>
        <v>0</v>
      </c>
      <c r="K125" s="401"/>
      <c r="L125" s="401">
        <f>SUMIFS('Weightage Page-1'!D131:BB131,'Weightage Page-1'!D$14:BB$14,"5")</f>
        <v>0</v>
      </c>
      <c r="M125" s="401"/>
      <c r="N125" s="402">
        <f t="shared" si="5"/>
        <v>0</v>
      </c>
      <c r="O125" s="402"/>
    </row>
    <row r="126" spans="1:15" x14ac:dyDescent="0.25">
      <c r="A126" s="226">
        <v>117</v>
      </c>
      <c r="B126" s="212" t="str">
        <f>IF('Weightage Page-1'!B132&lt;&gt;"",'Weightage Page-1'!B132,"")</f>
        <v>15-14SW30</v>
      </c>
      <c r="C126" s="118"/>
      <c r="D126" s="401">
        <f>SUMIFS('Weightage Page-1'!D132:BB132,'Weightage Page-1'!D$14:BB$14,"1")</f>
        <v>0</v>
      </c>
      <c r="E126" s="401"/>
      <c r="F126" s="401">
        <f>SUMIFS('Weightage Page-1'!D132:BB132,'Weightage Page-1'!D$14:BB$14,"2")</f>
        <v>0</v>
      </c>
      <c r="G126" s="401"/>
      <c r="H126" s="401">
        <f>SUMIFS('Weightage Page-1'!D132:BB132,'Weightage Page-1'!D$14:BB$14,"3")</f>
        <v>0</v>
      </c>
      <c r="I126" s="401"/>
      <c r="J126" s="401">
        <f>SUMIFS('Weightage Page-1'!D132:BB132,'Weightage Page-1'!D$14:BB$14,"4")</f>
        <v>0</v>
      </c>
      <c r="K126" s="401"/>
      <c r="L126" s="401">
        <f>SUMIFS('Weightage Page-1'!D132:BB132,'Weightage Page-1'!D$14:BB$14,"5")</f>
        <v>0</v>
      </c>
      <c r="M126" s="401"/>
      <c r="N126" s="402">
        <f t="shared" si="5"/>
        <v>0</v>
      </c>
      <c r="O126" s="402"/>
    </row>
    <row r="127" spans="1:15" x14ac:dyDescent="0.25">
      <c r="A127" s="226">
        <v>118</v>
      </c>
      <c r="B127" s="212" t="str">
        <f>IF('Weightage Page-1'!B133&lt;&gt;"",'Weightage Page-1'!B133,"")</f>
        <v>15-13SW154</v>
      </c>
      <c r="C127" s="118"/>
      <c r="D127" s="401">
        <f>SUMIFS('Weightage Page-1'!D133:BB133,'Weightage Page-1'!D$14:BB$14,"1")</f>
        <v>0</v>
      </c>
      <c r="E127" s="401"/>
      <c r="F127" s="401">
        <f>SUMIFS('Weightage Page-1'!D133:BB133,'Weightage Page-1'!D$14:BB$14,"2")</f>
        <v>0</v>
      </c>
      <c r="G127" s="401"/>
      <c r="H127" s="401">
        <f>SUMIFS('Weightage Page-1'!D133:BB133,'Weightage Page-1'!D$14:BB$14,"3")</f>
        <v>0</v>
      </c>
      <c r="I127" s="401"/>
      <c r="J127" s="401">
        <f>SUMIFS('Weightage Page-1'!D133:BB133,'Weightage Page-1'!D$14:BB$14,"4")</f>
        <v>0</v>
      </c>
      <c r="K127" s="401"/>
      <c r="L127" s="401">
        <f>SUMIFS('Weightage Page-1'!D133:BB133,'Weightage Page-1'!D$14:BB$14,"5")</f>
        <v>0</v>
      </c>
      <c r="M127" s="401"/>
      <c r="N127" s="402">
        <f t="shared" si="5"/>
        <v>0</v>
      </c>
      <c r="O127" s="402"/>
    </row>
    <row r="128" spans="1:15" x14ac:dyDescent="0.25">
      <c r="A128" s="226">
        <v>119</v>
      </c>
      <c r="B128" s="212" t="str">
        <f>IF('Weightage Page-1'!B134&lt;&gt;"",'Weightage Page-1'!B134,"")</f>
        <v>15-13SW190</v>
      </c>
      <c r="C128" s="118"/>
      <c r="D128" s="401">
        <f>SUMIFS('Weightage Page-1'!D134:BB134,'Weightage Page-1'!D$14:BB$14,"1")</f>
        <v>0</v>
      </c>
      <c r="E128" s="401"/>
      <c r="F128" s="401">
        <f>SUMIFS('Weightage Page-1'!D134:BB134,'Weightage Page-1'!D$14:BB$14,"2")</f>
        <v>0</v>
      </c>
      <c r="G128" s="401"/>
      <c r="H128" s="401">
        <f>SUMIFS('Weightage Page-1'!D134:BB134,'Weightage Page-1'!D$14:BB$14,"3")</f>
        <v>0</v>
      </c>
      <c r="I128" s="401"/>
      <c r="J128" s="401">
        <f>SUMIFS('Weightage Page-1'!D134:BB134,'Weightage Page-1'!D$14:BB$14,"4")</f>
        <v>0</v>
      </c>
      <c r="K128" s="401"/>
      <c r="L128" s="401">
        <f>SUMIFS('Weightage Page-1'!D134:BB134,'Weightage Page-1'!D$14:BB$14,"5")</f>
        <v>0</v>
      </c>
      <c r="M128" s="401"/>
      <c r="N128" s="402">
        <f t="shared" si="5"/>
        <v>0</v>
      </c>
      <c r="O128" s="402"/>
    </row>
    <row r="129" spans="1:15" x14ac:dyDescent="0.25">
      <c r="A129" s="226">
        <v>120</v>
      </c>
      <c r="B129" s="212" t="str">
        <f>IF('Weightage Page-1'!B135&lt;&gt;"",'Weightage Page-1'!B135,"")</f>
        <v/>
      </c>
      <c r="C129" s="118"/>
      <c r="D129" s="401">
        <f>SUMIFS('Weightage Page-1'!D135:BB135,'Weightage Page-1'!D$14:BB$14,"1")</f>
        <v>0</v>
      </c>
      <c r="E129" s="401"/>
      <c r="F129" s="401">
        <f>SUMIFS('Weightage Page-1'!D135:BB135,'Weightage Page-1'!D$14:BB$14,"2")</f>
        <v>0</v>
      </c>
      <c r="G129" s="401"/>
      <c r="H129" s="401">
        <f>SUMIFS('Weightage Page-1'!D135:BB135,'Weightage Page-1'!D$14:BB$14,"3")</f>
        <v>0</v>
      </c>
      <c r="I129" s="401"/>
      <c r="J129" s="401">
        <f>SUMIFS('Weightage Page-1'!D135:BB135,'Weightage Page-1'!D$14:BB$14,"4")</f>
        <v>0</v>
      </c>
      <c r="K129" s="401"/>
      <c r="L129" s="401">
        <f>SUMIFS('Weightage Page-1'!D135:BB135,'Weightage Page-1'!D$14:BB$14,"5")</f>
        <v>0</v>
      </c>
      <c r="M129" s="401"/>
      <c r="N129" s="402">
        <f t="shared" ref="N129:N192" si="6">SUM(D129:L129)</f>
        <v>0</v>
      </c>
      <c r="O129" s="402"/>
    </row>
    <row r="130" spans="1:15" x14ac:dyDescent="0.25">
      <c r="A130" s="226">
        <v>121</v>
      </c>
      <c r="B130" s="212" t="str">
        <f>IF('Weightage Page-1'!B136&lt;&gt;"",'Weightage Page-1'!B136,"")</f>
        <v/>
      </c>
      <c r="C130" s="118"/>
      <c r="D130" s="401">
        <f>SUMIFS('Weightage Page-1'!D136:BB136,'Weightage Page-1'!D$14:BB$14,"1")</f>
        <v>0</v>
      </c>
      <c r="E130" s="401"/>
      <c r="F130" s="401">
        <f>SUMIFS('Weightage Page-1'!D136:BB136,'Weightage Page-1'!D$14:BB$14,"2")</f>
        <v>0</v>
      </c>
      <c r="G130" s="401"/>
      <c r="H130" s="401">
        <f>SUMIFS('Weightage Page-1'!D136:BB136,'Weightage Page-1'!D$14:BB$14,"3")</f>
        <v>0</v>
      </c>
      <c r="I130" s="401"/>
      <c r="J130" s="401">
        <f>SUMIFS('Weightage Page-1'!D136:BB136,'Weightage Page-1'!D$14:BB$14,"4")</f>
        <v>0</v>
      </c>
      <c r="K130" s="401"/>
      <c r="L130" s="401">
        <f>SUMIFS('Weightage Page-1'!D136:BB136,'Weightage Page-1'!D$14:BB$14,"5")</f>
        <v>0</v>
      </c>
      <c r="M130" s="401"/>
      <c r="N130" s="402">
        <f t="shared" si="6"/>
        <v>0</v>
      </c>
      <c r="O130" s="402"/>
    </row>
    <row r="131" spans="1:15" x14ac:dyDescent="0.25">
      <c r="A131" s="226">
        <v>122</v>
      </c>
      <c r="B131" s="212" t="str">
        <f>IF('Weightage Page-1'!B137&lt;&gt;"",'Weightage Page-1'!B137,"")</f>
        <v/>
      </c>
      <c r="C131" s="118"/>
      <c r="D131" s="401">
        <f>SUMIFS('Weightage Page-1'!D137:BB137,'Weightage Page-1'!D$14:BB$14,"1")</f>
        <v>0</v>
      </c>
      <c r="E131" s="401"/>
      <c r="F131" s="401">
        <f>SUMIFS('Weightage Page-1'!D137:BB137,'Weightage Page-1'!D$14:BB$14,"2")</f>
        <v>0</v>
      </c>
      <c r="G131" s="401"/>
      <c r="H131" s="401">
        <f>SUMIFS('Weightage Page-1'!D137:BB137,'Weightage Page-1'!D$14:BB$14,"3")</f>
        <v>0</v>
      </c>
      <c r="I131" s="401"/>
      <c r="J131" s="401">
        <f>SUMIFS('Weightage Page-1'!D137:BB137,'Weightage Page-1'!D$14:BB$14,"4")</f>
        <v>0</v>
      </c>
      <c r="K131" s="401"/>
      <c r="L131" s="401">
        <f>SUMIFS('Weightage Page-1'!D137:BB137,'Weightage Page-1'!D$14:BB$14,"5")</f>
        <v>0</v>
      </c>
      <c r="M131" s="401"/>
      <c r="N131" s="402">
        <f t="shared" si="6"/>
        <v>0</v>
      </c>
      <c r="O131" s="402"/>
    </row>
    <row r="132" spans="1:15" x14ac:dyDescent="0.25">
      <c r="A132" s="226">
        <v>123</v>
      </c>
      <c r="B132" s="212" t="str">
        <f>IF('Weightage Page-1'!B138&lt;&gt;"",'Weightage Page-1'!B138,"")</f>
        <v/>
      </c>
      <c r="C132" s="118"/>
      <c r="D132" s="401">
        <f>SUMIFS('Weightage Page-1'!D138:BB138,'Weightage Page-1'!D$14:BB$14,"1")</f>
        <v>0</v>
      </c>
      <c r="E132" s="401"/>
      <c r="F132" s="401">
        <f>SUMIFS('Weightage Page-1'!D138:BB138,'Weightage Page-1'!D$14:BB$14,"2")</f>
        <v>0</v>
      </c>
      <c r="G132" s="401"/>
      <c r="H132" s="401">
        <f>SUMIFS('Weightage Page-1'!D138:BB138,'Weightage Page-1'!D$14:BB$14,"3")</f>
        <v>0</v>
      </c>
      <c r="I132" s="401"/>
      <c r="J132" s="401">
        <f>SUMIFS('Weightage Page-1'!D138:BB138,'Weightage Page-1'!D$14:BB$14,"4")</f>
        <v>0</v>
      </c>
      <c r="K132" s="401"/>
      <c r="L132" s="401">
        <f>SUMIFS('Weightage Page-1'!D138:BB138,'Weightage Page-1'!D$14:BB$14,"5")</f>
        <v>0</v>
      </c>
      <c r="M132" s="401"/>
      <c r="N132" s="402">
        <f t="shared" si="6"/>
        <v>0</v>
      </c>
      <c r="O132" s="402"/>
    </row>
    <row r="133" spans="1:15" x14ac:dyDescent="0.25">
      <c r="A133" s="226">
        <v>124</v>
      </c>
      <c r="B133" s="212" t="str">
        <f>IF('Weightage Page-1'!B139&lt;&gt;"",'Weightage Page-1'!B139,"")</f>
        <v/>
      </c>
      <c r="C133" s="118"/>
      <c r="D133" s="401">
        <f>SUMIFS('Weightage Page-1'!D139:BB139,'Weightage Page-1'!D$14:BB$14,"1")</f>
        <v>0</v>
      </c>
      <c r="E133" s="401"/>
      <c r="F133" s="401">
        <f>SUMIFS('Weightage Page-1'!D139:BB139,'Weightage Page-1'!D$14:BB$14,"2")</f>
        <v>0</v>
      </c>
      <c r="G133" s="401"/>
      <c r="H133" s="401">
        <f>SUMIFS('Weightage Page-1'!D139:BB139,'Weightage Page-1'!D$14:BB$14,"3")</f>
        <v>0</v>
      </c>
      <c r="I133" s="401"/>
      <c r="J133" s="401">
        <f>SUMIFS('Weightage Page-1'!D139:BB139,'Weightage Page-1'!D$14:BB$14,"4")</f>
        <v>0</v>
      </c>
      <c r="K133" s="401"/>
      <c r="L133" s="401">
        <f>SUMIFS('Weightage Page-1'!D139:BB139,'Weightage Page-1'!D$14:BB$14,"5")</f>
        <v>0</v>
      </c>
      <c r="M133" s="401"/>
      <c r="N133" s="402">
        <f t="shared" si="6"/>
        <v>0</v>
      </c>
      <c r="O133" s="402"/>
    </row>
    <row r="134" spans="1:15" x14ac:dyDescent="0.25">
      <c r="A134" s="226">
        <v>125</v>
      </c>
      <c r="B134" s="212" t="str">
        <f>IF('Weightage Page-1'!B140&lt;&gt;"",'Weightage Page-1'!B140,"")</f>
        <v/>
      </c>
      <c r="C134" s="118"/>
      <c r="D134" s="401">
        <f>SUMIFS('Weightage Page-1'!D140:BB140,'Weightage Page-1'!D$14:BB$14,"1")</f>
        <v>0</v>
      </c>
      <c r="E134" s="401"/>
      <c r="F134" s="401">
        <f>SUMIFS('Weightage Page-1'!D140:BB140,'Weightage Page-1'!D$14:BB$14,"2")</f>
        <v>0</v>
      </c>
      <c r="G134" s="401"/>
      <c r="H134" s="401">
        <f>SUMIFS('Weightage Page-1'!D140:BB140,'Weightage Page-1'!D$14:BB$14,"3")</f>
        <v>0</v>
      </c>
      <c r="I134" s="401"/>
      <c r="J134" s="401">
        <f>SUMIFS('Weightage Page-1'!D140:BB140,'Weightage Page-1'!D$14:BB$14,"4")</f>
        <v>0</v>
      </c>
      <c r="K134" s="401"/>
      <c r="L134" s="401">
        <f>SUMIFS('Weightage Page-1'!D140:BB140,'Weightage Page-1'!D$14:BB$14,"5")</f>
        <v>0</v>
      </c>
      <c r="M134" s="401"/>
      <c r="N134" s="402">
        <f t="shared" si="6"/>
        <v>0</v>
      </c>
      <c r="O134" s="402"/>
    </row>
    <row r="135" spans="1:15" x14ac:dyDescent="0.25">
      <c r="A135" s="226">
        <v>126</v>
      </c>
      <c r="B135" s="212" t="str">
        <f>IF('Weightage Page-1'!B141&lt;&gt;"",'Weightage Page-1'!B141,"")</f>
        <v/>
      </c>
      <c r="C135" s="118"/>
      <c r="D135" s="401">
        <f>SUMIFS('Weightage Page-1'!D141:BB141,'Weightage Page-1'!D$14:BB$14,"1")</f>
        <v>0</v>
      </c>
      <c r="E135" s="401"/>
      <c r="F135" s="401">
        <f>SUMIFS('Weightage Page-1'!D141:BB141,'Weightage Page-1'!D$14:BB$14,"2")</f>
        <v>0</v>
      </c>
      <c r="G135" s="401"/>
      <c r="H135" s="401">
        <f>SUMIFS('Weightage Page-1'!D141:BB141,'Weightage Page-1'!D$14:BB$14,"3")</f>
        <v>0</v>
      </c>
      <c r="I135" s="401"/>
      <c r="J135" s="401">
        <f>SUMIFS('Weightage Page-1'!D141:BB141,'Weightage Page-1'!D$14:BB$14,"4")</f>
        <v>0</v>
      </c>
      <c r="K135" s="401"/>
      <c r="L135" s="401">
        <f>SUMIFS('Weightage Page-1'!D141:BB141,'Weightage Page-1'!D$14:BB$14,"5")</f>
        <v>0</v>
      </c>
      <c r="M135" s="401"/>
      <c r="N135" s="402">
        <f t="shared" si="6"/>
        <v>0</v>
      </c>
      <c r="O135" s="402"/>
    </row>
    <row r="136" spans="1:15" x14ac:dyDescent="0.25">
      <c r="A136" s="226">
        <v>127</v>
      </c>
      <c r="B136" s="212" t="str">
        <f>IF('Weightage Page-1'!B142&lt;&gt;"",'Weightage Page-1'!B142,"")</f>
        <v/>
      </c>
      <c r="C136" s="118"/>
      <c r="D136" s="401">
        <f>SUMIFS('Weightage Page-1'!D142:BB142,'Weightage Page-1'!D$14:BB$14,"1")</f>
        <v>0</v>
      </c>
      <c r="E136" s="401"/>
      <c r="F136" s="401">
        <f>SUMIFS('Weightage Page-1'!D142:BB142,'Weightage Page-1'!D$14:BB$14,"2")</f>
        <v>0</v>
      </c>
      <c r="G136" s="401"/>
      <c r="H136" s="401">
        <f>SUMIFS('Weightage Page-1'!D142:BB142,'Weightage Page-1'!D$14:BB$14,"3")</f>
        <v>0</v>
      </c>
      <c r="I136" s="401"/>
      <c r="J136" s="401">
        <f>SUMIFS('Weightage Page-1'!D142:BB142,'Weightage Page-1'!D$14:BB$14,"4")</f>
        <v>0</v>
      </c>
      <c r="K136" s="401"/>
      <c r="L136" s="401">
        <f>SUMIFS('Weightage Page-1'!D142:BB142,'Weightage Page-1'!D$14:BB$14,"5")</f>
        <v>0</v>
      </c>
      <c r="M136" s="401"/>
      <c r="N136" s="402">
        <f t="shared" si="6"/>
        <v>0</v>
      </c>
      <c r="O136" s="402"/>
    </row>
    <row r="137" spans="1:15" x14ac:dyDescent="0.25">
      <c r="A137" s="226">
        <v>128</v>
      </c>
      <c r="B137" s="212" t="str">
        <f>IF('Weightage Page-1'!B143&lt;&gt;"",'Weightage Page-1'!B143,"")</f>
        <v/>
      </c>
      <c r="C137" s="118"/>
      <c r="D137" s="401">
        <f>SUMIFS('Weightage Page-1'!D143:BB143,'Weightage Page-1'!D$14:BB$14,"1")</f>
        <v>0</v>
      </c>
      <c r="E137" s="401"/>
      <c r="F137" s="401">
        <f>SUMIFS('Weightage Page-1'!D143:BB143,'Weightage Page-1'!D$14:BB$14,"2")</f>
        <v>0</v>
      </c>
      <c r="G137" s="401"/>
      <c r="H137" s="401">
        <f>SUMIFS('Weightage Page-1'!D143:BB143,'Weightage Page-1'!D$14:BB$14,"3")</f>
        <v>0</v>
      </c>
      <c r="I137" s="401"/>
      <c r="J137" s="401">
        <f>SUMIFS('Weightage Page-1'!D143:BB143,'Weightage Page-1'!D$14:BB$14,"4")</f>
        <v>0</v>
      </c>
      <c r="K137" s="401"/>
      <c r="L137" s="401">
        <f>SUMIFS('Weightage Page-1'!D143:BB143,'Weightage Page-1'!D$14:BB$14,"5")</f>
        <v>0</v>
      </c>
      <c r="M137" s="401"/>
      <c r="N137" s="402">
        <f t="shared" si="6"/>
        <v>0</v>
      </c>
      <c r="O137" s="402"/>
    </row>
    <row r="138" spans="1:15" x14ac:dyDescent="0.25">
      <c r="A138" s="226">
        <v>129</v>
      </c>
      <c r="B138" s="212" t="str">
        <f>IF('Weightage Page-1'!B144&lt;&gt;"",'Weightage Page-1'!B144,"")</f>
        <v/>
      </c>
      <c r="C138" s="118"/>
      <c r="D138" s="401">
        <f>SUMIFS('Weightage Page-1'!D144:BB144,'Weightage Page-1'!D$14:BB$14,"1")</f>
        <v>0</v>
      </c>
      <c r="E138" s="401"/>
      <c r="F138" s="401">
        <f>SUMIFS('Weightage Page-1'!D144:BB144,'Weightage Page-1'!D$14:BB$14,"2")</f>
        <v>0</v>
      </c>
      <c r="G138" s="401"/>
      <c r="H138" s="401">
        <f>SUMIFS('Weightage Page-1'!D144:BB144,'Weightage Page-1'!D$14:BB$14,"3")</f>
        <v>0</v>
      </c>
      <c r="I138" s="401"/>
      <c r="J138" s="401">
        <f>SUMIFS('Weightage Page-1'!D144:BB144,'Weightage Page-1'!D$14:BB$14,"4")</f>
        <v>0</v>
      </c>
      <c r="K138" s="401"/>
      <c r="L138" s="401">
        <f>SUMIFS('Weightage Page-1'!D144:BB144,'Weightage Page-1'!D$14:BB$14,"5")</f>
        <v>0</v>
      </c>
      <c r="M138" s="401"/>
      <c r="N138" s="402">
        <f t="shared" si="6"/>
        <v>0</v>
      </c>
      <c r="O138" s="402"/>
    </row>
    <row r="139" spans="1:15" x14ac:dyDescent="0.25">
      <c r="A139" s="226">
        <v>130</v>
      </c>
      <c r="B139" s="212" t="str">
        <f>IF('Weightage Page-1'!B145&lt;&gt;"",'Weightage Page-1'!B145,"")</f>
        <v/>
      </c>
      <c r="C139" s="118"/>
      <c r="D139" s="401">
        <f>SUMIFS('Weightage Page-1'!D145:BB145,'Weightage Page-1'!D$14:BB$14,"1")</f>
        <v>0</v>
      </c>
      <c r="E139" s="401"/>
      <c r="F139" s="401">
        <f>SUMIFS('Weightage Page-1'!D145:BB145,'Weightage Page-1'!D$14:BB$14,"2")</f>
        <v>0</v>
      </c>
      <c r="G139" s="401"/>
      <c r="H139" s="401">
        <f>SUMIFS('Weightage Page-1'!D145:BB145,'Weightage Page-1'!D$14:BB$14,"3")</f>
        <v>0</v>
      </c>
      <c r="I139" s="401"/>
      <c r="J139" s="401">
        <f>SUMIFS('Weightage Page-1'!D145:BB145,'Weightage Page-1'!D$14:BB$14,"4")</f>
        <v>0</v>
      </c>
      <c r="K139" s="401"/>
      <c r="L139" s="401">
        <f>SUMIFS('Weightage Page-1'!D145:BB145,'Weightage Page-1'!D$14:BB$14,"5")</f>
        <v>0</v>
      </c>
      <c r="M139" s="401"/>
      <c r="N139" s="402">
        <f t="shared" si="6"/>
        <v>0</v>
      </c>
      <c r="O139" s="402"/>
    </row>
    <row r="140" spans="1:15" x14ac:dyDescent="0.25">
      <c r="A140" s="226">
        <v>131</v>
      </c>
      <c r="B140" s="212" t="str">
        <f>IF('Weightage Page-1'!B146&lt;&gt;"",'Weightage Page-1'!B146,"")</f>
        <v/>
      </c>
      <c r="C140" s="118"/>
      <c r="D140" s="401">
        <f>SUMIFS('Weightage Page-1'!D146:BB146,'Weightage Page-1'!D$14:BB$14,"1")</f>
        <v>0</v>
      </c>
      <c r="E140" s="401"/>
      <c r="F140" s="401">
        <f>SUMIFS('Weightage Page-1'!D146:BB146,'Weightage Page-1'!D$14:BB$14,"2")</f>
        <v>0</v>
      </c>
      <c r="G140" s="401"/>
      <c r="H140" s="401">
        <f>SUMIFS('Weightage Page-1'!D146:BB146,'Weightage Page-1'!D$14:BB$14,"3")</f>
        <v>0</v>
      </c>
      <c r="I140" s="401"/>
      <c r="J140" s="401">
        <f>SUMIFS('Weightage Page-1'!D146:BB146,'Weightage Page-1'!D$14:BB$14,"4")</f>
        <v>0</v>
      </c>
      <c r="K140" s="401"/>
      <c r="L140" s="401">
        <f>SUMIFS('Weightage Page-1'!D146:BB146,'Weightage Page-1'!D$14:BB$14,"5")</f>
        <v>0</v>
      </c>
      <c r="M140" s="401"/>
      <c r="N140" s="402">
        <f t="shared" si="6"/>
        <v>0</v>
      </c>
      <c r="O140" s="402"/>
    </row>
    <row r="141" spans="1:15" x14ac:dyDescent="0.25">
      <c r="A141" s="226">
        <v>132</v>
      </c>
      <c r="B141" s="212" t="str">
        <f>IF('Weightage Page-1'!B147&lt;&gt;"",'Weightage Page-1'!B147,"")</f>
        <v/>
      </c>
      <c r="C141" s="118"/>
      <c r="D141" s="401">
        <f>SUMIFS('Weightage Page-1'!D147:BB147,'Weightage Page-1'!D$14:BB$14,"1")</f>
        <v>0</v>
      </c>
      <c r="E141" s="401"/>
      <c r="F141" s="401">
        <f>SUMIFS('Weightage Page-1'!D147:BB147,'Weightage Page-1'!D$14:BB$14,"2")</f>
        <v>0</v>
      </c>
      <c r="G141" s="401"/>
      <c r="H141" s="401">
        <f>SUMIFS('Weightage Page-1'!D147:BB147,'Weightage Page-1'!D$14:BB$14,"3")</f>
        <v>0</v>
      </c>
      <c r="I141" s="401"/>
      <c r="J141" s="401">
        <f>SUMIFS('Weightage Page-1'!D147:BB147,'Weightage Page-1'!D$14:BB$14,"4")</f>
        <v>0</v>
      </c>
      <c r="K141" s="401"/>
      <c r="L141" s="401">
        <f>SUMIFS('Weightage Page-1'!D147:BB147,'Weightage Page-1'!D$14:BB$14,"5")</f>
        <v>0</v>
      </c>
      <c r="M141" s="401"/>
      <c r="N141" s="402">
        <f t="shared" si="6"/>
        <v>0</v>
      </c>
      <c r="O141" s="402"/>
    </row>
    <row r="142" spans="1:15" x14ac:dyDescent="0.25">
      <c r="A142" s="226">
        <v>133</v>
      </c>
      <c r="B142" s="212" t="str">
        <f>IF('Weightage Page-1'!B148&lt;&gt;"",'Weightage Page-1'!B148,"")</f>
        <v/>
      </c>
      <c r="C142" s="118"/>
      <c r="D142" s="401">
        <f>SUMIFS('Weightage Page-1'!D148:BB148,'Weightage Page-1'!D$14:BB$14,"1")</f>
        <v>0</v>
      </c>
      <c r="E142" s="401"/>
      <c r="F142" s="401">
        <f>SUMIFS('Weightage Page-1'!D148:BB148,'Weightage Page-1'!D$14:BB$14,"2")</f>
        <v>0</v>
      </c>
      <c r="G142" s="401"/>
      <c r="H142" s="401">
        <f>SUMIFS('Weightage Page-1'!D148:BB148,'Weightage Page-1'!D$14:BB$14,"3")</f>
        <v>0</v>
      </c>
      <c r="I142" s="401"/>
      <c r="J142" s="401">
        <f>SUMIFS('Weightage Page-1'!D148:BB148,'Weightage Page-1'!D$14:BB$14,"4")</f>
        <v>0</v>
      </c>
      <c r="K142" s="401"/>
      <c r="L142" s="401">
        <f>SUMIFS('Weightage Page-1'!D148:BB148,'Weightage Page-1'!D$14:BB$14,"5")</f>
        <v>0</v>
      </c>
      <c r="M142" s="401"/>
      <c r="N142" s="402">
        <f t="shared" si="6"/>
        <v>0</v>
      </c>
      <c r="O142" s="402"/>
    </row>
    <row r="143" spans="1:15" x14ac:dyDescent="0.25">
      <c r="A143" s="226">
        <v>134</v>
      </c>
      <c r="B143" s="212" t="str">
        <f>IF('Weightage Page-1'!B149&lt;&gt;"",'Weightage Page-1'!B149,"")</f>
        <v/>
      </c>
      <c r="C143" s="118"/>
      <c r="D143" s="401">
        <f>SUMIFS('Weightage Page-1'!D149:BB149,'Weightage Page-1'!D$14:BB$14,"1")</f>
        <v>0</v>
      </c>
      <c r="E143" s="401"/>
      <c r="F143" s="401">
        <f>SUMIFS('Weightage Page-1'!D149:BB149,'Weightage Page-1'!D$14:BB$14,"2")</f>
        <v>0</v>
      </c>
      <c r="G143" s="401"/>
      <c r="H143" s="401">
        <f>SUMIFS('Weightage Page-1'!D149:BB149,'Weightage Page-1'!D$14:BB$14,"3")</f>
        <v>0</v>
      </c>
      <c r="I143" s="401"/>
      <c r="J143" s="401">
        <f>SUMIFS('Weightage Page-1'!D149:BB149,'Weightage Page-1'!D$14:BB$14,"4")</f>
        <v>0</v>
      </c>
      <c r="K143" s="401"/>
      <c r="L143" s="401">
        <f>SUMIFS('Weightage Page-1'!D149:BB149,'Weightage Page-1'!D$14:BB$14,"5")</f>
        <v>0</v>
      </c>
      <c r="M143" s="401"/>
      <c r="N143" s="402">
        <f t="shared" si="6"/>
        <v>0</v>
      </c>
      <c r="O143" s="402"/>
    </row>
    <row r="144" spans="1:15" x14ac:dyDescent="0.25">
      <c r="A144" s="226">
        <v>135</v>
      </c>
      <c r="B144" s="212" t="str">
        <f>IF('Weightage Page-1'!B150&lt;&gt;"",'Weightage Page-1'!B150,"")</f>
        <v/>
      </c>
      <c r="C144" s="118"/>
      <c r="D144" s="401">
        <f>SUMIFS('Weightage Page-1'!D150:BB150,'Weightage Page-1'!D$14:BB$14,"1")</f>
        <v>0</v>
      </c>
      <c r="E144" s="401"/>
      <c r="F144" s="401">
        <f>SUMIFS('Weightage Page-1'!D150:BB150,'Weightage Page-1'!D$14:BB$14,"2")</f>
        <v>0</v>
      </c>
      <c r="G144" s="401"/>
      <c r="H144" s="401">
        <f>SUMIFS('Weightage Page-1'!D150:BB150,'Weightage Page-1'!D$14:BB$14,"3")</f>
        <v>0</v>
      </c>
      <c r="I144" s="401"/>
      <c r="J144" s="401">
        <f>SUMIFS('Weightage Page-1'!D150:BB150,'Weightage Page-1'!D$14:BB$14,"4")</f>
        <v>0</v>
      </c>
      <c r="K144" s="401"/>
      <c r="L144" s="401">
        <f>SUMIFS('Weightage Page-1'!D150:BB150,'Weightage Page-1'!D$14:BB$14,"5")</f>
        <v>0</v>
      </c>
      <c r="M144" s="401"/>
      <c r="N144" s="402">
        <f t="shared" si="6"/>
        <v>0</v>
      </c>
      <c r="O144" s="402"/>
    </row>
    <row r="145" spans="1:15" x14ac:dyDescent="0.25">
      <c r="A145" s="226">
        <v>136</v>
      </c>
      <c r="B145" s="212" t="str">
        <f>IF('Weightage Page-1'!B151&lt;&gt;"",'Weightage Page-1'!B151,"")</f>
        <v/>
      </c>
      <c r="C145" s="118"/>
      <c r="D145" s="401">
        <f>SUMIFS('Weightage Page-1'!D151:BB151,'Weightage Page-1'!D$14:BB$14,"1")</f>
        <v>0</v>
      </c>
      <c r="E145" s="401"/>
      <c r="F145" s="401">
        <f>SUMIFS('Weightage Page-1'!D151:BB151,'Weightage Page-1'!D$14:BB$14,"2")</f>
        <v>0</v>
      </c>
      <c r="G145" s="401"/>
      <c r="H145" s="401">
        <f>SUMIFS('Weightage Page-1'!D151:BB151,'Weightage Page-1'!D$14:BB$14,"3")</f>
        <v>0</v>
      </c>
      <c r="I145" s="401"/>
      <c r="J145" s="401">
        <f>SUMIFS('Weightage Page-1'!D151:BB151,'Weightage Page-1'!D$14:BB$14,"4")</f>
        <v>0</v>
      </c>
      <c r="K145" s="401"/>
      <c r="L145" s="401">
        <f>SUMIFS('Weightage Page-1'!D151:BB151,'Weightage Page-1'!D$14:BB$14,"5")</f>
        <v>0</v>
      </c>
      <c r="M145" s="401"/>
      <c r="N145" s="402">
        <f t="shared" si="6"/>
        <v>0</v>
      </c>
      <c r="O145" s="402"/>
    </row>
    <row r="146" spans="1:15" x14ac:dyDescent="0.25">
      <c r="A146" s="226">
        <v>137</v>
      </c>
      <c r="B146" s="212" t="str">
        <f>IF('Weightage Page-1'!B152&lt;&gt;"",'Weightage Page-1'!B152,"")</f>
        <v/>
      </c>
      <c r="C146" s="118"/>
      <c r="D146" s="401">
        <f>SUMIFS('Weightage Page-1'!D152:BB152,'Weightage Page-1'!D$14:BB$14,"1")</f>
        <v>0</v>
      </c>
      <c r="E146" s="401"/>
      <c r="F146" s="401">
        <f>SUMIFS('Weightage Page-1'!D152:BB152,'Weightage Page-1'!D$14:BB$14,"2")</f>
        <v>0</v>
      </c>
      <c r="G146" s="401"/>
      <c r="H146" s="401">
        <f>SUMIFS('Weightage Page-1'!D152:BB152,'Weightage Page-1'!D$14:BB$14,"3")</f>
        <v>0</v>
      </c>
      <c r="I146" s="401"/>
      <c r="J146" s="401">
        <f>SUMIFS('Weightage Page-1'!D152:BB152,'Weightage Page-1'!D$14:BB$14,"4")</f>
        <v>0</v>
      </c>
      <c r="K146" s="401"/>
      <c r="L146" s="401">
        <f>SUMIFS('Weightage Page-1'!D152:BB152,'Weightage Page-1'!D$14:BB$14,"5")</f>
        <v>0</v>
      </c>
      <c r="M146" s="401"/>
      <c r="N146" s="402">
        <f t="shared" si="6"/>
        <v>0</v>
      </c>
      <c r="O146" s="402"/>
    </row>
    <row r="147" spans="1:15" x14ac:dyDescent="0.25">
      <c r="A147" s="226">
        <v>138</v>
      </c>
      <c r="B147" s="212" t="str">
        <f>IF('Weightage Page-1'!B153&lt;&gt;"",'Weightage Page-1'!B153,"")</f>
        <v/>
      </c>
      <c r="C147" s="118"/>
      <c r="D147" s="401">
        <f>SUMIFS('Weightage Page-1'!D153:BB153,'Weightage Page-1'!D$14:BB$14,"1")</f>
        <v>0</v>
      </c>
      <c r="E147" s="401"/>
      <c r="F147" s="401">
        <f>SUMIFS('Weightage Page-1'!D153:BB153,'Weightage Page-1'!D$14:BB$14,"2")</f>
        <v>0</v>
      </c>
      <c r="G147" s="401"/>
      <c r="H147" s="401">
        <f>SUMIFS('Weightage Page-1'!D153:BB153,'Weightage Page-1'!D$14:BB$14,"3")</f>
        <v>0</v>
      </c>
      <c r="I147" s="401"/>
      <c r="J147" s="401">
        <f>SUMIFS('Weightage Page-1'!D153:BB153,'Weightage Page-1'!D$14:BB$14,"4")</f>
        <v>0</v>
      </c>
      <c r="K147" s="401"/>
      <c r="L147" s="401">
        <f>SUMIFS('Weightage Page-1'!D153:BB153,'Weightage Page-1'!D$14:BB$14,"5")</f>
        <v>0</v>
      </c>
      <c r="M147" s="401"/>
      <c r="N147" s="402">
        <f t="shared" si="6"/>
        <v>0</v>
      </c>
      <c r="O147" s="402"/>
    </row>
    <row r="148" spans="1:15" x14ac:dyDescent="0.25">
      <c r="A148" s="226">
        <v>139</v>
      </c>
      <c r="B148" s="212" t="str">
        <f>IF('Weightage Page-1'!B154&lt;&gt;"",'Weightage Page-1'!B154,"")</f>
        <v/>
      </c>
      <c r="C148" s="118"/>
      <c r="D148" s="401">
        <f>SUMIFS('Weightage Page-1'!D154:BB154,'Weightage Page-1'!D$14:BB$14,"1")</f>
        <v>0</v>
      </c>
      <c r="E148" s="401"/>
      <c r="F148" s="401">
        <f>SUMIFS('Weightage Page-1'!D154:BB154,'Weightage Page-1'!D$14:BB$14,"2")</f>
        <v>0</v>
      </c>
      <c r="G148" s="401"/>
      <c r="H148" s="401">
        <f>SUMIFS('Weightage Page-1'!D154:BB154,'Weightage Page-1'!D$14:BB$14,"3")</f>
        <v>0</v>
      </c>
      <c r="I148" s="401"/>
      <c r="J148" s="401">
        <f>SUMIFS('Weightage Page-1'!D154:BB154,'Weightage Page-1'!D$14:BB$14,"4")</f>
        <v>0</v>
      </c>
      <c r="K148" s="401"/>
      <c r="L148" s="401">
        <f>SUMIFS('Weightage Page-1'!D154:BB154,'Weightage Page-1'!D$14:BB$14,"5")</f>
        <v>0</v>
      </c>
      <c r="M148" s="401"/>
      <c r="N148" s="402">
        <f t="shared" si="6"/>
        <v>0</v>
      </c>
      <c r="O148" s="402"/>
    </row>
    <row r="149" spans="1:15" x14ac:dyDescent="0.25">
      <c r="A149" s="226">
        <v>140</v>
      </c>
      <c r="B149" s="212" t="str">
        <f>IF('Weightage Page-1'!B155&lt;&gt;"",'Weightage Page-1'!B155,"")</f>
        <v/>
      </c>
      <c r="C149" s="118"/>
      <c r="D149" s="401">
        <f>SUMIFS('Weightage Page-1'!D155:BB155,'Weightage Page-1'!D$14:BB$14,"1")</f>
        <v>0</v>
      </c>
      <c r="E149" s="401"/>
      <c r="F149" s="401">
        <f>SUMIFS('Weightage Page-1'!D155:BB155,'Weightage Page-1'!D$14:BB$14,"2")</f>
        <v>0</v>
      </c>
      <c r="G149" s="401"/>
      <c r="H149" s="401">
        <f>SUMIFS('Weightage Page-1'!D155:BB155,'Weightage Page-1'!D$14:BB$14,"3")</f>
        <v>0</v>
      </c>
      <c r="I149" s="401"/>
      <c r="J149" s="401">
        <f>SUMIFS('Weightage Page-1'!D155:BB155,'Weightage Page-1'!D$14:BB$14,"4")</f>
        <v>0</v>
      </c>
      <c r="K149" s="401"/>
      <c r="L149" s="401">
        <f>SUMIFS('Weightage Page-1'!D155:BB155,'Weightage Page-1'!D$14:BB$14,"5")</f>
        <v>0</v>
      </c>
      <c r="M149" s="401"/>
      <c r="N149" s="402">
        <f t="shared" si="6"/>
        <v>0</v>
      </c>
      <c r="O149" s="402"/>
    </row>
    <row r="150" spans="1:15" x14ac:dyDescent="0.25">
      <c r="A150" s="226">
        <v>141</v>
      </c>
      <c r="B150" s="212" t="str">
        <f>IF('Weightage Page-1'!B156&lt;&gt;"",'Weightage Page-1'!B156,"")</f>
        <v/>
      </c>
      <c r="C150" s="118"/>
      <c r="D150" s="401">
        <f>SUMIFS('Weightage Page-1'!D156:BB156,'Weightage Page-1'!D$14:BB$14,"1")</f>
        <v>0</v>
      </c>
      <c r="E150" s="401"/>
      <c r="F150" s="401">
        <f>SUMIFS('Weightage Page-1'!D156:BB156,'Weightage Page-1'!D$14:BB$14,"2")</f>
        <v>0</v>
      </c>
      <c r="G150" s="401"/>
      <c r="H150" s="401">
        <f>SUMIFS('Weightage Page-1'!D156:BB156,'Weightage Page-1'!D$14:BB$14,"3")</f>
        <v>0</v>
      </c>
      <c r="I150" s="401"/>
      <c r="J150" s="401">
        <f>SUMIFS('Weightage Page-1'!D156:BB156,'Weightage Page-1'!D$14:BB$14,"4")</f>
        <v>0</v>
      </c>
      <c r="K150" s="401"/>
      <c r="L150" s="401">
        <f>SUMIFS('Weightage Page-1'!D156:BB156,'Weightage Page-1'!D$14:BB$14,"5")</f>
        <v>0</v>
      </c>
      <c r="M150" s="401"/>
      <c r="N150" s="402">
        <f t="shared" si="6"/>
        <v>0</v>
      </c>
      <c r="O150" s="402"/>
    </row>
    <row r="151" spans="1:15" x14ac:dyDescent="0.25">
      <c r="A151" s="226">
        <v>142</v>
      </c>
      <c r="B151" s="212" t="str">
        <f>IF('Weightage Page-1'!B157&lt;&gt;"",'Weightage Page-1'!B157,"")</f>
        <v/>
      </c>
      <c r="C151" s="118"/>
      <c r="D151" s="401">
        <f>SUMIFS('Weightage Page-1'!D157:BB157,'Weightage Page-1'!D$14:BB$14,"1")</f>
        <v>0</v>
      </c>
      <c r="E151" s="401"/>
      <c r="F151" s="401">
        <f>SUMIFS('Weightage Page-1'!D157:BB157,'Weightage Page-1'!D$14:BB$14,"2")</f>
        <v>0</v>
      </c>
      <c r="G151" s="401"/>
      <c r="H151" s="401">
        <f>SUMIFS('Weightage Page-1'!D157:BB157,'Weightage Page-1'!D$14:BB$14,"3")</f>
        <v>0</v>
      </c>
      <c r="I151" s="401"/>
      <c r="J151" s="401">
        <f>SUMIFS('Weightage Page-1'!D157:BB157,'Weightage Page-1'!D$14:BB$14,"4")</f>
        <v>0</v>
      </c>
      <c r="K151" s="401"/>
      <c r="L151" s="401">
        <f>SUMIFS('Weightage Page-1'!D157:BB157,'Weightage Page-1'!D$14:BB$14,"5")</f>
        <v>0</v>
      </c>
      <c r="M151" s="401"/>
      <c r="N151" s="402">
        <f t="shared" si="6"/>
        <v>0</v>
      </c>
      <c r="O151" s="402"/>
    </row>
    <row r="152" spans="1:15" x14ac:dyDescent="0.25">
      <c r="A152" s="226">
        <v>143</v>
      </c>
      <c r="B152" s="212" t="str">
        <f>IF('Weightage Page-1'!B158&lt;&gt;"",'Weightage Page-1'!B158,"")</f>
        <v/>
      </c>
      <c r="C152" s="118"/>
      <c r="D152" s="401">
        <f>SUMIFS('Weightage Page-1'!D158:BB158,'Weightage Page-1'!D$14:BB$14,"1")</f>
        <v>0</v>
      </c>
      <c r="E152" s="401"/>
      <c r="F152" s="401">
        <f>SUMIFS('Weightage Page-1'!D158:BB158,'Weightage Page-1'!D$14:BB$14,"2")</f>
        <v>0</v>
      </c>
      <c r="G152" s="401"/>
      <c r="H152" s="401">
        <f>SUMIFS('Weightage Page-1'!D158:BB158,'Weightage Page-1'!D$14:BB$14,"3")</f>
        <v>0</v>
      </c>
      <c r="I152" s="401"/>
      <c r="J152" s="401">
        <f>SUMIFS('Weightage Page-1'!D158:BB158,'Weightage Page-1'!D$14:BB$14,"4")</f>
        <v>0</v>
      </c>
      <c r="K152" s="401"/>
      <c r="L152" s="401">
        <f>SUMIFS('Weightage Page-1'!D158:BB158,'Weightage Page-1'!D$14:BB$14,"5")</f>
        <v>0</v>
      </c>
      <c r="M152" s="401"/>
      <c r="N152" s="402">
        <f t="shared" si="6"/>
        <v>0</v>
      </c>
      <c r="O152" s="402"/>
    </row>
    <row r="153" spans="1:15" x14ac:dyDescent="0.25">
      <c r="A153" s="226">
        <v>144</v>
      </c>
      <c r="B153" s="212" t="str">
        <f>IF('Weightage Page-1'!B159&lt;&gt;"",'Weightage Page-1'!B159,"")</f>
        <v/>
      </c>
      <c r="C153" s="118"/>
      <c r="D153" s="401">
        <f>SUMIFS('Weightage Page-1'!D159:BB159,'Weightage Page-1'!D$14:BB$14,"1")</f>
        <v>0</v>
      </c>
      <c r="E153" s="401"/>
      <c r="F153" s="401">
        <f>SUMIFS('Weightage Page-1'!D159:BB159,'Weightage Page-1'!D$14:BB$14,"2")</f>
        <v>0</v>
      </c>
      <c r="G153" s="401"/>
      <c r="H153" s="401">
        <f>SUMIFS('Weightage Page-1'!D159:BB159,'Weightage Page-1'!D$14:BB$14,"3")</f>
        <v>0</v>
      </c>
      <c r="I153" s="401"/>
      <c r="J153" s="401">
        <f>SUMIFS('Weightage Page-1'!D159:BB159,'Weightage Page-1'!D$14:BB$14,"4")</f>
        <v>0</v>
      </c>
      <c r="K153" s="401"/>
      <c r="L153" s="401">
        <f>SUMIFS('Weightage Page-1'!D159:BB159,'Weightage Page-1'!D$14:BB$14,"5")</f>
        <v>0</v>
      </c>
      <c r="M153" s="401"/>
      <c r="N153" s="402">
        <f t="shared" si="6"/>
        <v>0</v>
      </c>
      <c r="O153" s="402"/>
    </row>
    <row r="154" spans="1:15" x14ac:dyDescent="0.25">
      <c r="A154" s="226">
        <v>145</v>
      </c>
      <c r="B154" s="212" t="str">
        <f>IF('Weightage Page-1'!B160&lt;&gt;"",'Weightage Page-1'!B160,"")</f>
        <v/>
      </c>
      <c r="C154" s="118"/>
      <c r="D154" s="401">
        <f>SUMIFS('Weightage Page-1'!D160:BB160,'Weightage Page-1'!D$14:BB$14,"1")</f>
        <v>0</v>
      </c>
      <c r="E154" s="401"/>
      <c r="F154" s="401">
        <f>SUMIFS('Weightage Page-1'!D160:BB160,'Weightage Page-1'!D$14:BB$14,"2")</f>
        <v>0</v>
      </c>
      <c r="G154" s="401"/>
      <c r="H154" s="401">
        <f>SUMIFS('Weightage Page-1'!D160:BB160,'Weightage Page-1'!D$14:BB$14,"3")</f>
        <v>0</v>
      </c>
      <c r="I154" s="401"/>
      <c r="J154" s="401">
        <f>SUMIFS('Weightage Page-1'!D160:BB160,'Weightage Page-1'!D$14:BB$14,"4")</f>
        <v>0</v>
      </c>
      <c r="K154" s="401"/>
      <c r="L154" s="401">
        <f>SUMIFS('Weightage Page-1'!D160:BB160,'Weightage Page-1'!D$14:BB$14,"5")</f>
        <v>0</v>
      </c>
      <c r="M154" s="401"/>
      <c r="N154" s="402">
        <f t="shared" si="6"/>
        <v>0</v>
      </c>
      <c r="O154" s="402"/>
    </row>
    <row r="155" spans="1:15" x14ac:dyDescent="0.25">
      <c r="A155" s="226">
        <v>146</v>
      </c>
      <c r="B155" s="212" t="str">
        <f>IF('Weightage Page-1'!B161&lt;&gt;"",'Weightage Page-1'!B161,"")</f>
        <v/>
      </c>
      <c r="C155" s="118"/>
      <c r="D155" s="401">
        <f>SUMIFS('Weightage Page-1'!D161:BB161,'Weightage Page-1'!D$14:BB$14,"1")</f>
        <v>0</v>
      </c>
      <c r="E155" s="401"/>
      <c r="F155" s="401">
        <f>SUMIFS('Weightage Page-1'!D161:BB161,'Weightage Page-1'!D$14:BB$14,"2")</f>
        <v>0</v>
      </c>
      <c r="G155" s="401"/>
      <c r="H155" s="401">
        <f>SUMIFS('Weightage Page-1'!D161:BB161,'Weightage Page-1'!D$14:BB$14,"3")</f>
        <v>0</v>
      </c>
      <c r="I155" s="401"/>
      <c r="J155" s="401">
        <f>SUMIFS('Weightage Page-1'!D161:BB161,'Weightage Page-1'!D$14:BB$14,"4")</f>
        <v>0</v>
      </c>
      <c r="K155" s="401"/>
      <c r="L155" s="401">
        <f>SUMIFS('Weightage Page-1'!D161:BB161,'Weightage Page-1'!D$14:BB$14,"5")</f>
        <v>0</v>
      </c>
      <c r="M155" s="401"/>
      <c r="N155" s="402">
        <f t="shared" si="6"/>
        <v>0</v>
      </c>
      <c r="O155" s="402"/>
    </row>
    <row r="156" spans="1:15" x14ac:dyDescent="0.25">
      <c r="A156" s="226">
        <v>147</v>
      </c>
      <c r="B156" s="212" t="str">
        <f>IF('Weightage Page-1'!B162&lt;&gt;"",'Weightage Page-1'!B162,"")</f>
        <v/>
      </c>
      <c r="C156" s="118"/>
      <c r="D156" s="401">
        <f>SUMIFS('Weightage Page-1'!D162:BB162,'Weightage Page-1'!D$14:BB$14,"1")</f>
        <v>0</v>
      </c>
      <c r="E156" s="401"/>
      <c r="F156" s="401">
        <f>SUMIFS('Weightage Page-1'!D162:BB162,'Weightage Page-1'!D$14:BB$14,"2")</f>
        <v>0</v>
      </c>
      <c r="G156" s="401"/>
      <c r="H156" s="401">
        <f>SUMIFS('Weightage Page-1'!D162:BB162,'Weightage Page-1'!D$14:BB$14,"3")</f>
        <v>0</v>
      </c>
      <c r="I156" s="401"/>
      <c r="J156" s="401">
        <f>SUMIFS('Weightage Page-1'!D162:BB162,'Weightage Page-1'!D$14:BB$14,"4")</f>
        <v>0</v>
      </c>
      <c r="K156" s="401"/>
      <c r="L156" s="401">
        <f>SUMIFS('Weightage Page-1'!D162:BB162,'Weightage Page-1'!D$14:BB$14,"5")</f>
        <v>0</v>
      </c>
      <c r="M156" s="401"/>
      <c r="N156" s="402">
        <f t="shared" si="6"/>
        <v>0</v>
      </c>
      <c r="O156" s="402"/>
    </row>
    <row r="157" spans="1:15" x14ac:dyDescent="0.25">
      <c r="A157" s="226">
        <v>148</v>
      </c>
      <c r="B157" s="212" t="str">
        <f>IF('Weightage Page-1'!B163&lt;&gt;"",'Weightage Page-1'!B163,"")</f>
        <v/>
      </c>
      <c r="C157" s="118"/>
      <c r="D157" s="401">
        <f>SUMIFS('Weightage Page-1'!D163:BB163,'Weightage Page-1'!D$14:BB$14,"1")</f>
        <v>0</v>
      </c>
      <c r="E157" s="401"/>
      <c r="F157" s="401">
        <f>SUMIFS('Weightage Page-1'!D163:BB163,'Weightage Page-1'!D$14:BB$14,"2")</f>
        <v>0</v>
      </c>
      <c r="G157" s="401"/>
      <c r="H157" s="401">
        <f>SUMIFS('Weightage Page-1'!D163:BB163,'Weightage Page-1'!D$14:BB$14,"3")</f>
        <v>0</v>
      </c>
      <c r="I157" s="401"/>
      <c r="J157" s="401">
        <f>SUMIFS('Weightage Page-1'!D163:BB163,'Weightage Page-1'!D$14:BB$14,"4")</f>
        <v>0</v>
      </c>
      <c r="K157" s="401"/>
      <c r="L157" s="401">
        <f>SUMIFS('Weightage Page-1'!D163:BB163,'Weightage Page-1'!D$14:BB$14,"5")</f>
        <v>0</v>
      </c>
      <c r="M157" s="401"/>
      <c r="N157" s="402">
        <f t="shared" si="6"/>
        <v>0</v>
      </c>
      <c r="O157" s="402"/>
    </row>
    <row r="158" spans="1:15" x14ac:dyDescent="0.25">
      <c r="A158" s="226">
        <v>149</v>
      </c>
      <c r="B158" s="212" t="str">
        <f>IF('Weightage Page-1'!B164&lt;&gt;"",'Weightage Page-1'!B164,"")</f>
        <v/>
      </c>
      <c r="C158" s="118"/>
      <c r="D158" s="401">
        <f>SUMIFS('Weightage Page-1'!D164:BB164,'Weightage Page-1'!D$14:BB$14,"1")</f>
        <v>0</v>
      </c>
      <c r="E158" s="401"/>
      <c r="F158" s="401">
        <f>SUMIFS('Weightage Page-1'!D164:BB164,'Weightage Page-1'!D$14:BB$14,"2")</f>
        <v>0</v>
      </c>
      <c r="G158" s="401"/>
      <c r="H158" s="401">
        <f>SUMIFS('Weightage Page-1'!D164:BB164,'Weightage Page-1'!D$14:BB$14,"3")</f>
        <v>0</v>
      </c>
      <c r="I158" s="401"/>
      <c r="J158" s="401">
        <f>SUMIFS('Weightage Page-1'!D164:BB164,'Weightage Page-1'!D$14:BB$14,"4")</f>
        <v>0</v>
      </c>
      <c r="K158" s="401"/>
      <c r="L158" s="401">
        <f>SUMIFS('Weightage Page-1'!D164:BB164,'Weightage Page-1'!D$14:BB$14,"5")</f>
        <v>0</v>
      </c>
      <c r="M158" s="401"/>
      <c r="N158" s="402">
        <f t="shared" si="6"/>
        <v>0</v>
      </c>
      <c r="O158" s="402"/>
    </row>
    <row r="159" spans="1:15" x14ac:dyDescent="0.25">
      <c r="A159" s="226">
        <v>150</v>
      </c>
      <c r="B159" s="212" t="str">
        <f>IF('Weightage Page-1'!B165&lt;&gt;"",'Weightage Page-1'!B165,"")</f>
        <v/>
      </c>
      <c r="C159" s="118"/>
      <c r="D159" s="401">
        <f>SUMIFS('Weightage Page-1'!D165:BB165,'Weightage Page-1'!D$14:BB$14,"1")</f>
        <v>0</v>
      </c>
      <c r="E159" s="401"/>
      <c r="F159" s="401">
        <f>SUMIFS('Weightage Page-1'!D165:BB165,'Weightage Page-1'!D$14:BB$14,"2")</f>
        <v>0</v>
      </c>
      <c r="G159" s="401"/>
      <c r="H159" s="401">
        <f>SUMIFS('Weightage Page-1'!D165:BB165,'Weightage Page-1'!D$14:BB$14,"3")</f>
        <v>0</v>
      </c>
      <c r="I159" s="401"/>
      <c r="J159" s="401">
        <f>SUMIFS('Weightage Page-1'!D165:BB165,'Weightage Page-1'!D$14:BB$14,"4")</f>
        <v>0</v>
      </c>
      <c r="K159" s="401"/>
      <c r="L159" s="401">
        <f>SUMIFS('Weightage Page-1'!D165:BB165,'Weightage Page-1'!D$14:BB$14,"5")</f>
        <v>0</v>
      </c>
      <c r="M159" s="401"/>
      <c r="N159" s="402">
        <f t="shared" si="6"/>
        <v>0</v>
      </c>
      <c r="O159" s="402"/>
    </row>
    <row r="160" spans="1:15" x14ac:dyDescent="0.25">
      <c r="A160" s="226">
        <v>151</v>
      </c>
      <c r="B160" s="212" t="str">
        <f>IF('Weightage Page-1'!B166&lt;&gt;"",'Weightage Page-1'!B166,"")</f>
        <v/>
      </c>
      <c r="C160" s="118"/>
      <c r="D160" s="401">
        <f>SUMIFS('Weightage Page-1'!D166:BB166,'Weightage Page-1'!D$14:BB$14,"1")</f>
        <v>0</v>
      </c>
      <c r="E160" s="401"/>
      <c r="F160" s="401">
        <f>SUMIFS('Weightage Page-1'!D166:BB166,'Weightage Page-1'!D$14:BB$14,"2")</f>
        <v>0</v>
      </c>
      <c r="G160" s="401"/>
      <c r="H160" s="401">
        <f>SUMIFS('Weightage Page-1'!D166:BB166,'Weightage Page-1'!D$14:BB$14,"3")</f>
        <v>0</v>
      </c>
      <c r="I160" s="401"/>
      <c r="J160" s="401">
        <f>SUMIFS('Weightage Page-1'!D166:BB166,'Weightage Page-1'!D$14:BB$14,"4")</f>
        <v>0</v>
      </c>
      <c r="K160" s="401"/>
      <c r="L160" s="401">
        <f>SUMIFS('Weightage Page-1'!D166:BB166,'Weightage Page-1'!D$14:BB$14,"5")</f>
        <v>0</v>
      </c>
      <c r="M160" s="401"/>
      <c r="N160" s="402">
        <f t="shared" si="6"/>
        <v>0</v>
      </c>
      <c r="O160" s="402"/>
    </row>
    <row r="161" spans="1:15" x14ac:dyDescent="0.25">
      <c r="A161" s="226">
        <v>152</v>
      </c>
      <c r="B161" s="212" t="str">
        <f>IF('Weightage Page-1'!B167&lt;&gt;"",'Weightage Page-1'!B167,"")</f>
        <v/>
      </c>
      <c r="C161" s="118"/>
      <c r="D161" s="401">
        <f>SUMIFS('Weightage Page-1'!D167:BB167,'Weightage Page-1'!D$14:BB$14,"1")</f>
        <v>0</v>
      </c>
      <c r="E161" s="401"/>
      <c r="F161" s="401">
        <f>SUMIFS('Weightage Page-1'!D167:BB167,'Weightage Page-1'!D$14:BB$14,"2")</f>
        <v>0</v>
      </c>
      <c r="G161" s="401"/>
      <c r="H161" s="401">
        <f>SUMIFS('Weightage Page-1'!D167:BB167,'Weightage Page-1'!D$14:BB$14,"3")</f>
        <v>0</v>
      </c>
      <c r="I161" s="401"/>
      <c r="J161" s="401">
        <f>SUMIFS('Weightage Page-1'!D167:BB167,'Weightage Page-1'!D$14:BB$14,"4")</f>
        <v>0</v>
      </c>
      <c r="K161" s="401"/>
      <c r="L161" s="401">
        <f>SUMIFS('Weightage Page-1'!D167:BB167,'Weightage Page-1'!D$14:BB$14,"5")</f>
        <v>0</v>
      </c>
      <c r="M161" s="401"/>
      <c r="N161" s="402">
        <f t="shared" si="6"/>
        <v>0</v>
      </c>
      <c r="O161" s="402"/>
    </row>
    <row r="162" spans="1:15" x14ac:dyDescent="0.25">
      <c r="A162" s="226">
        <v>153</v>
      </c>
      <c r="B162" s="212" t="str">
        <f>IF('Weightage Page-1'!B168&lt;&gt;"",'Weightage Page-1'!B168,"")</f>
        <v/>
      </c>
      <c r="C162" s="118"/>
      <c r="D162" s="401">
        <f>SUMIFS('Weightage Page-1'!D168:BB168,'Weightage Page-1'!D$14:BB$14,"1")</f>
        <v>0</v>
      </c>
      <c r="E162" s="401"/>
      <c r="F162" s="401">
        <f>SUMIFS('Weightage Page-1'!D168:BB168,'Weightage Page-1'!D$14:BB$14,"2")</f>
        <v>0</v>
      </c>
      <c r="G162" s="401"/>
      <c r="H162" s="401">
        <f>SUMIFS('Weightage Page-1'!D168:BB168,'Weightage Page-1'!D$14:BB$14,"3")</f>
        <v>0</v>
      </c>
      <c r="I162" s="401"/>
      <c r="J162" s="401">
        <f>SUMIFS('Weightage Page-1'!D168:BB168,'Weightage Page-1'!D$14:BB$14,"4")</f>
        <v>0</v>
      </c>
      <c r="K162" s="401"/>
      <c r="L162" s="401">
        <f>SUMIFS('Weightage Page-1'!D168:BB168,'Weightage Page-1'!D$14:BB$14,"5")</f>
        <v>0</v>
      </c>
      <c r="M162" s="401"/>
      <c r="N162" s="402">
        <f t="shared" si="6"/>
        <v>0</v>
      </c>
      <c r="O162" s="402"/>
    </row>
    <row r="163" spans="1:15" x14ac:dyDescent="0.25">
      <c r="A163" s="226">
        <v>154</v>
      </c>
      <c r="B163" s="212" t="str">
        <f>IF('Weightage Page-1'!B169&lt;&gt;"",'Weightage Page-1'!B169,"")</f>
        <v/>
      </c>
      <c r="C163" s="118"/>
      <c r="D163" s="401">
        <f>SUMIFS('Weightage Page-1'!D169:BB169,'Weightage Page-1'!D$14:BB$14,"1")</f>
        <v>0</v>
      </c>
      <c r="E163" s="401"/>
      <c r="F163" s="401">
        <f>SUMIFS('Weightage Page-1'!D169:BB169,'Weightage Page-1'!D$14:BB$14,"2")</f>
        <v>0</v>
      </c>
      <c r="G163" s="401"/>
      <c r="H163" s="401">
        <f>SUMIFS('Weightage Page-1'!D169:BB169,'Weightage Page-1'!D$14:BB$14,"3")</f>
        <v>0</v>
      </c>
      <c r="I163" s="401"/>
      <c r="J163" s="401">
        <f>SUMIFS('Weightage Page-1'!D169:BB169,'Weightage Page-1'!D$14:BB$14,"4")</f>
        <v>0</v>
      </c>
      <c r="K163" s="401"/>
      <c r="L163" s="401">
        <f>SUMIFS('Weightage Page-1'!D169:BB169,'Weightage Page-1'!D$14:BB$14,"5")</f>
        <v>0</v>
      </c>
      <c r="M163" s="401"/>
      <c r="N163" s="402">
        <f t="shared" si="6"/>
        <v>0</v>
      </c>
      <c r="O163" s="402"/>
    </row>
    <row r="164" spans="1:15" x14ac:dyDescent="0.25">
      <c r="A164" s="226">
        <v>155</v>
      </c>
      <c r="B164" s="212" t="str">
        <f>IF('Weightage Page-1'!B170&lt;&gt;"",'Weightage Page-1'!B170,"")</f>
        <v/>
      </c>
      <c r="C164" s="118"/>
      <c r="D164" s="401">
        <f>SUMIFS('Weightage Page-1'!D170:BB170,'Weightage Page-1'!D$14:BB$14,"1")</f>
        <v>0</v>
      </c>
      <c r="E164" s="401"/>
      <c r="F164" s="401">
        <f>SUMIFS('Weightage Page-1'!D170:BB170,'Weightage Page-1'!D$14:BB$14,"2")</f>
        <v>0</v>
      </c>
      <c r="G164" s="401"/>
      <c r="H164" s="401">
        <f>SUMIFS('Weightage Page-1'!D170:BB170,'Weightage Page-1'!D$14:BB$14,"3")</f>
        <v>0</v>
      </c>
      <c r="I164" s="401"/>
      <c r="J164" s="401">
        <f>SUMIFS('Weightage Page-1'!D170:BB170,'Weightage Page-1'!D$14:BB$14,"4")</f>
        <v>0</v>
      </c>
      <c r="K164" s="401"/>
      <c r="L164" s="401">
        <f>SUMIFS('Weightage Page-1'!D170:BB170,'Weightage Page-1'!D$14:BB$14,"5")</f>
        <v>0</v>
      </c>
      <c r="M164" s="401"/>
      <c r="N164" s="402">
        <f t="shared" si="6"/>
        <v>0</v>
      </c>
      <c r="O164" s="402"/>
    </row>
    <row r="165" spans="1:15" x14ac:dyDescent="0.25">
      <c r="A165" s="226">
        <v>156</v>
      </c>
      <c r="B165" s="212" t="str">
        <f>IF('Weightage Page-1'!B171&lt;&gt;"",'Weightage Page-1'!B171,"")</f>
        <v/>
      </c>
      <c r="C165" s="118"/>
      <c r="D165" s="401">
        <f>SUMIFS('Weightage Page-1'!D171:BB171,'Weightage Page-1'!D$14:BB$14,"1")</f>
        <v>0</v>
      </c>
      <c r="E165" s="401"/>
      <c r="F165" s="401">
        <f>SUMIFS('Weightage Page-1'!D171:BB171,'Weightage Page-1'!D$14:BB$14,"2")</f>
        <v>0</v>
      </c>
      <c r="G165" s="401"/>
      <c r="H165" s="401">
        <f>SUMIFS('Weightage Page-1'!D171:BB171,'Weightage Page-1'!D$14:BB$14,"3")</f>
        <v>0</v>
      </c>
      <c r="I165" s="401"/>
      <c r="J165" s="401">
        <f>SUMIFS('Weightage Page-1'!D171:BB171,'Weightage Page-1'!D$14:BB$14,"4")</f>
        <v>0</v>
      </c>
      <c r="K165" s="401"/>
      <c r="L165" s="401">
        <f>SUMIFS('Weightage Page-1'!D171:BB171,'Weightage Page-1'!D$14:BB$14,"5")</f>
        <v>0</v>
      </c>
      <c r="M165" s="401"/>
      <c r="N165" s="402">
        <f t="shared" si="6"/>
        <v>0</v>
      </c>
      <c r="O165" s="402"/>
    </row>
    <row r="166" spans="1:15" x14ac:dyDescent="0.25">
      <c r="A166" s="226">
        <v>157</v>
      </c>
      <c r="B166" s="212" t="str">
        <f>IF('Weightage Page-1'!B172&lt;&gt;"",'Weightage Page-1'!B172,"")</f>
        <v/>
      </c>
      <c r="C166" s="118"/>
      <c r="D166" s="401">
        <f>SUMIFS('Weightage Page-1'!D172:BB172,'Weightage Page-1'!D$14:BB$14,"1")</f>
        <v>0</v>
      </c>
      <c r="E166" s="401"/>
      <c r="F166" s="401">
        <f>SUMIFS('Weightage Page-1'!D172:BB172,'Weightage Page-1'!D$14:BB$14,"2")</f>
        <v>0</v>
      </c>
      <c r="G166" s="401"/>
      <c r="H166" s="401">
        <f>SUMIFS('Weightage Page-1'!D172:BB172,'Weightage Page-1'!D$14:BB$14,"3")</f>
        <v>0</v>
      </c>
      <c r="I166" s="401"/>
      <c r="J166" s="401">
        <f>SUMIFS('Weightage Page-1'!D172:BB172,'Weightage Page-1'!D$14:BB$14,"4")</f>
        <v>0</v>
      </c>
      <c r="K166" s="401"/>
      <c r="L166" s="401">
        <f>SUMIFS('Weightage Page-1'!D172:BB172,'Weightage Page-1'!D$14:BB$14,"5")</f>
        <v>0</v>
      </c>
      <c r="M166" s="401"/>
      <c r="N166" s="402">
        <f t="shared" si="6"/>
        <v>0</v>
      </c>
      <c r="O166" s="402"/>
    </row>
    <row r="167" spans="1:15" x14ac:dyDescent="0.25">
      <c r="A167" s="226">
        <v>158</v>
      </c>
      <c r="B167" s="212" t="str">
        <f>IF('Weightage Page-1'!B173&lt;&gt;"",'Weightage Page-1'!B173,"")</f>
        <v/>
      </c>
      <c r="C167" s="118"/>
      <c r="D167" s="401">
        <f>SUMIFS('Weightage Page-1'!D173:BB173,'Weightage Page-1'!D$14:BB$14,"1")</f>
        <v>0</v>
      </c>
      <c r="E167" s="401"/>
      <c r="F167" s="401">
        <f>SUMIFS('Weightage Page-1'!D173:BB173,'Weightage Page-1'!D$14:BB$14,"2")</f>
        <v>0</v>
      </c>
      <c r="G167" s="401"/>
      <c r="H167" s="401">
        <f>SUMIFS('Weightage Page-1'!D173:BB173,'Weightage Page-1'!D$14:BB$14,"3")</f>
        <v>0</v>
      </c>
      <c r="I167" s="401"/>
      <c r="J167" s="401">
        <f>SUMIFS('Weightage Page-1'!D173:BB173,'Weightage Page-1'!D$14:BB$14,"4")</f>
        <v>0</v>
      </c>
      <c r="K167" s="401"/>
      <c r="L167" s="401">
        <f>SUMIFS('Weightage Page-1'!D173:BB173,'Weightage Page-1'!D$14:BB$14,"5")</f>
        <v>0</v>
      </c>
      <c r="M167" s="401"/>
      <c r="N167" s="402">
        <f t="shared" si="6"/>
        <v>0</v>
      </c>
      <c r="O167" s="402"/>
    </row>
    <row r="168" spans="1:15" x14ac:dyDescent="0.25">
      <c r="A168" s="226">
        <v>159</v>
      </c>
      <c r="B168" s="212" t="str">
        <f>IF('Weightage Page-1'!B174&lt;&gt;"",'Weightage Page-1'!B174,"")</f>
        <v/>
      </c>
      <c r="C168" s="118"/>
      <c r="D168" s="401">
        <f>SUMIFS('Weightage Page-1'!D174:BB174,'Weightage Page-1'!D$14:BB$14,"1")</f>
        <v>0</v>
      </c>
      <c r="E168" s="401"/>
      <c r="F168" s="401">
        <f>SUMIFS('Weightage Page-1'!D174:BB174,'Weightage Page-1'!D$14:BB$14,"2")</f>
        <v>0</v>
      </c>
      <c r="G168" s="401"/>
      <c r="H168" s="401">
        <f>SUMIFS('Weightage Page-1'!D174:BB174,'Weightage Page-1'!D$14:BB$14,"3")</f>
        <v>0</v>
      </c>
      <c r="I168" s="401"/>
      <c r="J168" s="401">
        <f>SUMIFS('Weightage Page-1'!D174:BB174,'Weightage Page-1'!D$14:BB$14,"4")</f>
        <v>0</v>
      </c>
      <c r="K168" s="401"/>
      <c r="L168" s="401">
        <f>SUMIFS('Weightage Page-1'!D174:BB174,'Weightage Page-1'!D$14:BB$14,"5")</f>
        <v>0</v>
      </c>
      <c r="M168" s="401"/>
      <c r="N168" s="402">
        <f t="shared" si="6"/>
        <v>0</v>
      </c>
      <c r="O168" s="402"/>
    </row>
    <row r="169" spans="1:15" x14ac:dyDescent="0.25">
      <c r="A169" s="226">
        <v>160</v>
      </c>
      <c r="B169" s="212" t="str">
        <f>IF('Weightage Page-1'!B175&lt;&gt;"",'Weightage Page-1'!B175,"")</f>
        <v/>
      </c>
      <c r="C169" s="118"/>
      <c r="D169" s="401">
        <f>SUMIFS('Weightage Page-1'!D175:BB175,'Weightage Page-1'!D$14:BB$14,"1")</f>
        <v>0</v>
      </c>
      <c r="E169" s="401"/>
      <c r="F169" s="401">
        <f>SUMIFS('Weightage Page-1'!D175:BB175,'Weightage Page-1'!D$14:BB$14,"2")</f>
        <v>0</v>
      </c>
      <c r="G169" s="401"/>
      <c r="H169" s="401">
        <f>SUMIFS('Weightage Page-1'!D175:BB175,'Weightage Page-1'!D$14:BB$14,"3")</f>
        <v>0</v>
      </c>
      <c r="I169" s="401"/>
      <c r="J169" s="401">
        <f>SUMIFS('Weightage Page-1'!D175:BB175,'Weightage Page-1'!D$14:BB$14,"4")</f>
        <v>0</v>
      </c>
      <c r="K169" s="401"/>
      <c r="L169" s="401">
        <f>SUMIFS('Weightage Page-1'!D175:BB175,'Weightage Page-1'!D$14:BB$14,"5")</f>
        <v>0</v>
      </c>
      <c r="M169" s="401"/>
      <c r="N169" s="402">
        <f t="shared" si="6"/>
        <v>0</v>
      </c>
      <c r="O169" s="402"/>
    </row>
    <row r="170" spans="1:15" x14ac:dyDescent="0.25">
      <c r="A170" s="226">
        <v>161</v>
      </c>
      <c r="B170" s="212" t="str">
        <f>IF('Weightage Page-1'!B176&lt;&gt;"",'Weightage Page-1'!B176,"")</f>
        <v/>
      </c>
      <c r="C170" s="118"/>
      <c r="D170" s="401">
        <f>SUMIFS('Weightage Page-1'!D176:BB176,'Weightage Page-1'!D$14:BB$14,"1")</f>
        <v>0</v>
      </c>
      <c r="E170" s="401"/>
      <c r="F170" s="401">
        <f>SUMIFS('Weightage Page-1'!D176:BB176,'Weightage Page-1'!D$14:BB$14,"2")</f>
        <v>0</v>
      </c>
      <c r="G170" s="401"/>
      <c r="H170" s="401">
        <f>SUMIFS('Weightage Page-1'!D176:BB176,'Weightage Page-1'!D$14:BB$14,"3")</f>
        <v>0</v>
      </c>
      <c r="I170" s="401"/>
      <c r="J170" s="401">
        <f>SUMIFS('Weightage Page-1'!D176:BB176,'Weightage Page-1'!D$14:BB$14,"4")</f>
        <v>0</v>
      </c>
      <c r="K170" s="401"/>
      <c r="L170" s="401">
        <f>SUMIFS('Weightage Page-1'!D176:BB176,'Weightage Page-1'!D$14:BB$14,"5")</f>
        <v>0</v>
      </c>
      <c r="M170" s="401"/>
      <c r="N170" s="402">
        <f t="shared" si="6"/>
        <v>0</v>
      </c>
      <c r="O170" s="402"/>
    </row>
    <row r="171" spans="1:15" x14ac:dyDescent="0.25">
      <c r="A171" s="226">
        <v>162</v>
      </c>
      <c r="B171" s="212" t="str">
        <f>IF('Weightage Page-1'!B177&lt;&gt;"",'Weightage Page-1'!B177,"")</f>
        <v/>
      </c>
      <c r="C171" s="118"/>
      <c r="D171" s="401">
        <f>SUMIFS('Weightage Page-1'!D177:BB177,'Weightage Page-1'!D$14:BB$14,"1")</f>
        <v>0</v>
      </c>
      <c r="E171" s="401"/>
      <c r="F171" s="401">
        <f>SUMIFS('Weightage Page-1'!D177:BB177,'Weightage Page-1'!D$14:BB$14,"2")</f>
        <v>0</v>
      </c>
      <c r="G171" s="401"/>
      <c r="H171" s="401">
        <f>SUMIFS('Weightage Page-1'!D177:BB177,'Weightage Page-1'!D$14:BB$14,"3")</f>
        <v>0</v>
      </c>
      <c r="I171" s="401"/>
      <c r="J171" s="401">
        <f>SUMIFS('Weightage Page-1'!D177:BB177,'Weightage Page-1'!D$14:BB$14,"4")</f>
        <v>0</v>
      </c>
      <c r="K171" s="401"/>
      <c r="L171" s="401">
        <f>SUMIFS('Weightage Page-1'!D177:BB177,'Weightage Page-1'!D$14:BB$14,"5")</f>
        <v>0</v>
      </c>
      <c r="M171" s="401"/>
      <c r="N171" s="402">
        <f t="shared" si="6"/>
        <v>0</v>
      </c>
      <c r="O171" s="402"/>
    </row>
    <row r="172" spans="1:15" x14ac:dyDescent="0.25">
      <c r="A172" s="226">
        <v>163</v>
      </c>
      <c r="B172" s="212" t="str">
        <f>IF('Weightage Page-1'!B178&lt;&gt;"",'Weightage Page-1'!B178,"")</f>
        <v/>
      </c>
      <c r="C172" s="118"/>
      <c r="D172" s="401">
        <f>SUMIFS('Weightage Page-1'!D178:BB178,'Weightage Page-1'!D$14:BB$14,"1")</f>
        <v>0</v>
      </c>
      <c r="E172" s="401"/>
      <c r="F172" s="401">
        <f>SUMIFS('Weightage Page-1'!D178:BB178,'Weightage Page-1'!D$14:BB$14,"2")</f>
        <v>0</v>
      </c>
      <c r="G172" s="401"/>
      <c r="H172" s="401">
        <f>SUMIFS('Weightage Page-1'!D178:BB178,'Weightage Page-1'!D$14:BB$14,"3")</f>
        <v>0</v>
      </c>
      <c r="I172" s="401"/>
      <c r="J172" s="401">
        <f>SUMIFS('Weightage Page-1'!D178:BB178,'Weightage Page-1'!D$14:BB$14,"4")</f>
        <v>0</v>
      </c>
      <c r="K172" s="401"/>
      <c r="L172" s="401">
        <f>SUMIFS('Weightage Page-1'!D178:BB178,'Weightage Page-1'!D$14:BB$14,"5")</f>
        <v>0</v>
      </c>
      <c r="M172" s="401"/>
      <c r="N172" s="402">
        <f t="shared" si="6"/>
        <v>0</v>
      </c>
      <c r="O172" s="402"/>
    </row>
    <row r="173" spans="1:15" x14ac:dyDescent="0.25">
      <c r="A173" s="226">
        <v>164</v>
      </c>
      <c r="B173" s="212" t="str">
        <f>IF('Weightage Page-1'!B179&lt;&gt;"",'Weightage Page-1'!B179,"")</f>
        <v/>
      </c>
      <c r="C173" s="118"/>
      <c r="D173" s="401">
        <f>SUMIFS('Weightage Page-1'!D179:BB179,'Weightage Page-1'!D$14:BB$14,"1")</f>
        <v>0</v>
      </c>
      <c r="E173" s="401"/>
      <c r="F173" s="401">
        <f>SUMIFS('Weightage Page-1'!D179:BB179,'Weightage Page-1'!D$14:BB$14,"2")</f>
        <v>0</v>
      </c>
      <c r="G173" s="401"/>
      <c r="H173" s="401">
        <f>SUMIFS('Weightage Page-1'!D179:BB179,'Weightage Page-1'!D$14:BB$14,"3")</f>
        <v>0</v>
      </c>
      <c r="I173" s="401"/>
      <c r="J173" s="401">
        <f>SUMIFS('Weightage Page-1'!D179:BB179,'Weightage Page-1'!D$14:BB$14,"4")</f>
        <v>0</v>
      </c>
      <c r="K173" s="401"/>
      <c r="L173" s="401">
        <f>SUMIFS('Weightage Page-1'!D179:BB179,'Weightage Page-1'!D$14:BB$14,"5")</f>
        <v>0</v>
      </c>
      <c r="M173" s="401"/>
      <c r="N173" s="402">
        <f t="shared" si="6"/>
        <v>0</v>
      </c>
      <c r="O173" s="402"/>
    </row>
    <row r="174" spans="1:15" x14ac:dyDescent="0.25">
      <c r="A174" s="226">
        <v>165</v>
      </c>
      <c r="B174" s="212" t="str">
        <f>IF('Weightage Page-1'!B180&lt;&gt;"",'Weightage Page-1'!B180,"")</f>
        <v/>
      </c>
      <c r="C174" s="118"/>
      <c r="D174" s="401">
        <f>SUMIFS('Weightage Page-1'!D180:BB180,'Weightage Page-1'!D$14:BB$14,"1")</f>
        <v>0</v>
      </c>
      <c r="E174" s="401"/>
      <c r="F174" s="401">
        <f>SUMIFS('Weightage Page-1'!D180:BB180,'Weightage Page-1'!D$14:BB$14,"2")</f>
        <v>0</v>
      </c>
      <c r="G174" s="401"/>
      <c r="H174" s="401">
        <f>SUMIFS('Weightage Page-1'!D180:BB180,'Weightage Page-1'!D$14:BB$14,"3")</f>
        <v>0</v>
      </c>
      <c r="I174" s="401"/>
      <c r="J174" s="401">
        <f>SUMIFS('Weightage Page-1'!D180:BB180,'Weightage Page-1'!D$14:BB$14,"4")</f>
        <v>0</v>
      </c>
      <c r="K174" s="401"/>
      <c r="L174" s="401">
        <f>SUMIFS('Weightage Page-1'!D180:BB180,'Weightage Page-1'!D$14:BB$14,"5")</f>
        <v>0</v>
      </c>
      <c r="M174" s="401"/>
      <c r="N174" s="402">
        <f t="shared" si="6"/>
        <v>0</v>
      </c>
      <c r="O174" s="402"/>
    </row>
    <row r="175" spans="1:15" x14ac:dyDescent="0.25">
      <c r="A175" s="226">
        <v>166</v>
      </c>
      <c r="B175" s="212" t="str">
        <f>IF('Weightage Page-1'!B181&lt;&gt;"",'Weightage Page-1'!B181,"")</f>
        <v/>
      </c>
      <c r="C175" s="118"/>
      <c r="D175" s="401">
        <f>SUMIFS('Weightage Page-1'!D181:BB181,'Weightage Page-1'!D$14:BB$14,"1")</f>
        <v>0</v>
      </c>
      <c r="E175" s="401"/>
      <c r="F175" s="401">
        <f>SUMIFS('Weightage Page-1'!D181:BB181,'Weightage Page-1'!D$14:BB$14,"2")</f>
        <v>0</v>
      </c>
      <c r="G175" s="401"/>
      <c r="H175" s="401">
        <f>SUMIFS('Weightage Page-1'!D181:BB181,'Weightage Page-1'!D$14:BB$14,"3")</f>
        <v>0</v>
      </c>
      <c r="I175" s="401"/>
      <c r="J175" s="401">
        <f>SUMIFS('Weightage Page-1'!D181:BB181,'Weightage Page-1'!D$14:BB$14,"4")</f>
        <v>0</v>
      </c>
      <c r="K175" s="401"/>
      <c r="L175" s="401">
        <f>SUMIFS('Weightage Page-1'!D181:BB181,'Weightage Page-1'!D$14:BB$14,"5")</f>
        <v>0</v>
      </c>
      <c r="M175" s="401"/>
      <c r="N175" s="402">
        <f t="shared" si="6"/>
        <v>0</v>
      </c>
      <c r="O175" s="402"/>
    </row>
    <row r="176" spans="1:15" x14ac:dyDescent="0.25">
      <c r="A176" s="226">
        <v>167</v>
      </c>
      <c r="B176" s="212" t="str">
        <f>IF('Weightage Page-1'!B182&lt;&gt;"",'Weightage Page-1'!B182,"")</f>
        <v/>
      </c>
      <c r="C176" s="118"/>
      <c r="D176" s="401">
        <f>SUMIFS('Weightage Page-1'!D182:BB182,'Weightage Page-1'!D$14:BB$14,"1")</f>
        <v>0</v>
      </c>
      <c r="E176" s="401"/>
      <c r="F176" s="401">
        <f>SUMIFS('Weightage Page-1'!D182:BB182,'Weightage Page-1'!D$14:BB$14,"2")</f>
        <v>0</v>
      </c>
      <c r="G176" s="401"/>
      <c r="H176" s="401">
        <f>SUMIFS('Weightage Page-1'!D182:BB182,'Weightage Page-1'!D$14:BB$14,"3")</f>
        <v>0</v>
      </c>
      <c r="I176" s="401"/>
      <c r="J176" s="401">
        <f>SUMIFS('Weightage Page-1'!D182:BB182,'Weightage Page-1'!D$14:BB$14,"4")</f>
        <v>0</v>
      </c>
      <c r="K176" s="401"/>
      <c r="L176" s="401">
        <f>SUMIFS('Weightage Page-1'!D182:BB182,'Weightage Page-1'!D$14:BB$14,"5")</f>
        <v>0</v>
      </c>
      <c r="M176" s="401"/>
      <c r="N176" s="402">
        <f t="shared" si="6"/>
        <v>0</v>
      </c>
      <c r="O176" s="402"/>
    </row>
    <row r="177" spans="1:15" x14ac:dyDescent="0.25">
      <c r="A177" s="226">
        <v>168</v>
      </c>
      <c r="B177" s="212" t="str">
        <f>IF('Weightage Page-1'!B183&lt;&gt;"",'Weightage Page-1'!B183,"")</f>
        <v/>
      </c>
      <c r="C177" s="118"/>
      <c r="D177" s="401">
        <f>SUMIFS('Weightage Page-1'!D183:BB183,'Weightage Page-1'!D$14:BB$14,"1")</f>
        <v>0</v>
      </c>
      <c r="E177" s="401"/>
      <c r="F177" s="401">
        <f>SUMIFS('Weightage Page-1'!D183:BB183,'Weightage Page-1'!D$14:BB$14,"2")</f>
        <v>0</v>
      </c>
      <c r="G177" s="401"/>
      <c r="H177" s="401">
        <f>SUMIFS('Weightage Page-1'!D183:BB183,'Weightage Page-1'!D$14:BB$14,"3")</f>
        <v>0</v>
      </c>
      <c r="I177" s="401"/>
      <c r="J177" s="401">
        <f>SUMIFS('Weightage Page-1'!D183:BB183,'Weightage Page-1'!D$14:BB$14,"4")</f>
        <v>0</v>
      </c>
      <c r="K177" s="401"/>
      <c r="L177" s="401">
        <f>SUMIFS('Weightage Page-1'!D183:BB183,'Weightage Page-1'!D$14:BB$14,"5")</f>
        <v>0</v>
      </c>
      <c r="M177" s="401"/>
      <c r="N177" s="402">
        <f t="shared" si="6"/>
        <v>0</v>
      </c>
      <c r="O177" s="402"/>
    </row>
    <row r="178" spans="1:15" x14ac:dyDescent="0.25">
      <c r="A178" s="226">
        <v>169</v>
      </c>
      <c r="B178" s="212" t="str">
        <f>IF('Weightage Page-1'!B184&lt;&gt;"",'Weightage Page-1'!B184,"")</f>
        <v/>
      </c>
      <c r="C178" s="118"/>
      <c r="D178" s="401">
        <f>SUMIFS('Weightage Page-1'!D184:BB184,'Weightage Page-1'!D$14:BB$14,"1")</f>
        <v>0</v>
      </c>
      <c r="E178" s="401"/>
      <c r="F178" s="401">
        <f>SUMIFS('Weightage Page-1'!D184:BB184,'Weightage Page-1'!D$14:BB$14,"2")</f>
        <v>0</v>
      </c>
      <c r="G178" s="401"/>
      <c r="H178" s="401">
        <f>SUMIFS('Weightage Page-1'!D184:BB184,'Weightage Page-1'!D$14:BB$14,"3")</f>
        <v>0</v>
      </c>
      <c r="I178" s="401"/>
      <c r="J178" s="401">
        <f>SUMIFS('Weightage Page-1'!D184:BB184,'Weightage Page-1'!D$14:BB$14,"4")</f>
        <v>0</v>
      </c>
      <c r="K178" s="401"/>
      <c r="L178" s="401">
        <f>SUMIFS('Weightage Page-1'!D184:BB184,'Weightage Page-1'!D$14:BB$14,"5")</f>
        <v>0</v>
      </c>
      <c r="M178" s="401"/>
      <c r="N178" s="402">
        <f t="shared" si="6"/>
        <v>0</v>
      </c>
      <c r="O178" s="402"/>
    </row>
    <row r="179" spans="1:15" x14ac:dyDescent="0.25">
      <c r="A179" s="226">
        <v>170</v>
      </c>
      <c r="B179" s="212" t="str">
        <f>IF('Weightage Page-1'!B185&lt;&gt;"",'Weightage Page-1'!B185,"")</f>
        <v/>
      </c>
      <c r="C179" s="118"/>
      <c r="D179" s="401">
        <f>SUMIFS('Weightage Page-1'!D185:BB185,'Weightage Page-1'!D$14:BB$14,"1")</f>
        <v>0</v>
      </c>
      <c r="E179" s="401"/>
      <c r="F179" s="401">
        <f>SUMIFS('Weightage Page-1'!D185:BB185,'Weightage Page-1'!D$14:BB$14,"2")</f>
        <v>0</v>
      </c>
      <c r="G179" s="401"/>
      <c r="H179" s="401">
        <f>SUMIFS('Weightage Page-1'!D185:BB185,'Weightage Page-1'!D$14:BB$14,"3")</f>
        <v>0</v>
      </c>
      <c r="I179" s="401"/>
      <c r="J179" s="401">
        <f>SUMIFS('Weightage Page-1'!D185:BB185,'Weightage Page-1'!D$14:BB$14,"4")</f>
        <v>0</v>
      </c>
      <c r="K179" s="401"/>
      <c r="L179" s="401">
        <f>SUMIFS('Weightage Page-1'!D185:BB185,'Weightage Page-1'!D$14:BB$14,"5")</f>
        <v>0</v>
      </c>
      <c r="M179" s="401"/>
      <c r="N179" s="402">
        <f t="shared" si="6"/>
        <v>0</v>
      </c>
      <c r="O179" s="402"/>
    </row>
    <row r="180" spans="1:15" x14ac:dyDescent="0.25">
      <c r="A180" s="226">
        <v>171</v>
      </c>
      <c r="B180" s="212" t="str">
        <f>IF('Weightage Page-1'!B186&lt;&gt;"",'Weightage Page-1'!B186,"")</f>
        <v/>
      </c>
      <c r="C180" s="118"/>
      <c r="D180" s="401">
        <f>SUMIFS('Weightage Page-1'!D186:BB186,'Weightage Page-1'!D$14:BB$14,"1")</f>
        <v>0</v>
      </c>
      <c r="E180" s="401"/>
      <c r="F180" s="401">
        <f>SUMIFS('Weightage Page-1'!D186:BB186,'Weightage Page-1'!D$14:BB$14,"2")</f>
        <v>0</v>
      </c>
      <c r="G180" s="401"/>
      <c r="H180" s="401">
        <f>SUMIFS('Weightage Page-1'!D186:BB186,'Weightage Page-1'!D$14:BB$14,"3")</f>
        <v>0</v>
      </c>
      <c r="I180" s="401"/>
      <c r="J180" s="401">
        <f>SUMIFS('Weightage Page-1'!D186:BB186,'Weightage Page-1'!D$14:BB$14,"4")</f>
        <v>0</v>
      </c>
      <c r="K180" s="401"/>
      <c r="L180" s="401">
        <f>SUMIFS('Weightage Page-1'!D186:BB186,'Weightage Page-1'!D$14:BB$14,"5")</f>
        <v>0</v>
      </c>
      <c r="M180" s="401"/>
      <c r="N180" s="402">
        <f t="shared" si="6"/>
        <v>0</v>
      </c>
      <c r="O180" s="402"/>
    </row>
    <row r="181" spans="1:15" x14ac:dyDescent="0.25">
      <c r="A181" s="226">
        <v>172</v>
      </c>
      <c r="B181" s="212" t="str">
        <f>IF('Weightage Page-1'!B187&lt;&gt;"",'Weightage Page-1'!B187,"")</f>
        <v/>
      </c>
      <c r="C181" s="118"/>
      <c r="D181" s="401">
        <f>SUMIFS('Weightage Page-1'!D187:BB187,'Weightage Page-1'!D$14:BB$14,"1")</f>
        <v>0</v>
      </c>
      <c r="E181" s="401"/>
      <c r="F181" s="401">
        <f>SUMIFS('Weightage Page-1'!D187:BB187,'Weightage Page-1'!D$14:BB$14,"2")</f>
        <v>0</v>
      </c>
      <c r="G181" s="401"/>
      <c r="H181" s="401">
        <f>SUMIFS('Weightage Page-1'!D187:BB187,'Weightage Page-1'!D$14:BB$14,"3")</f>
        <v>0</v>
      </c>
      <c r="I181" s="401"/>
      <c r="J181" s="401">
        <f>SUMIFS('Weightage Page-1'!D187:BB187,'Weightage Page-1'!D$14:BB$14,"4")</f>
        <v>0</v>
      </c>
      <c r="K181" s="401"/>
      <c r="L181" s="401">
        <f>SUMIFS('Weightage Page-1'!D187:BB187,'Weightage Page-1'!D$14:BB$14,"5")</f>
        <v>0</v>
      </c>
      <c r="M181" s="401"/>
      <c r="N181" s="402">
        <f t="shared" si="6"/>
        <v>0</v>
      </c>
      <c r="O181" s="402"/>
    </row>
    <row r="182" spans="1:15" x14ac:dyDescent="0.25">
      <c r="A182" s="226">
        <v>173</v>
      </c>
      <c r="B182" s="212" t="str">
        <f>IF('Weightage Page-1'!B188&lt;&gt;"",'Weightage Page-1'!B188,"")</f>
        <v/>
      </c>
      <c r="C182" s="118"/>
      <c r="D182" s="401">
        <f>SUMIFS('Weightage Page-1'!D188:BB188,'Weightage Page-1'!D$14:BB$14,"1")</f>
        <v>0</v>
      </c>
      <c r="E182" s="401"/>
      <c r="F182" s="401">
        <f>SUMIFS('Weightage Page-1'!D188:BB188,'Weightage Page-1'!D$14:BB$14,"2")</f>
        <v>0</v>
      </c>
      <c r="G182" s="401"/>
      <c r="H182" s="401">
        <f>SUMIFS('Weightage Page-1'!D188:BB188,'Weightage Page-1'!D$14:BB$14,"3")</f>
        <v>0</v>
      </c>
      <c r="I182" s="401"/>
      <c r="J182" s="401">
        <f>SUMIFS('Weightage Page-1'!D188:BB188,'Weightage Page-1'!D$14:BB$14,"4")</f>
        <v>0</v>
      </c>
      <c r="K182" s="401"/>
      <c r="L182" s="401">
        <f>SUMIFS('Weightage Page-1'!D188:BB188,'Weightage Page-1'!D$14:BB$14,"5")</f>
        <v>0</v>
      </c>
      <c r="M182" s="401"/>
      <c r="N182" s="402">
        <f t="shared" si="6"/>
        <v>0</v>
      </c>
      <c r="O182" s="402"/>
    </row>
    <row r="183" spans="1:15" x14ac:dyDescent="0.25">
      <c r="A183" s="226">
        <v>174</v>
      </c>
      <c r="B183" s="212" t="str">
        <f>IF('Weightage Page-1'!B189&lt;&gt;"",'Weightage Page-1'!B189,"")</f>
        <v/>
      </c>
      <c r="C183" s="118"/>
      <c r="D183" s="401">
        <f>SUMIFS('Weightage Page-1'!D189:BB189,'Weightage Page-1'!D$14:BB$14,"1")</f>
        <v>0</v>
      </c>
      <c r="E183" s="401"/>
      <c r="F183" s="401">
        <f>SUMIFS('Weightage Page-1'!D189:BB189,'Weightage Page-1'!D$14:BB$14,"2")</f>
        <v>0</v>
      </c>
      <c r="G183" s="401"/>
      <c r="H183" s="401">
        <f>SUMIFS('Weightage Page-1'!D189:BB189,'Weightage Page-1'!D$14:BB$14,"3")</f>
        <v>0</v>
      </c>
      <c r="I183" s="401"/>
      <c r="J183" s="401">
        <f>SUMIFS('Weightage Page-1'!D189:BB189,'Weightage Page-1'!D$14:BB$14,"4")</f>
        <v>0</v>
      </c>
      <c r="K183" s="401"/>
      <c r="L183" s="401">
        <f>SUMIFS('Weightage Page-1'!D189:BB189,'Weightage Page-1'!D$14:BB$14,"5")</f>
        <v>0</v>
      </c>
      <c r="M183" s="401"/>
      <c r="N183" s="402">
        <f t="shared" si="6"/>
        <v>0</v>
      </c>
      <c r="O183" s="402"/>
    </row>
    <row r="184" spans="1:15" x14ac:dyDescent="0.25">
      <c r="A184" s="226">
        <v>175</v>
      </c>
      <c r="B184" s="212" t="str">
        <f>IF('Weightage Page-1'!B190&lt;&gt;"",'Weightage Page-1'!B190,"")</f>
        <v/>
      </c>
      <c r="C184" s="118"/>
      <c r="D184" s="401">
        <f>SUMIFS('Weightage Page-1'!D190:BB190,'Weightage Page-1'!D$14:BB$14,"1")</f>
        <v>0</v>
      </c>
      <c r="E184" s="401"/>
      <c r="F184" s="401">
        <f>SUMIFS('Weightage Page-1'!D190:BB190,'Weightage Page-1'!D$14:BB$14,"2")</f>
        <v>0</v>
      </c>
      <c r="G184" s="401"/>
      <c r="H184" s="401">
        <f>SUMIFS('Weightage Page-1'!D190:BB190,'Weightage Page-1'!D$14:BB$14,"3")</f>
        <v>0</v>
      </c>
      <c r="I184" s="401"/>
      <c r="J184" s="401">
        <f>SUMIFS('Weightage Page-1'!D190:BB190,'Weightage Page-1'!D$14:BB$14,"4")</f>
        <v>0</v>
      </c>
      <c r="K184" s="401"/>
      <c r="L184" s="401">
        <f>SUMIFS('Weightage Page-1'!D190:BB190,'Weightage Page-1'!D$14:BB$14,"5")</f>
        <v>0</v>
      </c>
      <c r="M184" s="401"/>
      <c r="N184" s="402">
        <f t="shared" si="6"/>
        <v>0</v>
      </c>
      <c r="O184" s="402"/>
    </row>
    <row r="185" spans="1:15" x14ac:dyDescent="0.25">
      <c r="A185" s="226">
        <v>176</v>
      </c>
      <c r="B185" s="212" t="str">
        <f>IF('Weightage Page-1'!B191&lt;&gt;"",'Weightage Page-1'!B191,"")</f>
        <v/>
      </c>
      <c r="C185" s="118"/>
      <c r="D185" s="401">
        <f>SUMIFS('Weightage Page-1'!D191:BB191,'Weightage Page-1'!D$14:BB$14,"1")</f>
        <v>0</v>
      </c>
      <c r="E185" s="401"/>
      <c r="F185" s="401">
        <f>SUMIFS('Weightage Page-1'!D191:BB191,'Weightage Page-1'!D$14:BB$14,"2")</f>
        <v>0</v>
      </c>
      <c r="G185" s="401"/>
      <c r="H185" s="401">
        <f>SUMIFS('Weightage Page-1'!D191:BB191,'Weightage Page-1'!D$14:BB$14,"3")</f>
        <v>0</v>
      </c>
      <c r="I185" s="401"/>
      <c r="J185" s="401">
        <f>SUMIFS('Weightage Page-1'!D191:BB191,'Weightage Page-1'!D$14:BB$14,"4")</f>
        <v>0</v>
      </c>
      <c r="K185" s="401"/>
      <c r="L185" s="401">
        <f>SUMIFS('Weightage Page-1'!D191:BB191,'Weightage Page-1'!D$14:BB$14,"5")</f>
        <v>0</v>
      </c>
      <c r="M185" s="401"/>
      <c r="N185" s="402">
        <f t="shared" si="6"/>
        <v>0</v>
      </c>
      <c r="O185" s="402"/>
    </row>
    <row r="186" spans="1:15" x14ac:dyDescent="0.25">
      <c r="A186" s="226">
        <v>177</v>
      </c>
      <c r="B186" s="212" t="str">
        <f>IF('Weightage Page-1'!B192&lt;&gt;"",'Weightage Page-1'!B192,"")</f>
        <v/>
      </c>
      <c r="C186" s="118"/>
      <c r="D186" s="401">
        <f>SUMIFS('Weightage Page-1'!D192:BB192,'Weightage Page-1'!D$14:BB$14,"1")</f>
        <v>0</v>
      </c>
      <c r="E186" s="401"/>
      <c r="F186" s="401">
        <f>SUMIFS('Weightage Page-1'!D192:BB192,'Weightage Page-1'!D$14:BB$14,"2")</f>
        <v>0</v>
      </c>
      <c r="G186" s="401"/>
      <c r="H186" s="401">
        <f>SUMIFS('Weightage Page-1'!D192:BB192,'Weightage Page-1'!D$14:BB$14,"3")</f>
        <v>0</v>
      </c>
      <c r="I186" s="401"/>
      <c r="J186" s="401">
        <f>SUMIFS('Weightage Page-1'!D192:BB192,'Weightage Page-1'!D$14:BB$14,"4")</f>
        <v>0</v>
      </c>
      <c r="K186" s="401"/>
      <c r="L186" s="401">
        <f>SUMIFS('Weightage Page-1'!D192:BB192,'Weightage Page-1'!D$14:BB$14,"5")</f>
        <v>0</v>
      </c>
      <c r="M186" s="401"/>
      <c r="N186" s="402">
        <f t="shared" si="6"/>
        <v>0</v>
      </c>
      <c r="O186" s="402"/>
    </row>
    <row r="187" spans="1:15" x14ac:dyDescent="0.25">
      <c r="A187" s="226">
        <v>178</v>
      </c>
      <c r="B187" s="212" t="str">
        <f>IF('Weightage Page-1'!B193&lt;&gt;"",'Weightage Page-1'!B193,"")</f>
        <v/>
      </c>
      <c r="C187" s="118"/>
      <c r="D187" s="401">
        <f>SUMIFS('Weightage Page-1'!D193:BB193,'Weightage Page-1'!D$14:BB$14,"1")</f>
        <v>0</v>
      </c>
      <c r="E187" s="401"/>
      <c r="F187" s="401">
        <f>SUMIFS('Weightage Page-1'!D193:BB193,'Weightage Page-1'!D$14:BB$14,"2")</f>
        <v>0</v>
      </c>
      <c r="G187" s="401"/>
      <c r="H187" s="401">
        <f>SUMIFS('Weightage Page-1'!D193:BB193,'Weightage Page-1'!D$14:BB$14,"3")</f>
        <v>0</v>
      </c>
      <c r="I187" s="401"/>
      <c r="J187" s="401">
        <f>SUMIFS('Weightage Page-1'!D193:BB193,'Weightage Page-1'!D$14:BB$14,"4")</f>
        <v>0</v>
      </c>
      <c r="K187" s="401"/>
      <c r="L187" s="401">
        <f>SUMIFS('Weightage Page-1'!D193:BB193,'Weightage Page-1'!D$14:BB$14,"5")</f>
        <v>0</v>
      </c>
      <c r="M187" s="401"/>
      <c r="N187" s="402">
        <f t="shared" si="6"/>
        <v>0</v>
      </c>
      <c r="O187" s="402"/>
    </row>
    <row r="188" spans="1:15" x14ac:dyDescent="0.25">
      <c r="A188" s="226">
        <v>179</v>
      </c>
      <c r="B188" s="212" t="str">
        <f>IF('Weightage Page-1'!B194&lt;&gt;"",'Weightage Page-1'!B194,"")</f>
        <v/>
      </c>
      <c r="C188" s="118"/>
      <c r="D188" s="401">
        <f>SUMIFS('Weightage Page-1'!D194:BB194,'Weightage Page-1'!D$14:BB$14,"1")</f>
        <v>0</v>
      </c>
      <c r="E188" s="401"/>
      <c r="F188" s="401">
        <f>SUMIFS('Weightage Page-1'!D194:BB194,'Weightage Page-1'!D$14:BB$14,"2")</f>
        <v>0</v>
      </c>
      <c r="G188" s="401"/>
      <c r="H188" s="401">
        <f>SUMIFS('Weightage Page-1'!D194:BB194,'Weightage Page-1'!D$14:BB$14,"3")</f>
        <v>0</v>
      </c>
      <c r="I188" s="401"/>
      <c r="J188" s="401">
        <f>SUMIFS('Weightage Page-1'!D194:BB194,'Weightage Page-1'!D$14:BB$14,"4")</f>
        <v>0</v>
      </c>
      <c r="K188" s="401"/>
      <c r="L188" s="401">
        <f>SUMIFS('Weightage Page-1'!D194:BB194,'Weightage Page-1'!D$14:BB$14,"5")</f>
        <v>0</v>
      </c>
      <c r="M188" s="401"/>
      <c r="N188" s="402">
        <f t="shared" si="6"/>
        <v>0</v>
      </c>
      <c r="O188" s="402"/>
    </row>
    <row r="189" spans="1:15" x14ac:dyDescent="0.25">
      <c r="A189" s="226">
        <v>180</v>
      </c>
      <c r="B189" s="212" t="str">
        <f>IF('Weightage Page-1'!B195&lt;&gt;"",'Weightage Page-1'!B195,"")</f>
        <v/>
      </c>
      <c r="C189" s="118"/>
      <c r="D189" s="401">
        <f>SUMIFS('Weightage Page-1'!D195:BB195,'Weightage Page-1'!D$14:BB$14,"1")</f>
        <v>0</v>
      </c>
      <c r="E189" s="401"/>
      <c r="F189" s="401">
        <f>SUMIFS('Weightage Page-1'!D195:BB195,'Weightage Page-1'!D$14:BB$14,"2")</f>
        <v>0</v>
      </c>
      <c r="G189" s="401"/>
      <c r="H189" s="401">
        <f>SUMIFS('Weightage Page-1'!D195:BB195,'Weightage Page-1'!D$14:BB$14,"3")</f>
        <v>0</v>
      </c>
      <c r="I189" s="401"/>
      <c r="J189" s="401">
        <f>SUMIFS('Weightage Page-1'!D195:BB195,'Weightage Page-1'!D$14:BB$14,"4")</f>
        <v>0</v>
      </c>
      <c r="K189" s="401"/>
      <c r="L189" s="401">
        <f>SUMIFS('Weightage Page-1'!D195:BB195,'Weightage Page-1'!D$14:BB$14,"5")</f>
        <v>0</v>
      </c>
      <c r="M189" s="401"/>
      <c r="N189" s="402">
        <f t="shared" si="6"/>
        <v>0</v>
      </c>
      <c r="O189" s="402"/>
    </row>
    <row r="190" spans="1:15" x14ac:dyDescent="0.25">
      <c r="A190" s="226">
        <v>181</v>
      </c>
      <c r="B190" s="212" t="str">
        <f>IF('Weightage Page-1'!B196&lt;&gt;"",'Weightage Page-1'!B196,"")</f>
        <v/>
      </c>
      <c r="C190" s="118"/>
      <c r="D190" s="401">
        <f>SUMIFS('Weightage Page-1'!D196:BB196,'Weightage Page-1'!D$14:BB$14,"1")</f>
        <v>0</v>
      </c>
      <c r="E190" s="401"/>
      <c r="F190" s="401">
        <f>SUMIFS('Weightage Page-1'!D196:BB196,'Weightage Page-1'!D$14:BB$14,"2")</f>
        <v>0</v>
      </c>
      <c r="G190" s="401"/>
      <c r="H190" s="401">
        <f>SUMIFS('Weightage Page-1'!D196:BB196,'Weightage Page-1'!D$14:BB$14,"3")</f>
        <v>0</v>
      </c>
      <c r="I190" s="401"/>
      <c r="J190" s="401">
        <f>SUMIFS('Weightage Page-1'!D196:BB196,'Weightage Page-1'!D$14:BB$14,"4")</f>
        <v>0</v>
      </c>
      <c r="K190" s="401"/>
      <c r="L190" s="401">
        <f>SUMIFS('Weightage Page-1'!D196:BB196,'Weightage Page-1'!D$14:BB$14,"5")</f>
        <v>0</v>
      </c>
      <c r="M190" s="401"/>
      <c r="N190" s="402">
        <f t="shared" si="6"/>
        <v>0</v>
      </c>
      <c r="O190" s="402"/>
    </row>
    <row r="191" spans="1:15" x14ac:dyDescent="0.25">
      <c r="A191" s="226">
        <v>182</v>
      </c>
      <c r="B191" s="212" t="str">
        <f>IF('Weightage Page-1'!B197&lt;&gt;"",'Weightage Page-1'!B197,"")</f>
        <v/>
      </c>
      <c r="C191" s="118"/>
      <c r="D191" s="401">
        <f>SUMIFS('Weightage Page-1'!D197:BB197,'Weightage Page-1'!D$14:BB$14,"1")</f>
        <v>0</v>
      </c>
      <c r="E191" s="401"/>
      <c r="F191" s="401">
        <f>SUMIFS('Weightage Page-1'!D197:BB197,'Weightage Page-1'!D$14:BB$14,"2")</f>
        <v>0</v>
      </c>
      <c r="G191" s="401"/>
      <c r="H191" s="401">
        <f>SUMIFS('Weightage Page-1'!D197:BB197,'Weightage Page-1'!D$14:BB$14,"3")</f>
        <v>0</v>
      </c>
      <c r="I191" s="401"/>
      <c r="J191" s="401">
        <f>SUMIFS('Weightage Page-1'!D197:BB197,'Weightage Page-1'!D$14:BB$14,"4")</f>
        <v>0</v>
      </c>
      <c r="K191" s="401"/>
      <c r="L191" s="401">
        <f>SUMIFS('Weightage Page-1'!D197:BB197,'Weightage Page-1'!D$14:BB$14,"5")</f>
        <v>0</v>
      </c>
      <c r="M191" s="401"/>
      <c r="N191" s="402">
        <f t="shared" si="6"/>
        <v>0</v>
      </c>
      <c r="O191" s="402"/>
    </row>
    <row r="192" spans="1:15" x14ac:dyDescent="0.25">
      <c r="A192" s="226">
        <v>183</v>
      </c>
      <c r="B192" s="212" t="str">
        <f>IF('Weightage Page-1'!B198&lt;&gt;"",'Weightage Page-1'!B198,"")</f>
        <v/>
      </c>
      <c r="C192" s="118"/>
      <c r="D192" s="401">
        <f>SUMIFS('Weightage Page-1'!D198:BB198,'Weightage Page-1'!D$14:BB$14,"1")</f>
        <v>0</v>
      </c>
      <c r="E192" s="401"/>
      <c r="F192" s="401">
        <f>SUMIFS('Weightage Page-1'!D198:BB198,'Weightage Page-1'!D$14:BB$14,"2")</f>
        <v>0</v>
      </c>
      <c r="G192" s="401"/>
      <c r="H192" s="401">
        <f>SUMIFS('Weightage Page-1'!D198:BB198,'Weightage Page-1'!D$14:BB$14,"3")</f>
        <v>0</v>
      </c>
      <c r="I192" s="401"/>
      <c r="J192" s="401">
        <f>SUMIFS('Weightage Page-1'!D198:BB198,'Weightage Page-1'!D$14:BB$14,"4")</f>
        <v>0</v>
      </c>
      <c r="K192" s="401"/>
      <c r="L192" s="401">
        <f>SUMIFS('Weightage Page-1'!D198:BB198,'Weightage Page-1'!D$14:BB$14,"5")</f>
        <v>0</v>
      </c>
      <c r="M192" s="401"/>
      <c r="N192" s="402">
        <f t="shared" si="6"/>
        <v>0</v>
      </c>
      <c r="O192" s="402"/>
    </row>
    <row r="193" spans="1:15" x14ac:dyDescent="0.25">
      <c r="A193" s="226">
        <v>184</v>
      </c>
      <c r="B193" s="212" t="str">
        <f>IF('Weightage Page-1'!B199&lt;&gt;"",'Weightage Page-1'!B199,"")</f>
        <v/>
      </c>
      <c r="C193" s="118"/>
      <c r="D193" s="401">
        <f>SUMIFS('Weightage Page-1'!D199:BB199,'Weightage Page-1'!D$14:BB$14,"1")</f>
        <v>0</v>
      </c>
      <c r="E193" s="401"/>
      <c r="F193" s="401">
        <f>SUMIFS('Weightage Page-1'!D199:BB199,'Weightage Page-1'!D$14:BB$14,"2")</f>
        <v>0</v>
      </c>
      <c r="G193" s="401"/>
      <c r="H193" s="401">
        <f>SUMIFS('Weightage Page-1'!D199:BB199,'Weightage Page-1'!D$14:BB$14,"3")</f>
        <v>0</v>
      </c>
      <c r="I193" s="401"/>
      <c r="J193" s="401">
        <f>SUMIFS('Weightage Page-1'!D199:BB199,'Weightage Page-1'!D$14:BB$14,"4")</f>
        <v>0</v>
      </c>
      <c r="K193" s="401"/>
      <c r="L193" s="401">
        <f>SUMIFS('Weightage Page-1'!D199:BB199,'Weightage Page-1'!D$14:BB$14,"5")</f>
        <v>0</v>
      </c>
      <c r="M193" s="401"/>
      <c r="N193" s="402">
        <f t="shared" ref="N193:N218" si="7">SUM(D193:L193)</f>
        <v>0</v>
      </c>
      <c r="O193" s="402"/>
    </row>
    <row r="194" spans="1:15" x14ac:dyDescent="0.25">
      <c r="A194" s="226">
        <v>185</v>
      </c>
      <c r="B194" s="212" t="str">
        <f>IF('Weightage Page-1'!B200&lt;&gt;"",'Weightage Page-1'!B200,"")</f>
        <v/>
      </c>
      <c r="C194" s="118"/>
      <c r="D194" s="401">
        <f>SUMIFS('Weightage Page-1'!D200:BB200,'Weightage Page-1'!D$14:BB$14,"1")</f>
        <v>0</v>
      </c>
      <c r="E194" s="401"/>
      <c r="F194" s="401">
        <f>SUMIFS('Weightage Page-1'!D200:BB200,'Weightage Page-1'!D$14:BB$14,"2")</f>
        <v>0</v>
      </c>
      <c r="G194" s="401"/>
      <c r="H194" s="401">
        <f>SUMIFS('Weightage Page-1'!D200:BB200,'Weightage Page-1'!D$14:BB$14,"3")</f>
        <v>0</v>
      </c>
      <c r="I194" s="401"/>
      <c r="J194" s="401">
        <f>SUMIFS('Weightage Page-1'!D200:BB200,'Weightage Page-1'!D$14:BB$14,"4")</f>
        <v>0</v>
      </c>
      <c r="K194" s="401"/>
      <c r="L194" s="401">
        <f>SUMIFS('Weightage Page-1'!D200:BB200,'Weightage Page-1'!D$14:BB$14,"5")</f>
        <v>0</v>
      </c>
      <c r="M194" s="401"/>
      <c r="N194" s="402">
        <f t="shared" si="7"/>
        <v>0</v>
      </c>
      <c r="O194" s="402"/>
    </row>
    <row r="195" spans="1:15" x14ac:dyDescent="0.25">
      <c r="A195" s="226">
        <v>186</v>
      </c>
      <c r="B195" s="212" t="str">
        <f>IF('Weightage Page-1'!B201&lt;&gt;"",'Weightage Page-1'!B201,"")</f>
        <v/>
      </c>
      <c r="C195" s="118"/>
      <c r="D195" s="401">
        <f>SUMIFS('Weightage Page-1'!D201:BB201,'Weightage Page-1'!D$14:BB$14,"1")</f>
        <v>0</v>
      </c>
      <c r="E195" s="401"/>
      <c r="F195" s="401">
        <f>SUMIFS('Weightage Page-1'!D201:BB201,'Weightage Page-1'!D$14:BB$14,"2")</f>
        <v>0</v>
      </c>
      <c r="G195" s="401"/>
      <c r="H195" s="401">
        <f>SUMIFS('Weightage Page-1'!D201:BB201,'Weightage Page-1'!D$14:BB$14,"3")</f>
        <v>0</v>
      </c>
      <c r="I195" s="401"/>
      <c r="J195" s="401">
        <f>SUMIFS('Weightage Page-1'!D201:BB201,'Weightage Page-1'!D$14:BB$14,"4")</f>
        <v>0</v>
      </c>
      <c r="K195" s="401"/>
      <c r="L195" s="401">
        <f>SUMIFS('Weightage Page-1'!D201:BB201,'Weightage Page-1'!D$14:BB$14,"5")</f>
        <v>0</v>
      </c>
      <c r="M195" s="401"/>
      <c r="N195" s="402">
        <f t="shared" si="7"/>
        <v>0</v>
      </c>
      <c r="O195" s="402"/>
    </row>
    <row r="196" spans="1:15" x14ac:dyDescent="0.25">
      <c r="A196" s="226">
        <v>187</v>
      </c>
      <c r="B196" s="212" t="str">
        <f>IF('Weightage Page-1'!B202&lt;&gt;"",'Weightage Page-1'!B202,"")</f>
        <v/>
      </c>
      <c r="C196" s="118"/>
      <c r="D196" s="401">
        <f>SUMIFS('Weightage Page-1'!D202:BB202,'Weightage Page-1'!D$14:BB$14,"1")</f>
        <v>0</v>
      </c>
      <c r="E196" s="401"/>
      <c r="F196" s="401">
        <f>SUMIFS('Weightage Page-1'!D202:BB202,'Weightage Page-1'!D$14:BB$14,"2")</f>
        <v>0</v>
      </c>
      <c r="G196" s="401"/>
      <c r="H196" s="401">
        <f>SUMIFS('Weightage Page-1'!D202:BB202,'Weightage Page-1'!D$14:BB$14,"3")</f>
        <v>0</v>
      </c>
      <c r="I196" s="401"/>
      <c r="J196" s="401">
        <f>SUMIFS('Weightage Page-1'!D202:BB202,'Weightage Page-1'!D$14:BB$14,"4")</f>
        <v>0</v>
      </c>
      <c r="K196" s="401"/>
      <c r="L196" s="401">
        <f>SUMIFS('Weightage Page-1'!D202:BB202,'Weightage Page-1'!D$14:BB$14,"5")</f>
        <v>0</v>
      </c>
      <c r="M196" s="401"/>
      <c r="N196" s="402">
        <f t="shared" si="7"/>
        <v>0</v>
      </c>
      <c r="O196" s="402"/>
    </row>
    <row r="197" spans="1:15" x14ac:dyDescent="0.25">
      <c r="A197" s="226">
        <v>188</v>
      </c>
      <c r="B197" s="212" t="str">
        <f>IF('Weightage Page-1'!B203&lt;&gt;"",'Weightage Page-1'!B203,"")</f>
        <v/>
      </c>
      <c r="C197" s="118"/>
      <c r="D197" s="401">
        <f>SUMIFS('Weightage Page-1'!D203:BB203,'Weightage Page-1'!D$14:BB$14,"1")</f>
        <v>0</v>
      </c>
      <c r="E197" s="401"/>
      <c r="F197" s="401">
        <f>SUMIFS('Weightage Page-1'!D203:BB203,'Weightage Page-1'!D$14:BB$14,"2")</f>
        <v>0</v>
      </c>
      <c r="G197" s="401"/>
      <c r="H197" s="401">
        <f>SUMIFS('Weightage Page-1'!D203:BB203,'Weightage Page-1'!D$14:BB$14,"3")</f>
        <v>0</v>
      </c>
      <c r="I197" s="401"/>
      <c r="J197" s="401">
        <f>SUMIFS('Weightage Page-1'!D203:BB203,'Weightage Page-1'!D$14:BB$14,"4")</f>
        <v>0</v>
      </c>
      <c r="K197" s="401"/>
      <c r="L197" s="401">
        <f>SUMIFS('Weightage Page-1'!D203:BB203,'Weightage Page-1'!D$14:BB$14,"5")</f>
        <v>0</v>
      </c>
      <c r="M197" s="401"/>
      <c r="N197" s="402">
        <f t="shared" si="7"/>
        <v>0</v>
      </c>
      <c r="O197" s="402"/>
    </row>
    <row r="198" spans="1:15" x14ac:dyDescent="0.25">
      <c r="A198" s="226">
        <v>189</v>
      </c>
      <c r="B198" s="212" t="str">
        <f>IF('Weightage Page-1'!B204&lt;&gt;"",'Weightage Page-1'!B204,"")</f>
        <v/>
      </c>
      <c r="C198" s="118"/>
      <c r="D198" s="401">
        <f>SUMIFS('Weightage Page-1'!D204:BB204,'Weightage Page-1'!D$14:BB$14,"1")</f>
        <v>0</v>
      </c>
      <c r="E198" s="401"/>
      <c r="F198" s="401">
        <f>SUMIFS('Weightage Page-1'!D204:BB204,'Weightage Page-1'!D$14:BB$14,"2")</f>
        <v>0</v>
      </c>
      <c r="G198" s="401"/>
      <c r="H198" s="401">
        <f>SUMIFS('Weightage Page-1'!D204:BB204,'Weightage Page-1'!D$14:BB$14,"3")</f>
        <v>0</v>
      </c>
      <c r="I198" s="401"/>
      <c r="J198" s="401">
        <f>SUMIFS('Weightage Page-1'!D204:BB204,'Weightage Page-1'!D$14:BB$14,"4")</f>
        <v>0</v>
      </c>
      <c r="K198" s="401"/>
      <c r="L198" s="401">
        <f>SUMIFS('Weightage Page-1'!D204:BB204,'Weightage Page-1'!D$14:BB$14,"5")</f>
        <v>0</v>
      </c>
      <c r="M198" s="401"/>
      <c r="N198" s="402">
        <f t="shared" si="7"/>
        <v>0</v>
      </c>
      <c r="O198" s="402"/>
    </row>
    <row r="199" spans="1:15" x14ac:dyDescent="0.25">
      <c r="A199" s="226">
        <v>190</v>
      </c>
      <c r="B199" s="212" t="str">
        <f>IF('Weightage Page-1'!B205&lt;&gt;"",'Weightage Page-1'!B205,"")</f>
        <v/>
      </c>
      <c r="C199" s="118"/>
      <c r="D199" s="401">
        <f>SUMIFS('Weightage Page-1'!D205:BB205,'Weightage Page-1'!D$14:BB$14,"1")</f>
        <v>0</v>
      </c>
      <c r="E199" s="401"/>
      <c r="F199" s="401">
        <f>SUMIFS('Weightage Page-1'!D205:BB205,'Weightage Page-1'!D$14:BB$14,"2")</f>
        <v>0</v>
      </c>
      <c r="G199" s="401"/>
      <c r="H199" s="401">
        <f>SUMIFS('Weightage Page-1'!D205:BB205,'Weightage Page-1'!D$14:BB$14,"3")</f>
        <v>0</v>
      </c>
      <c r="I199" s="401"/>
      <c r="J199" s="401">
        <f>SUMIFS('Weightage Page-1'!D205:BB205,'Weightage Page-1'!D$14:BB$14,"4")</f>
        <v>0</v>
      </c>
      <c r="K199" s="401"/>
      <c r="L199" s="401">
        <f>SUMIFS('Weightage Page-1'!D205:BB205,'Weightage Page-1'!D$14:BB$14,"5")</f>
        <v>0</v>
      </c>
      <c r="M199" s="401"/>
      <c r="N199" s="402">
        <f t="shared" si="7"/>
        <v>0</v>
      </c>
      <c r="O199" s="402"/>
    </row>
    <row r="200" spans="1:15" x14ac:dyDescent="0.25">
      <c r="A200" s="226">
        <v>191</v>
      </c>
      <c r="B200" s="212" t="str">
        <f>IF('Weightage Page-1'!B206&lt;&gt;"",'Weightage Page-1'!B206,"")</f>
        <v/>
      </c>
      <c r="C200" s="118"/>
      <c r="D200" s="401">
        <f>SUMIFS('Weightage Page-1'!D206:BB206,'Weightage Page-1'!D$14:BB$14,"1")</f>
        <v>0</v>
      </c>
      <c r="E200" s="401"/>
      <c r="F200" s="401">
        <f>SUMIFS('Weightage Page-1'!D206:BB206,'Weightage Page-1'!D$14:BB$14,"2")</f>
        <v>0</v>
      </c>
      <c r="G200" s="401"/>
      <c r="H200" s="401">
        <f>SUMIFS('Weightage Page-1'!D206:BB206,'Weightage Page-1'!D$14:BB$14,"3")</f>
        <v>0</v>
      </c>
      <c r="I200" s="401"/>
      <c r="J200" s="401">
        <f>SUMIFS('Weightage Page-1'!D206:BB206,'Weightage Page-1'!D$14:BB$14,"4")</f>
        <v>0</v>
      </c>
      <c r="K200" s="401"/>
      <c r="L200" s="401">
        <f>SUMIFS('Weightage Page-1'!D206:BB206,'Weightage Page-1'!D$14:BB$14,"5")</f>
        <v>0</v>
      </c>
      <c r="M200" s="401"/>
      <c r="N200" s="402">
        <f t="shared" si="7"/>
        <v>0</v>
      </c>
      <c r="O200" s="402"/>
    </row>
    <row r="201" spans="1:15" x14ac:dyDescent="0.25">
      <c r="A201" s="226">
        <v>192</v>
      </c>
      <c r="B201" s="212" t="str">
        <f>IF('Weightage Page-1'!B207&lt;&gt;"",'Weightage Page-1'!B207,"")</f>
        <v/>
      </c>
      <c r="C201" s="118"/>
      <c r="D201" s="401">
        <f>SUMIFS('Weightage Page-1'!D207:BB207,'Weightage Page-1'!D$14:BB$14,"1")</f>
        <v>0</v>
      </c>
      <c r="E201" s="401"/>
      <c r="F201" s="401">
        <f>SUMIFS('Weightage Page-1'!D207:BB207,'Weightage Page-1'!D$14:BB$14,"2")</f>
        <v>0</v>
      </c>
      <c r="G201" s="401"/>
      <c r="H201" s="401">
        <f>SUMIFS('Weightage Page-1'!D207:BB207,'Weightage Page-1'!D$14:BB$14,"3")</f>
        <v>0</v>
      </c>
      <c r="I201" s="401"/>
      <c r="J201" s="401">
        <f>SUMIFS('Weightage Page-1'!D207:BB207,'Weightage Page-1'!D$14:BB$14,"4")</f>
        <v>0</v>
      </c>
      <c r="K201" s="401"/>
      <c r="L201" s="401">
        <f>SUMIFS('Weightage Page-1'!D207:BB207,'Weightage Page-1'!D$14:BB$14,"5")</f>
        <v>0</v>
      </c>
      <c r="M201" s="401"/>
      <c r="N201" s="402">
        <f t="shared" si="7"/>
        <v>0</v>
      </c>
      <c r="O201" s="402"/>
    </row>
    <row r="202" spans="1:15" x14ac:dyDescent="0.25">
      <c r="A202" s="226">
        <v>193</v>
      </c>
      <c r="B202" s="212" t="str">
        <f>IF('Weightage Page-1'!B208&lt;&gt;"",'Weightage Page-1'!B208,"")</f>
        <v/>
      </c>
      <c r="C202" s="118"/>
      <c r="D202" s="401">
        <f>SUMIFS('Weightage Page-1'!D208:BB208,'Weightage Page-1'!D$14:BB$14,"1")</f>
        <v>0</v>
      </c>
      <c r="E202" s="401"/>
      <c r="F202" s="401">
        <f>SUMIFS('Weightage Page-1'!D208:BB208,'Weightage Page-1'!D$14:BB$14,"2")</f>
        <v>0</v>
      </c>
      <c r="G202" s="401"/>
      <c r="H202" s="401">
        <f>SUMIFS('Weightage Page-1'!D208:BB208,'Weightage Page-1'!D$14:BB$14,"3")</f>
        <v>0</v>
      </c>
      <c r="I202" s="401"/>
      <c r="J202" s="401">
        <f>SUMIFS('Weightage Page-1'!D208:BB208,'Weightage Page-1'!D$14:BB$14,"4")</f>
        <v>0</v>
      </c>
      <c r="K202" s="401"/>
      <c r="L202" s="401">
        <f>SUMIFS('Weightage Page-1'!D208:BB208,'Weightage Page-1'!D$14:BB$14,"5")</f>
        <v>0</v>
      </c>
      <c r="M202" s="401"/>
      <c r="N202" s="402">
        <f t="shared" si="7"/>
        <v>0</v>
      </c>
      <c r="O202" s="402"/>
    </row>
    <row r="203" spans="1:15" x14ac:dyDescent="0.25">
      <c r="A203" s="226">
        <v>194</v>
      </c>
      <c r="B203" s="212" t="str">
        <f>IF('Weightage Page-1'!B209&lt;&gt;"",'Weightage Page-1'!B209,"")</f>
        <v/>
      </c>
      <c r="C203" s="118"/>
      <c r="D203" s="401">
        <f>SUMIFS('Weightage Page-1'!D209:BB209,'Weightage Page-1'!D$14:BB$14,"1")</f>
        <v>0</v>
      </c>
      <c r="E203" s="401"/>
      <c r="F203" s="401">
        <f>SUMIFS('Weightage Page-1'!D209:BB209,'Weightage Page-1'!D$14:BB$14,"2")</f>
        <v>0</v>
      </c>
      <c r="G203" s="401"/>
      <c r="H203" s="401">
        <f>SUMIFS('Weightage Page-1'!D209:BB209,'Weightage Page-1'!D$14:BB$14,"3")</f>
        <v>0</v>
      </c>
      <c r="I203" s="401"/>
      <c r="J203" s="401">
        <f>SUMIFS('Weightage Page-1'!D209:BB209,'Weightage Page-1'!D$14:BB$14,"4")</f>
        <v>0</v>
      </c>
      <c r="K203" s="401"/>
      <c r="L203" s="401">
        <f>SUMIFS('Weightage Page-1'!D209:BB209,'Weightage Page-1'!D$14:BB$14,"5")</f>
        <v>0</v>
      </c>
      <c r="M203" s="401"/>
      <c r="N203" s="402">
        <f t="shared" si="7"/>
        <v>0</v>
      </c>
      <c r="O203" s="402"/>
    </row>
    <row r="204" spans="1:15" x14ac:dyDescent="0.25">
      <c r="A204" s="226">
        <v>195</v>
      </c>
      <c r="B204" s="212" t="str">
        <f>IF('Weightage Page-1'!B210&lt;&gt;"",'Weightage Page-1'!B210,"")</f>
        <v/>
      </c>
      <c r="C204" s="118"/>
      <c r="D204" s="401">
        <f>SUMIFS('Weightage Page-1'!D210:BB210,'Weightage Page-1'!D$14:BB$14,"1")</f>
        <v>0</v>
      </c>
      <c r="E204" s="401"/>
      <c r="F204" s="401">
        <f>SUMIFS('Weightage Page-1'!D210:BB210,'Weightage Page-1'!D$14:BB$14,"2")</f>
        <v>0</v>
      </c>
      <c r="G204" s="401"/>
      <c r="H204" s="401">
        <f>SUMIFS('Weightage Page-1'!D210:BB210,'Weightage Page-1'!D$14:BB$14,"3")</f>
        <v>0</v>
      </c>
      <c r="I204" s="401"/>
      <c r="J204" s="401">
        <f>SUMIFS('Weightage Page-1'!D210:BB210,'Weightage Page-1'!D$14:BB$14,"4")</f>
        <v>0</v>
      </c>
      <c r="K204" s="401"/>
      <c r="L204" s="401">
        <f>SUMIFS('Weightage Page-1'!D210:BB210,'Weightage Page-1'!D$14:BB$14,"5")</f>
        <v>0</v>
      </c>
      <c r="M204" s="401"/>
      <c r="N204" s="402">
        <f t="shared" si="7"/>
        <v>0</v>
      </c>
      <c r="O204" s="402"/>
    </row>
    <row r="205" spans="1:15" x14ac:dyDescent="0.25">
      <c r="A205" s="226">
        <v>196</v>
      </c>
      <c r="B205" s="212" t="str">
        <f>IF('Weightage Page-1'!B211&lt;&gt;"",'Weightage Page-1'!B211,"")</f>
        <v/>
      </c>
      <c r="C205" s="118"/>
      <c r="D205" s="401">
        <f>SUMIFS('Weightage Page-1'!D211:BB211,'Weightage Page-1'!D$14:BB$14,"1")</f>
        <v>0</v>
      </c>
      <c r="E205" s="401"/>
      <c r="F205" s="401">
        <f>SUMIFS('Weightage Page-1'!D211:BB211,'Weightage Page-1'!D$14:BB$14,"2")</f>
        <v>0</v>
      </c>
      <c r="G205" s="401"/>
      <c r="H205" s="401">
        <f>SUMIFS('Weightage Page-1'!D211:BB211,'Weightage Page-1'!D$14:BB$14,"3")</f>
        <v>0</v>
      </c>
      <c r="I205" s="401"/>
      <c r="J205" s="401">
        <f>SUMIFS('Weightage Page-1'!D211:BB211,'Weightage Page-1'!D$14:BB$14,"4")</f>
        <v>0</v>
      </c>
      <c r="K205" s="401"/>
      <c r="L205" s="401">
        <f>SUMIFS('Weightage Page-1'!D211:BB211,'Weightage Page-1'!D$14:BB$14,"5")</f>
        <v>0</v>
      </c>
      <c r="M205" s="401"/>
      <c r="N205" s="402">
        <f t="shared" si="7"/>
        <v>0</v>
      </c>
      <c r="O205" s="402"/>
    </row>
    <row r="206" spans="1:15" x14ac:dyDescent="0.25">
      <c r="A206" s="226">
        <v>197</v>
      </c>
      <c r="B206" s="212" t="str">
        <f>IF('Weightage Page-1'!B212&lt;&gt;"",'Weightage Page-1'!B212,"")</f>
        <v/>
      </c>
      <c r="C206" s="118"/>
      <c r="D206" s="401">
        <f>SUMIFS('Weightage Page-1'!D212:BB212,'Weightage Page-1'!D$14:BB$14,"1")</f>
        <v>0</v>
      </c>
      <c r="E206" s="401"/>
      <c r="F206" s="401">
        <f>SUMIFS('Weightage Page-1'!D212:BB212,'Weightage Page-1'!D$14:BB$14,"2")</f>
        <v>0</v>
      </c>
      <c r="G206" s="401"/>
      <c r="H206" s="401">
        <f>SUMIFS('Weightage Page-1'!D212:BB212,'Weightage Page-1'!D$14:BB$14,"3")</f>
        <v>0</v>
      </c>
      <c r="I206" s="401"/>
      <c r="J206" s="401">
        <f>SUMIFS('Weightage Page-1'!D212:BB212,'Weightage Page-1'!D$14:BB$14,"4")</f>
        <v>0</v>
      </c>
      <c r="K206" s="401"/>
      <c r="L206" s="401">
        <f>SUMIFS('Weightage Page-1'!D212:BB212,'Weightage Page-1'!D$14:BB$14,"5")</f>
        <v>0</v>
      </c>
      <c r="M206" s="401"/>
      <c r="N206" s="402">
        <f t="shared" si="7"/>
        <v>0</v>
      </c>
      <c r="O206" s="402"/>
    </row>
    <row r="207" spans="1:15" x14ac:dyDescent="0.25">
      <c r="A207" s="226">
        <v>198</v>
      </c>
      <c r="B207" s="212" t="str">
        <f>IF('Weightage Page-1'!B213&lt;&gt;"",'Weightage Page-1'!B213,"")</f>
        <v/>
      </c>
      <c r="C207" s="118"/>
      <c r="D207" s="401">
        <f>SUMIFS('Weightage Page-1'!D213:BB213,'Weightage Page-1'!D$14:BB$14,"1")</f>
        <v>0</v>
      </c>
      <c r="E207" s="401"/>
      <c r="F207" s="401">
        <f>SUMIFS('Weightage Page-1'!D213:BB213,'Weightage Page-1'!D$14:BB$14,"2")</f>
        <v>0</v>
      </c>
      <c r="G207" s="401"/>
      <c r="H207" s="401">
        <f>SUMIFS('Weightage Page-1'!D213:BB213,'Weightage Page-1'!D$14:BB$14,"3")</f>
        <v>0</v>
      </c>
      <c r="I207" s="401"/>
      <c r="J207" s="401">
        <f>SUMIFS('Weightage Page-1'!D213:BB213,'Weightage Page-1'!D$14:BB$14,"4")</f>
        <v>0</v>
      </c>
      <c r="K207" s="401"/>
      <c r="L207" s="401">
        <f>SUMIFS('Weightage Page-1'!D213:BB213,'Weightage Page-1'!D$14:BB$14,"5")</f>
        <v>0</v>
      </c>
      <c r="M207" s="401"/>
      <c r="N207" s="402">
        <f t="shared" si="7"/>
        <v>0</v>
      </c>
      <c r="O207" s="402"/>
    </row>
    <row r="208" spans="1:15" x14ac:dyDescent="0.25">
      <c r="A208" s="226">
        <v>199</v>
      </c>
      <c r="B208" s="212" t="str">
        <f>IF('Weightage Page-1'!B214&lt;&gt;"",'Weightage Page-1'!B214,"")</f>
        <v/>
      </c>
      <c r="C208" s="118"/>
      <c r="D208" s="401">
        <f>SUMIFS('Weightage Page-1'!D214:BB214,'Weightage Page-1'!D$14:BB$14,"1")</f>
        <v>0</v>
      </c>
      <c r="E208" s="401"/>
      <c r="F208" s="401">
        <f>SUMIFS('Weightage Page-1'!D214:BB214,'Weightage Page-1'!D$14:BB$14,"2")</f>
        <v>0</v>
      </c>
      <c r="G208" s="401"/>
      <c r="H208" s="401">
        <f>SUMIFS('Weightage Page-1'!D214:BB214,'Weightage Page-1'!D$14:BB$14,"3")</f>
        <v>0</v>
      </c>
      <c r="I208" s="401"/>
      <c r="J208" s="401">
        <f>SUMIFS('Weightage Page-1'!D214:BB214,'Weightage Page-1'!D$14:BB$14,"4")</f>
        <v>0</v>
      </c>
      <c r="K208" s="401"/>
      <c r="L208" s="401">
        <f>SUMIFS('Weightage Page-1'!D214:BB214,'Weightage Page-1'!D$14:BB$14,"5")</f>
        <v>0</v>
      </c>
      <c r="M208" s="401"/>
      <c r="N208" s="402">
        <f t="shared" si="7"/>
        <v>0</v>
      </c>
      <c r="O208" s="402"/>
    </row>
    <row r="209" spans="1:15" x14ac:dyDescent="0.25">
      <c r="A209" s="226">
        <v>200</v>
      </c>
      <c r="B209" s="212" t="str">
        <f>IF('Weightage Page-1'!B215&lt;&gt;"",'Weightage Page-1'!B215,"")</f>
        <v/>
      </c>
      <c r="C209" s="118"/>
      <c r="D209" s="401">
        <f>SUMIFS('Weightage Page-1'!D215:BB215,'Weightage Page-1'!D$14:BB$14,"1")</f>
        <v>0</v>
      </c>
      <c r="E209" s="401"/>
      <c r="F209" s="401">
        <f>SUMIFS('Weightage Page-1'!D215:BB215,'Weightage Page-1'!D$14:BB$14,"2")</f>
        <v>0</v>
      </c>
      <c r="G209" s="401"/>
      <c r="H209" s="401">
        <f>SUMIFS('Weightage Page-1'!D215:BB215,'Weightage Page-1'!D$14:BB$14,"3")</f>
        <v>0</v>
      </c>
      <c r="I209" s="401"/>
      <c r="J209" s="401">
        <f>SUMIFS('Weightage Page-1'!D215:BB215,'Weightage Page-1'!D$14:BB$14,"4")</f>
        <v>0</v>
      </c>
      <c r="K209" s="401"/>
      <c r="L209" s="401">
        <f>SUMIFS('Weightage Page-1'!D215:BB215,'Weightage Page-1'!D$14:BB$14,"5")</f>
        <v>0</v>
      </c>
      <c r="M209" s="401"/>
      <c r="N209" s="402">
        <f t="shared" si="7"/>
        <v>0</v>
      </c>
      <c r="O209" s="402"/>
    </row>
    <row r="210" spans="1:15" x14ac:dyDescent="0.25">
      <c r="A210" s="226">
        <v>201</v>
      </c>
      <c r="B210" s="212" t="str">
        <f>IF('Weightage Page-1'!B216&lt;&gt;"",'Weightage Page-1'!B216,"")</f>
        <v/>
      </c>
      <c r="C210" s="118"/>
      <c r="D210" s="401">
        <f>SUMIFS('Weightage Page-1'!D216:BB216,'Weightage Page-1'!D$14:BB$14,"1")</f>
        <v>0</v>
      </c>
      <c r="E210" s="401"/>
      <c r="F210" s="401">
        <f>SUMIFS('Weightage Page-1'!D216:BB216,'Weightage Page-1'!D$14:BB$14,"2")</f>
        <v>0</v>
      </c>
      <c r="G210" s="401"/>
      <c r="H210" s="401">
        <f>SUMIFS('Weightage Page-1'!D216:BB216,'Weightage Page-1'!D$14:BB$14,"3")</f>
        <v>0</v>
      </c>
      <c r="I210" s="401"/>
      <c r="J210" s="401">
        <f>SUMIFS('Weightage Page-1'!D216:BB216,'Weightage Page-1'!D$14:BB$14,"4")</f>
        <v>0</v>
      </c>
      <c r="K210" s="401"/>
      <c r="L210" s="401">
        <f>SUMIFS('Weightage Page-1'!D216:BB216,'Weightage Page-1'!D$14:BB$14,"5")</f>
        <v>0</v>
      </c>
      <c r="M210" s="401"/>
      <c r="N210" s="402">
        <f t="shared" si="7"/>
        <v>0</v>
      </c>
      <c r="O210" s="402"/>
    </row>
    <row r="211" spans="1:15" x14ac:dyDescent="0.25">
      <c r="A211" s="226">
        <v>202</v>
      </c>
      <c r="B211" s="212" t="str">
        <f>IF('Weightage Page-1'!B217&lt;&gt;"",'Weightage Page-1'!B217,"")</f>
        <v/>
      </c>
      <c r="C211" s="118"/>
      <c r="D211" s="401">
        <f>SUMIFS('Weightage Page-1'!D217:BB217,'Weightage Page-1'!D$14:BB$14,"1")</f>
        <v>0</v>
      </c>
      <c r="E211" s="401"/>
      <c r="F211" s="401">
        <f>SUMIFS('Weightage Page-1'!D217:BB217,'Weightage Page-1'!D$14:BB$14,"2")</f>
        <v>0</v>
      </c>
      <c r="G211" s="401"/>
      <c r="H211" s="401">
        <f>SUMIFS('Weightage Page-1'!D217:BB217,'Weightage Page-1'!D$14:BB$14,"3")</f>
        <v>0</v>
      </c>
      <c r="I211" s="401"/>
      <c r="J211" s="401">
        <f>SUMIFS('Weightage Page-1'!D217:BB217,'Weightage Page-1'!D$14:BB$14,"4")</f>
        <v>0</v>
      </c>
      <c r="K211" s="401"/>
      <c r="L211" s="401">
        <f>SUMIFS('Weightage Page-1'!D217:BB217,'Weightage Page-1'!D$14:BB$14,"5")</f>
        <v>0</v>
      </c>
      <c r="M211" s="401"/>
      <c r="N211" s="402">
        <f t="shared" si="7"/>
        <v>0</v>
      </c>
      <c r="O211" s="402"/>
    </row>
    <row r="212" spans="1:15" x14ac:dyDescent="0.25">
      <c r="A212" s="226">
        <v>203</v>
      </c>
      <c r="B212" s="212" t="str">
        <f>IF('Weightage Page-1'!B218&lt;&gt;"",'Weightage Page-1'!B218,"")</f>
        <v/>
      </c>
      <c r="C212" s="118"/>
      <c r="D212" s="401">
        <f>SUMIFS('Weightage Page-1'!D218:BB218,'Weightage Page-1'!D$14:BB$14,"1")</f>
        <v>0</v>
      </c>
      <c r="E212" s="401"/>
      <c r="F212" s="401">
        <f>SUMIFS('Weightage Page-1'!D218:BB218,'Weightage Page-1'!D$14:BB$14,"2")</f>
        <v>0</v>
      </c>
      <c r="G212" s="401"/>
      <c r="H212" s="401">
        <f>SUMIFS('Weightage Page-1'!D218:BB218,'Weightage Page-1'!D$14:BB$14,"3")</f>
        <v>0</v>
      </c>
      <c r="I212" s="401"/>
      <c r="J212" s="401">
        <f>SUMIFS('Weightage Page-1'!D218:BB218,'Weightage Page-1'!D$14:BB$14,"4")</f>
        <v>0</v>
      </c>
      <c r="K212" s="401"/>
      <c r="L212" s="401">
        <f>SUMIFS('Weightage Page-1'!D218:BB218,'Weightage Page-1'!D$14:BB$14,"5")</f>
        <v>0</v>
      </c>
      <c r="M212" s="401"/>
      <c r="N212" s="402">
        <f t="shared" si="7"/>
        <v>0</v>
      </c>
      <c r="O212" s="402"/>
    </row>
    <row r="213" spans="1:15" x14ac:dyDescent="0.25">
      <c r="A213" s="226">
        <v>204</v>
      </c>
      <c r="B213" s="212" t="str">
        <f>IF('Weightage Page-1'!B219&lt;&gt;"",'Weightage Page-1'!B219,"")</f>
        <v/>
      </c>
      <c r="C213" s="118"/>
      <c r="D213" s="401">
        <f>SUMIFS('Weightage Page-1'!D219:BB219,'Weightage Page-1'!D$14:BB$14,"1")</f>
        <v>0</v>
      </c>
      <c r="E213" s="401"/>
      <c r="F213" s="401">
        <f>SUMIFS('Weightage Page-1'!D219:BB219,'Weightage Page-1'!D$14:BB$14,"2")</f>
        <v>0</v>
      </c>
      <c r="G213" s="401"/>
      <c r="H213" s="401">
        <f>SUMIFS('Weightage Page-1'!D219:BB219,'Weightage Page-1'!D$14:BB$14,"3")</f>
        <v>0</v>
      </c>
      <c r="I213" s="401"/>
      <c r="J213" s="401">
        <f>SUMIFS('Weightage Page-1'!D219:BB219,'Weightage Page-1'!D$14:BB$14,"4")</f>
        <v>0</v>
      </c>
      <c r="K213" s="401"/>
      <c r="L213" s="401">
        <f>SUMIFS('Weightage Page-1'!D219:BB219,'Weightage Page-1'!D$14:BB$14,"5")</f>
        <v>0</v>
      </c>
      <c r="M213" s="401"/>
      <c r="N213" s="402">
        <f t="shared" si="7"/>
        <v>0</v>
      </c>
      <c r="O213" s="402"/>
    </row>
    <row r="214" spans="1:15" x14ac:dyDescent="0.25">
      <c r="A214" s="226">
        <v>205</v>
      </c>
      <c r="B214" s="212" t="str">
        <f>IF('Weightage Page-1'!B220&lt;&gt;"",'Weightage Page-1'!B220,"")</f>
        <v/>
      </c>
      <c r="C214" s="118"/>
      <c r="D214" s="401">
        <f>SUMIFS('Weightage Page-1'!D220:BB220,'Weightage Page-1'!D$14:BB$14,"1")</f>
        <v>0</v>
      </c>
      <c r="E214" s="401"/>
      <c r="F214" s="401">
        <f>SUMIFS('Weightage Page-1'!D220:BB220,'Weightage Page-1'!D$14:BB$14,"2")</f>
        <v>0</v>
      </c>
      <c r="G214" s="401"/>
      <c r="H214" s="401">
        <f>SUMIFS('Weightage Page-1'!D220:BB220,'Weightage Page-1'!D$14:BB$14,"3")</f>
        <v>0</v>
      </c>
      <c r="I214" s="401"/>
      <c r="J214" s="401">
        <f>SUMIFS('Weightage Page-1'!D220:BB220,'Weightage Page-1'!D$14:BB$14,"4")</f>
        <v>0</v>
      </c>
      <c r="K214" s="401"/>
      <c r="L214" s="401">
        <f>SUMIFS('Weightage Page-1'!D220:BB220,'Weightage Page-1'!D$14:BB$14,"5")</f>
        <v>0</v>
      </c>
      <c r="M214" s="401"/>
      <c r="N214" s="402">
        <f t="shared" si="7"/>
        <v>0</v>
      </c>
      <c r="O214" s="402"/>
    </row>
    <row r="215" spans="1:15" x14ac:dyDescent="0.25">
      <c r="A215" s="226">
        <v>206</v>
      </c>
      <c r="B215" s="212" t="str">
        <f>IF('Weightage Page-1'!B221&lt;&gt;"",'Weightage Page-1'!B221,"")</f>
        <v/>
      </c>
      <c r="C215" s="118"/>
      <c r="D215" s="401">
        <f>SUMIFS('Weightage Page-1'!D221:BB221,'Weightage Page-1'!D$14:BB$14,"1")</f>
        <v>0</v>
      </c>
      <c r="E215" s="401"/>
      <c r="F215" s="401">
        <f>SUMIFS('Weightage Page-1'!D221:BB221,'Weightage Page-1'!D$14:BB$14,"2")</f>
        <v>0</v>
      </c>
      <c r="G215" s="401"/>
      <c r="H215" s="401">
        <f>SUMIFS('Weightage Page-1'!D221:BB221,'Weightage Page-1'!D$14:BB$14,"3")</f>
        <v>0</v>
      </c>
      <c r="I215" s="401"/>
      <c r="J215" s="401">
        <f>SUMIFS('Weightage Page-1'!D221:BB221,'Weightage Page-1'!D$14:BB$14,"4")</f>
        <v>0</v>
      </c>
      <c r="K215" s="401"/>
      <c r="L215" s="401">
        <f>SUMIFS('Weightage Page-1'!D221:BB221,'Weightage Page-1'!D$14:BB$14,"5")</f>
        <v>0</v>
      </c>
      <c r="M215" s="401"/>
      <c r="N215" s="402">
        <f t="shared" si="7"/>
        <v>0</v>
      </c>
      <c r="O215" s="402"/>
    </row>
    <row r="216" spans="1:15" x14ac:dyDescent="0.25">
      <c r="A216" s="226">
        <v>207</v>
      </c>
      <c r="B216" s="212" t="str">
        <f>IF('Weightage Page-1'!B222&lt;&gt;"",'Weightage Page-1'!B222,"")</f>
        <v/>
      </c>
      <c r="C216" s="118"/>
      <c r="D216" s="401">
        <f>SUMIFS('Weightage Page-1'!D222:BB222,'Weightage Page-1'!D$14:BB$14,"1")</f>
        <v>0</v>
      </c>
      <c r="E216" s="401"/>
      <c r="F216" s="401">
        <f>SUMIFS('Weightage Page-1'!D222:BB222,'Weightage Page-1'!D$14:BB$14,"2")</f>
        <v>0</v>
      </c>
      <c r="G216" s="401"/>
      <c r="H216" s="401">
        <f>SUMIFS('Weightage Page-1'!D222:BB222,'Weightage Page-1'!D$14:BB$14,"3")</f>
        <v>0</v>
      </c>
      <c r="I216" s="401"/>
      <c r="J216" s="401">
        <f>SUMIFS('Weightage Page-1'!D222:BB222,'Weightage Page-1'!D$14:BB$14,"4")</f>
        <v>0</v>
      </c>
      <c r="K216" s="401"/>
      <c r="L216" s="401">
        <f>SUMIFS('Weightage Page-1'!D222:BB222,'Weightage Page-1'!D$14:BB$14,"5")</f>
        <v>0</v>
      </c>
      <c r="M216" s="401"/>
      <c r="N216" s="402">
        <f t="shared" si="7"/>
        <v>0</v>
      </c>
      <c r="O216" s="402"/>
    </row>
    <row r="217" spans="1:15" x14ac:dyDescent="0.25">
      <c r="A217" s="226">
        <v>208</v>
      </c>
      <c r="B217" s="212" t="str">
        <f>IF('Weightage Page-1'!B223&lt;&gt;"",'Weightage Page-1'!B223,"")</f>
        <v/>
      </c>
      <c r="C217" s="118"/>
      <c r="D217" s="401">
        <f>SUMIFS('Weightage Page-1'!D223:BB223,'Weightage Page-1'!D$14:BB$14,"1")</f>
        <v>0</v>
      </c>
      <c r="E217" s="401"/>
      <c r="F217" s="401">
        <f>SUMIFS('Weightage Page-1'!D223:BB223,'Weightage Page-1'!D$14:BB$14,"2")</f>
        <v>0</v>
      </c>
      <c r="G217" s="401"/>
      <c r="H217" s="401">
        <f>SUMIFS('Weightage Page-1'!D223:BB223,'Weightage Page-1'!D$14:BB$14,"3")</f>
        <v>0</v>
      </c>
      <c r="I217" s="401"/>
      <c r="J217" s="401">
        <f>SUMIFS('Weightage Page-1'!D223:BB223,'Weightage Page-1'!D$14:BB$14,"4")</f>
        <v>0</v>
      </c>
      <c r="K217" s="401"/>
      <c r="L217" s="401">
        <f>SUMIFS('Weightage Page-1'!D223:BB223,'Weightage Page-1'!D$14:BB$14,"5")</f>
        <v>0</v>
      </c>
      <c r="M217" s="401"/>
      <c r="N217" s="402">
        <f t="shared" si="7"/>
        <v>0</v>
      </c>
      <c r="O217" s="402"/>
    </row>
    <row r="218" spans="1:15" x14ac:dyDescent="0.25">
      <c r="A218" s="226">
        <v>209</v>
      </c>
      <c r="B218" s="212" t="str">
        <f>IF('Weightage Page-1'!B224&lt;&gt;"",'Weightage Page-1'!B224,"")</f>
        <v/>
      </c>
      <c r="C218" s="118"/>
      <c r="D218" s="401">
        <f>SUMIFS('Weightage Page-1'!D224:BB224,'Weightage Page-1'!D$14:BB$14,"1")</f>
        <v>0</v>
      </c>
      <c r="E218" s="401"/>
      <c r="F218" s="401">
        <f>SUMIFS('Weightage Page-1'!D224:BB224,'Weightage Page-1'!D$14:BB$14,"2")</f>
        <v>0</v>
      </c>
      <c r="G218" s="401"/>
      <c r="H218" s="401">
        <f>SUMIFS('Weightage Page-1'!D224:BB224,'Weightage Page-1'!D$14:BB$14,"3")</f>
        <v>0</v>
      </c>
      <c r="I218" s="401"/>
      <c r="J218" s="401">
        <f>SUMIFS('Weightage Page-1'!D224:BB224,'Weightage Page-1'!D$14:BB$14,"4")</f>
        <v>0</v>
      </c>
      <c r="K218" s="401"/>
      <c r="L218" s="401">
        <f>SUMIFS('Weightage Page-1'!D224:BB224,'Weightage Page-1'!D$14:BB$14,"5")</f>
        <v>0</v>
      </c>
      <c r="M218" s="401"/>
      <c r="N218" s="402">
        <f t="shared" si="7"/>
        <v>0</v>
      </c>
      <c r="O218" s="402"/>
    </row>
  </sheetData>
  <mergeCells count="1287">
    <mergeCell ref="D217:E217"/>
    <mergeCell ref="F217:G217"/>
    <mergeCell ref="H217:I217"/>
    <mergeCell ref="J217:K217"/>
    <mergeCell ref="L217:M217"/>
    <mergeCell ref="N217:O217"/>
    <mergeCell ref="D218:E218"/>
    <mergeCell ref="F218:G218"/>
    <mergeCell ref="H218:I218"/>
    <mergeCell ref="J218:K218"/>
    <mergeCell ref="L218:M218"/>
    <mergeCell ref="N218:O218"/>
    <mergeCell ref="D215:E215"/>
    <mergeCell ref="F215:G215"/>
    <mergeCell ref="H215:I215"/>
    <mergeCell ref="J215:K215"/>
    <mergeCell ref="L215:M215"/>
    <mergeCell ref="N215:O215"/>
    <mergeCell ref="D216:E216"/>
    <mergeCell ref="F216:G216"/>
    <mergeCell ref="H216:I216"/>
    <mergeCell ref="J216:K216"/>
    <mergeCell ref="L216:M216"/>
    <mergeCell ref="N216:O216"/>
    <mergeCell ref="D213:E213"/>
    <mergeCell ref="F213:G213"/>
    <mergeCell ref="H213:I213"/>
    <mergeCell ref="J213:K213"/>
    <mergeCell ref="L213:M213"/>
    <mergeCell ref="N213:O213"/>
    <mergeCell ref="D214:E214"/>
    <mergeCell ref="F214:G214"/>
    <mergeCell ref="H214:I214"/>
    <mergeCell ref="J214:K214"/>
    <mergeCell ref="L214:M214"/>
    <mergeCell ref="N214:O214"/>
    <mergeCell ref="D211:E211"/>
    <mergeCell ref="F211:G211"/>
    <mergeCell ref="H211:I211"/>
    <mergeCell ref="J211:K211"/>
    <mergeCell ref="L211:M211"/>
    <mergeCell ref="N211:O211"/>
    <mergeCell ref="D212:E212"/>
    <mergeCell ref="F212:G212"/>
    <mergeCell ref="H212:I212"/>
    <mergeCell ref="J212:K212"/>
    <mergeCell ref="L212:M212"/>
    <mergeCell ref="N212:O212"/>
    <mergeCell ref="D209:E209"/>
    <mergeCell ref="F209:G209"/>
    <mergeCell ref="H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D207:E207"/>
    <mergeCell ref="F207:G207"/>
    <mergeCell ref="H207:I207"/>
    <mergeCell ref="J207:K207"/>
    <mergeCell ref="L207:M207"/>
    <mergeCell ref="N207:O207"/>
    <mergeCell ref="D208:E208"/>
    <mergeCell ref="F208:G208"/>
    <mergeCell ref="H208:I208"/>
    <mergeCell ref="J208:K208"/>
    <mergeCell ref="L208:M208"/>
    <mergeCell ref="N208:O208"/>
    <mergeCell ref="D205:E205"/>
    <mergeCell ref="F205:G205"/>
    <mergeCell ref="H205:I205"/>
    <mergeCell ref="J205:K205"/>
    <mergeCell ref="L205:M205"/>
    <mergeCell ref="N205:O205"/>
    <mergeCell ref="D206:E206"/>
    <mergeCell ref="F206:G206"/>
    <mergeCell ref="H206:I206"/>
    <mergeCell ref="J206:K206"/>
    <mergeCell ref="L206:M206"/>
    <mergeCell ref="N206:O206"/>
    <mergeCell ref="D203:E203"/>
    <mergeCell ref="F203:G203"/>
    <mergeCell ref="H203:I203"/>
    <mergeCell ref="J203:K203"/>
    <mergeCell ref="L203:M203"/>
    <mergeCell ref="N203:O203"/>
    <mergeCell ref="D204:E204"/>
    <mergeCell ref="F204:G204"/>
    <mergeCell ref="H204:I204"/>
    <mergeCell ref="J204:K204"/>
    <mergeCell ref="L204:M204"/>
    <mergeCell ref="N204:O204"/>
    <mergeCell ref="D201:E201"/>
    <mergeCell ref="F201:G201"/>
    <mergeCell ref="H201:I201"/>
    <mergeCell ref="J201:K201"/>
    <mergeCell ref="L201:M201"/>
    <mergeCell ref="N201:O201"/>
    <mergeCell ref="D202:E202"/>
    <mergeCell ref="F202:G202"/>
    <mergeCell ref="H202:I202"/>
    <mergeCell ref="J202:K202"/>
    <mergeCell ref="L202:M202"/>
    <mergeCell ref="N202:O202"/>
    <mergeCell ref="D199:E199"/>
    <mergeCell ref="F199:G199"/>
    <mergeCell ref="H199:I199"/>
    <mergeCell ref="J199:K199"/>
    <mergeCell ref="L199:M199"/>
    <mergeCell ref="N199:O199"/>
    <mergeCell ref="D200:E200"/>
    <mergeCell ref="F200:G200"/>
    <mergeCell ref="H200:I200"/>
    <mergeCell ref="J200:K200"/>
    <mergeCell ref="L200:M200"/>
    <mergeCell ref="N200:O200"/>
    <mergeCell ref="D197:E197"/>
    <mergeCell ref="F197:G197"/>
    <mergeCell ref="H197:I197"/>
    <mergeCell ref="J197:K197"/>
    <mergeCell ref="L197:M197"/>
    <mergeCell ref="N197:O197"/>
    <mergeCell ref="D198:E198"/>
    <mergeCell ref="F198:G198"/>
    <mergeCell ref="H198:I198"/>
    <mergeCell ref="J198:K198"/>
    <mergeCell ref="L198:M198"/>
    <mergeCell ref="N198:O198"/>
    <mergeCell ref="D195:E195"/>
    <mergeCell ref="F195:G195"/>
    <mergeCell ref="H195:I195"/>
    <mergeCell ref="J195:K195"/>
    <mergeCell ref="L195:M195"/>
    <mergeCell ref="N195:O195"/>
    <mergeCell ref="D196:E196"/>
    <mergeCell ref="F196:G196"/>
    <mergeCell ref="H196:I196"/>
    <mergeCell ref="J196:K196"/>
    <mergeCell ref="L196:M196"/>
    <mergeCell ref="N196:O196"/>
    <mergeCell ref="D193:E193"/>
    <mergeCell ref="F193:G193"/>
    <mergeCell ref="H193:I193"/>
    <mergeCell ref="J193:K193"/>
    <mergeCell ref="L193:M193"/>
    <mergeCell ref="N193:O193"/>
    <mergeCell ref="D194:E194"/>
    <mergeCell ref="F194:G194"/>
    <mergeCell ref="H194:I194"/>
    <mergeCell ref="J194:K194"/>
    <mergeCell ref="L194:M194"/>
    <mergeCell ref="N194:O194"/>
    <mergeCell ref="D191:E191"/>
    <mergeCell ref="F191:G191"/>
    <mergeCell ref="H191:I191"/>
    <mergeCell ref="J191:K191"/>
    <mergeCell ref="L191:M191"/>
    <mergeCell ref="N191:O191"/>
    <mergeCell ref="D192:E192"/>
    <mergeCell ref="F192:G192"/>
    <mergeCell ref="H192:I192"/>
    <mergeCell ref="J192:K192"/>
    <mergeCell ref="L192:M192"/>
    <mergeCell ref="N192:O192"/>
    <mergeCell ref="D189:E189"/>
    <mergeCell ref="F189:G189"/>
    <mergeCell ref="H189:I189"/>
    <mergeCell ref="J189:K189"/>
    <mergeCell ref="L189:M189"/>
    <mergeCell ref="N189:O189"/>
    <mergeCell ref="D190:E190"/>
    <mergeCell ref="F190:G190"/>
    <mergeCell ref="H190:I190"/>
    <mergeCell ref="J190:K190"/>
    <mergeCell ref="L190:M190"/>
    <mergeCell ref="N190:O190"/>
    <mergeCell ref="D187:E187"/>
    <mergeCell ref="F187:G187"/>
    <mergeCell ref="H187:I187"/>
    <mergeCell ref="J187:K187"/>
    <mergeCell ref="L187:M187"/>
    <mergeCell ref="N187:O187"/>
    <mergeCell ref="D188:E188"/>
    <mergeCell ref="F188:G188"/>
    <mergeCell ref="H188:I188"/>
    <mergeCell ref="J188:K188"/>
    <mergeCell ref="L188:M188"/>
    <mergeCell ref="N188:O188"/>
    <mergeCell ref="D185:E185"/>
    <mergeCell ref="F185:G185"/>
    <mergeCell ref="H185:I185"/>
    <mergeCell ref="J185:K185"/>
    <mergeCell ref="L185:M185"/>
    <mergeCell ref="N185:O185"/>
    <mergeCell ref="D186:E186"/>
    <mergeCell ref="F186:G186"/>
    <mergeCell ref="H186:I186"/>
    <mergeCell ref="J186:K186"/>
    <mergeCell ref="L186:M186"/>
    <mergeCell ref="N186:O186"/>
    <mergeCell ref="D183:E183"/>
    <mergeCell ref="F183:G183"/>
    <mergeCell ref="H183:I183"/>
    <mergeCell ref="J183:K183"/>
    <mergeCell ref="L183:M183"/>
    <mergeCell ref="N183:O183"/>
    <mergeCell ref="D184:E184"/>
    <mergeCell ref="F184:G184"/>
    <mergeCell ref="H184:I184"/>
    <mergeCell ref="J184:K184"/>
    <mergeCell ref="L184:M184"/>
    <mergeCell ref="N184:O184"/>
    <mergeCell ref="D181:E181"/>
    <mergeCell ref="F181:G181"/>
    <mergeCell ref="H181:I181"/>
    <mergeCell ref="J181:K181"/>
    <mergeCell ref="L181:M181"/>
    <mergeCell ref="N181:O181"/>
    <mergeCell ref="D182:E182"/>
    <mergeCell ref="F182:G182"/>
    <mergeCell ref="H182:I182"/>
    <mergeCell ref="J182:K182"/>
    <mergeCell ref="L182:M182"/>
    <mergeCell ref="N182:O182"/>
    <mergeCell ref="D179:E179"/>
    <mergeCell ref="F179:G179"/>
    <mergeCell ref="H179:I179"/>
    <mergeCell ref="J179:K179"/>
    <mergeCell ref="L179:M179"/>
    <mergeCell ref="N179:O179"/>
    <mergeCell ref="D180:E180"/>
    <mergeCell ref="F180:G180"/>
    <mergeCell ref="H180:I180"/>
    <mergeCell ref="J180:K180"/>
    <mergeCell ref="L180:M180"/>
    <mergeCell ref="N180:O180"/>
    <mergeCell ref="D177:E177"/>
    <mergeCell ref="F177:G177"/>
    <mergeCell ref="H177:I177"/>
    <mergeCell ref="J177:K177"/>
    <mergeCell ref="L177:M177"/>
    <mergeCell ref="N177:O177"/>
    <mergeCell ref="D178:E178"/>
    <mergeCell ref="F178:G178"/>
    <mergeCell ref="H178:I178"/>
    <mergeCell ref="J178:K178"/>
    <mergeCell ref="L178:M178"/>
    <mergeCell ref="N178:O178"/>
    <mergeCell ref="D175:E175"/>
    <mergeCell ref="F175:G175"/>
    <mergeCell ref="H175:I175"/>
    <mergeCell ref="J175:K175"/>
    <mergeCell ref="L175:M175"/>
    <mergeCell ref="N175:O175"/>
    <mergeCell ref="D176:E176"/>
    <mergeCell ref="F176:G176"/>
    <mergeCell ref="H176:I176"/>
    <mergeCell ref="J176:K176"/>
    <mergeCell ref="L176:M176"/>
    <mergeCell ref="N176:O176"/>
    <mergeCell ref="D173:E173"/>
    <mergeCell ref="F173:G173"/>
    <mergeCell ref="H173:I173"/>
    <mergeCell ref="J173:K173"/>
    <mergeCell ref="L173:M173"/>
    <mergeCell ref="N173:O173"/>
    <mergeCell ref="D174:E174"/>
    <mergeCell ref="F174:G174"/>
    <mergeCell ref="H174:I174"/>
    <mergeCell ref="J174:K174"/>
    <mergeCell ref="L174:M174"/>
    <mergeCell ref="N174:O174"/>
    <mergeCell ref="D171:E171"/>
    <mergeCell ref="F171:G171"/>
    <mergeCell ref="H171:I171"/>
    <mergeCell ref="J171:K171"/>
    <mergeCell ref="L171:M171"/>
    <mergeCell ref="N171:O171"/>
    <mergeCell ref="D172:E172"/>
    <mergeCell ref="F172:G172"/>
    <mergeCell ref="H172:I172"/>
    <mergeCell ref="J172:K172"/>
    <mergeCell ref="L172:M172"/>
    <mergeCell ref="N172:O172"/>
    <mergeCell ref="D169:E169"/>
    <mergeCell ref="F169:G169"/>
    <mergeCell ref="H169:I169"/>
    <mergeCell ref="J169:K169"/>
    <mergeCell ref="L169:M169"/>
    <mergeCell ref="N169:O169"/>
    <mergeCell ref="D170:E170"/>
    <mergeCell ref="F170:G170"/>
    <mergeCell ref="H170:I170"/>
    <mergeCell ref="J170:K170"/>
    <mergeCell ref="L170:M170"/>
    <mergeCell ref="N170:O170"/>
    <mergeCell ref="D167:E167"/>
    <mergeCell ref="F167:G167"/>
    <mergeCell ref="H167:I167"/>
    <mergeCell ref="J167:K167"/>
    <mergeCell ref="L167:M167"/>
    <mergeCell ref="N167:O167"/>
    <mergeCell ref="D168:E168"/>
    <mergeCell ref="F168:G168"/>
    <mergeCell ref="H168:I168"/>
    <mergeCell ref="J168:K168"/>
    <mergeCell ref="L168:M168"/>
    <mergeCell ref="N168:O168"/>
    <mergeCell ref="D165:E165"/>
    <mergeCell ref="F165:G165"/>
    <mergeCell ref="H165:I165"/>
    <mergeCell ref="J165:K165"/>
    <mergeCell ref="L165:M165"/>
    <mergeCell ref="N165:O165"/>
    <mergeCell ref="D166:E166"/>
    <mergeCell ref="F166:G166"/>
    <mergeCell ref="H166:I166"/>
    <mergeCell ref="J166:K166"/>
    <mergeCell ref="L166:M166"/>
    <mergeCell ref="N166:O166"/>
    <mergeCell ref="D163:E163"/>
    <mergeCell ref="F163:G163"/>
    <mergeCell ref="H163:I163"/>
    <mergeCell ref="J163:K163"/>
    <mergeCell ref="L163:M163"/>
    <mergeCell ref="N163:O163"/>
    <mergeCell ref="D164:E164"/>
    <mergeCell ref="F164:G164"/>
    <mergeCell ref="H164:I164"/>
    <mergeCell ref="J164:K164"/>
    <mergeCell ref="L164:M164"/>
    <mergeCell ref="N164:O164"/>
    <mergeCell ref="D161:E161"/>
    <mergeCell ref="F161:G161"/>
    <mergeCell ref="H161:I161"/>
    <mergeCell ref="J161:K161"/>
    <mergeCell ref="L161:M161"/>
    <mergeCell ref="N161:O161"/>
    <mergeCell ref="D162:E162"/>
    <mergeCell ref="F162:G162"/>
    <mergeCell ref="H162:I162"/>
    <mergeCell ref="J162:K162"/>
    <mergeCell ref="L162:M162"/>
    <mergeCell ref="N162:O162"/>
    <mergeCell ref="D159:E159"/>
    <mergeCell ref="F159:G159"/>
    <mergeCell ref="H159:I159"/>
    <mergeCell ref="J159:K159"/>
    <mergeCell ref="L159:M159"/>
    <mergeCell ref="N159:O159"/>
    <mergeCell ref="D160:E160"/>
    <mergeCell ref="F160:G160"/>
    <mergeCell ref="H160:I160"/>
    <mergeCell ref="J160:K160"/>
    <mergeCell ref="L160:M160"/>
    <mergeCell ref="N160:O160"/>
    <mergeCell ref="D157:E157"/>
    <mergeCell ref="F157:G157"/>
    <mergeCell ref="H157:I157"/>
    <mergeCell ref="J157:K157"/>
    <mergeCell ref="L157:M157"/>
    <mergeCell ref="N157:O157"/>
    <mergeCell ref="D158:E158"/>
    <mergeCell ref="F158:G158"/>
    <mergeCell ref="H158:I158"/>
    <mergeCell ref="J158:K158"/>
    <mergeCell ref="L158:M158"/>
    <mergeCell ref="N158:O158"/>
    <mergeCell ref="D155:E155"/>
    <mergeCell ref="F155:G155"/>
    <mergeCell ref="H155:I155"/>
    <mergeCell ref="J155:K155"/>
    <mergeCell ref="L155:M155"/>
    <mergeCell ref="N155:O155"/>
    <mergeCell ref="D156:E156"/>
    <mergeCell ref="F156:G156"/>
    <mergeCell ref="H156:I156"/>
    <mergeCell ref="J156:K156"/>
    <mergeCell ref="L156:M156"/>
    <mergeCell ref="N156:O156"/>
    <mergeCell ref="D153:E153"/>
    <mergeCell ref="F153:G153"/>
    <mergeCell ref="H153:I153"/>
    <mergeCell ref="J153:K153"/>
    <mergeCell ref="L153:M153"/>
    <mergeCell ref="N153:O153"/>
    <mergeCell ref="D154:E154"/>
    <mergeCell ref="F154:G154"/>
    <mergeCell ref="H154:I154"/>
    <mergeCell ref="J154:K154"/>
    <mergeCell ref="L154:M154"/>
    <mergeCell ref="N154:O154"/>
    <mergeCell ref="D151:E151"/>
    <mergeCell ref="F151:G151"/>
    <mergeCell ref="H151:I151"/>
    <mergeCell ref="J151:K151"/>
    <mergeCell ref="L151:M151"/>
    <mergeCell ref="N151:O151"/>
    <mergeCell ref="D152:E152"/>
    <mergeCell ref="F152:G152"/>
    <mergeCell ref="H152:I152"/>
    <mergeCell ref="J152:K152"/>
    <mergeCell ref="L152:M152"/>
    <mergeCell ref="N152:O152"/>
    <mergeCell ref="D149:E149"/>
    <mergeCell ref="F149:G149"/>
    <mergeCell ref="H149:I149"/>
    <mergeCell ref="J149:K149"/>
    <mergeCell ref="L149:M149"/>
    <mergeCell ref="N149:O149"/>
    <mergeCell ref="D150:E150"/>
    <mergeCell ref="F150:G150"/>
    <mergeCell ref="H150:I150"/>
    <mergeCell ref="J150:K150"/>
    <mergeCell ref="L150:M150"/>
    <mergeCell ref="N150:O150"/>
    <mergeCell ref="D147:E147"/>
    <mergeCell ref="F147:G147"/>
    <mergeCell ref="H147:I147"/>
    <mergeCell ref="J147:K147"/>
    <mergeCell ref="L147:M147"/>
    <mergeCell ref="N147:O147"/>
    <mergeCell ref="D148:E148"/>
    <mergeCell ref="F148:G148"/>
    <mergeCell ref="H148:I148"/>
    <mergeCell ref="J148:K148"/>
    <mergeCell ref="L148:M148"/>
    <mergeCell ref="N148:O148"/>
    <mergeCell ref="D145:E145"/>
    <mergeCell ref="F145:G145"/>
    <mergeCell ref="H145:I145"/>
    <mergeCell ref="J145:K145"/>
    <mergeCell ref="L145:M145"/>
    <mergeCell ref="N145:O145"/>
    <mergeCell ref="D146:E146"/>
    <mergeCell ref="F146:G146"/>
    <mergeCell ref="H146:I146"/>
    <mergeCell ref="J146:K146"/>
    <mergeCell ref="L146:M146"/>
    <mergeCell ref="N146:O146"/>
    <mergeCell ref="D143:E143"/>
    <mergeCell ref="F143:G143"/>
    <mergeCell ref="H143:I143"/>
    <mergeCell ref="J143:K143"/>
    <mergeCell ref="L143:M143"/>
    <mergeCell ref="N143:O143"/>
    <mergeCell ref="D144:E144"/>
    <mergeCell ref="F144:G144"/>
    <mergeCell ref="H144:I144"/>
    <mergeCell ref="J144:K144"/>
    <mergeCell ref="L144:M144"/>
    <mergeCell ref="N144:O144"/>
    <mergeCell ref="D141:E141"/>
    <mergeCell ref="F141:G141"/>
    <mergeCell ref="H141:I141"/>
    <mergeCell ref="J141:K141"/>
    <mergeCell ref="L141:M141"/>
    <mergeCell ref="N141:O141"/>
    <mergeCell ref="D142:E142"/>
    <mergeCell ref="F142:G142"/>
    <mergeCell ref="H142:I142"/>
    <mergeCell ref="J142:K142"/>
    <mergeCell ref="L142:M142"/>
    <mergeCell ref="N142:O142"/>
    <mergeCell ref="D139:E139"/>
    <mergeCell ref="F139:G139"/>
    <mergeCell ref="H139:I139"/>
    <mergeCell ref="J139:K139"/>
    <mergeCell ref="L139:M139"/>
    <mergeCell ref="N139:O139"/>
    <mergeCell ref="D140:E140"/>
    <mergeCell ref="F140:G140"/>
    <mergeCell ref="H140:I140"/>
    <mergeCell ref="J140:K140"/>
    <mergeCell ref="L140:M140"/>
    <mergeCell ref="N140:O140"/>
    <mergeCell ref="D137:E137"/>
    <mergeCell ref="F137:G137"/>
    <mergeCell ref="H137:I137"/>
    <mergeCell ref="J137:K137"/>
    <mergeCell ref="L137:M137"/>
    <mergeCell ref="N137:O137"/>
    <mergeCell ref="D138:E138"/>
    <mergeCell ref="F138:G138"/>
    <mergeCell ref="H138:I138"/>
    <mergeCell ref="J138:K138"/>
    <mergeCell ref="L138:M138"/>
    <mergeCell ref="N138:O138"/>
    <mergeCell ref="D135:E135"/>
    <mergeCell ref="F135:G135"/>
    <mergeCell ref="H135:I135"/>
    <mergeCell ref="J135:K135"/>
    <mergeCell ref="L135:M135"/>
    <mergeCell ref="N135:O135"/>
    <mergeCell ref="D136:E136"/>
    <mergeCell ref="F136:G136"/>
    <mergeCell ref="H136:I136"/>
    <mergeCell ref="J136:K136"/>
    <mergeCell ref="L136:M136"/>
    <mergeCell ref="N136:O136"/>
    <mergeCell ref="D134:E134"/>
    <mergeCell ref="F134:G134"/>
    <mergeCell ref="H134:I134"/>
    <mergeCell ref="J134:K134"/>
    <mergeCell ref="L134:M134"/>
    <mergeCell ref="N134:O134"/>
    <mergeCell ref="D71:E71"/>
    <mergeCell ref="F71:G71"/>
    <mergeCell ref="H71:I71"/>
    <mergeCell ref="J71:K71"/>
    <mergeCell ref="L71:M71"/>
    <mergeCell ref="N71:O71"/>
    <mergeCell ref="D132:E132"/>
    <mergeCell ref="F132:G132"/>
    <mergeCell ref="H132:I132"/>
    <mergeCell ref="J132:K132"/>
    <mergeCell ref="L132:M132"/>
    <mergeCell ref="N132:O132"/>
    <mergeCell ref="D133:E133"/>
    <mergeCell ref="F133:G133"/>
    <mergeCell ref="H133:I133"/>
    <mergeCell ref="J133:K133"/>
    <mergeCell ref="L133:M133"/>
    <mergeCell ref="N133:O133"/>
    <mergeCell ref="D130:E130"/>
    <mergeCell ref="F130:G130"/>
    <mergeCell ref="H130:I130"/>
    <mergeCell ref="J130:K130"/>
    <mergeCell ref="L130:M130"/>
    <mergeCell ref="N130:O130"/>
    <mergeCell ref="D131:E131"/>
    <mergeCell ref="F131:G131"/>
    <mergeCell ref="H131:I131"/>
    <mergeCell ref="J131:K131"/>
    <mergeCell ref="L131:M131"/>
    <mergeCell ref="N131:O131"/>
    <mergeCell ref="D129:E129"/>
    <mergeCell ref="F129:G129"/>
    <mergeCell ref="H129:I129"/>
    <mergeCell ref="J129:K129"/>
    <mergeCell ref="L129:M129"/>
    <mergeCell ref="N129:O129"/>
    <mergeCell ref="D127:E127"/>
    <mergeCell ref="F127:G127"/>
    <mergeCell ref="H127:I127"/>
    <mergeCell ref="J127:K127"/>
    <mergeCell ref="L127:M127"/>
    <mergeCell ref="N127:O127"/>
    <mergeCell ref="D128:E128"/>
    <mergeCell ref="F128:G128"/>
    <mergeCell ref="H128:I128"/>
    <mergeCell ref="J128:K128"/>
    <mergeCell ref="L128:M128"/>
    <mergeCell ref="N128:O128"/>
    <mergeCell ref="D125:E125"/>
    <mergeCell ref="F125:G125"/>
    <mergeCell ref="H125:I125"/>
    <mergeCell ref="J125:K125"/>
    <mergeCell ref="L125:M125"/>
    <mergeCell ref="N125:O125"/>
    <mergeCell ref="D126:E126"/>
    <mergeCell ref="F126:G126"/>
    <mergeCell ref="H126:I126"/>
    <mergeCell ref="J126:K126"/>
    <mergeCell ref="L126:M126"/>
    <mergeCell ref="N126:O126"/>
    <mergeCell ref="D123:E123"/>
    <mergeCell ref="F123:G123"/>
    <mergeCell ref="H123:I123"/>
    <mergeCell ref="J123:K123"/>
    <mergeCell ref="L123:M123"/>
    <mergeCell ref="N123:O123"/>
    <mergeCell ref="D124:E124"/>
    <mergeCell ref="F124:G124"/>
    <mergeCell ref="H124:I124"/>
    <mergeCell ref="J124:K124"/>
    <mergeCell ref="L124:M124"/>
    <mergeCell ref="N124:O124"/>
    <mergeCell ref="D121:E121"/>
    <mergeCell ref="F121:G121"/>
    <mergeCell ref="H121:I121"/>
    <mergeCell ref="J121:K121"/>
    <mergeCell ref="L121:M121"/>
    <mergeCell ref="N121:O121"/>
    <mergeCell ref="D122:E122"/>
    <mergeCell ref="F122:G122"/>
    <mergeCell ref="H122:I122"/>
    <mergeCell ref="J122:K122"/>
    <mergeCell ref="L122:M122"/>
    <mergeCell ref="N122:O122"/>
    <mergeCell ref="D119:E119"/>
    <mergeCell ref="F119:G119"/>
    <mergeCell ref="H119:I119"/>
    <mergeCell ref="J119:K119"/>
    <mergeCell ref="L119:M119"/>
    <mergeCell ref="N119:O119"/>
    <mergeCell ref="D120:E120"/>
    <mergeCell ref="F120:G120"/>
    <mergeCell ref="H120:I120"/>
    <mergeCell ref="J120:K120"/>
    <mergeCell ref="L120:M120"/>
    <mergeCell ref="N120:O120"/>
    <mergeCell ref="D117:E117"/>
    <mergeCell ref="F117:G117"/>
    <mergeCell ref="H117:I117"/>
    <mergeCell ref="J117:K117"/>
    <mergeCell ref="L117:M117"/>
    <mergeCell ref="N117:O117"/>
    <mergeCell ref="D118:E118"/>
    <mergeCell ref="F118:G118"/>
    <mergeCell ref="H118:I118"/>
    <mergeCell ref="J118:K118"/>
    <mergeCell ref="L118:M118"/>
    <mergeCell ref="N118:O118"/>
    <mergeCell ref="D115:E115"/>
    <mergeCell ref="F115:G115"/>
    <mergeCell ref="H115:I115"/>
    <mergeCell ref="J115:K115"/>
    <mergeCell ref="L115:M115"/>
    <mergeCell ref="N115:O115"/>
    <mergeCell ref="D116:E116"/>
    <mergeCell ref="F116:G116"/>
    <mergeCell ref="H116:I116"/>
    <mergeCell ref="J116:K116"/>
    <mergeCell ref="L116:M116"/>
    <mergeCell ref="N116:O116"/>
    <mergeCell ref="D113:E113"/>
    <mergeCell ref="F113:G113"/>
    <mergeCell ref="H113:I113"/>
    <mergeCell ref="J113:K113"/>
    <mergeCell ref="L113:M113"/>
    <mergeCell ref="N113:O113"/>
    <mergeCell ref="D114:E114"/>
    <mergeCell ref="F114:G114"/>
    <mergeCell ref="H114:I114"/>
    <mergeCell ref="J114:K114"/>
    <mergeCell ref="L114:M114"/>
    <mergeCell ref="N114:O114"/>
    <mergeCell ref="D111:E111"/>
    <mergeCell ref="F111:G111"/>
    <mergeCell ref="H111:I111"/>
    <mergeCell ref="J111:K111"/>
    <mergeCell ref="L111:M111"/>
    <mergeCell ref="N111:O111"/>
    <mergeCell ref="D112:E112"/>
    <mergeCell ref="F112:G112"/>
    <mergeCell ref="H112:I112"/>
    <mergeCell ref="J112:K112"/>
    <mergeCell ref="L112:M112"/>
    <mergeCell ref="N112:O112"/>
    <mergeCell ref="D109:E109"/>
    <mergeCell ref="F109:G109"/>
    <mergeCell ref="H109:I109"/>
    <mergeCell ref="J109:K109"/>
    <mergeCell ref="L109:M109"/>
    <mergeCell ref="N109:O109"/>
    <mergeCell ref="D110:E110"/>
    <mergeCell ref="F110:G110"/>
    <mergeCell ref="H110:I110"/>
    <mergeCell ref="J110:K110"/>
    <mergeCell ref="L110:M110"/>
    <mergeCell ref="N110:O110"/>
    <mergeCell ref="D107:E107"/>
    <mergeCell ref="F107:G107"/>
    <mergeCell ref="H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D105:E105"/>
    <mergeCell ref="F105:G105"/>
    <mergeCell ref="H105:I105"/>
    <mergeCell ref="J105:K105"/>
    <mergeCell ref="L105:M105"/>
    <mergeCell ref="N105:O105"/>
    <mergeCell ref="D106:E106"/>
    <mergeCell ref="F106:G106"/>
    <mergeCell ref="H106:I106"/>
    <mergeCell ref="J106:K106"/>
    <mergeCell ref="L106:M106"/>
    <mergeCell ref="N106:O106"/>
    <mergeCell ref="D103:E103"/>
    <mergeCell ref="F103:G103"/>
    <mergeCell ref="H103:I103"/>
    <mergeCell ref="J103:K103"/>
    <mergeCell ref="L103:M103"/>
    <mergeCell ref="N103:O103"/>
    <mergeCell ref="D104:E104"/>
    <mergeCell ref="F104:G104"/>
    <mergeCell ref="H104:I104"/>
    <mergeCell ref="J104:K104"/>
    <mergeCell ref="L104:M104"/>
    <mergeCell ref="N104:O104"/>
    <mergeCell ref="D101:E101"/>
    <mergeCell ref="F101:G101"/>
    <mergeCell ref="H101:I101"/>
    <mergeCell ref="J101:K101"/>
    <mergeCell ref="L101:M101"/>
    <mergeCell ref="N101:O101"/>
    <mergeCell ref="D102:E102"/>
    <mergeCell ref="F102:G102"/>
    <mergeCell ref="H102:I102"/>
    <mergeCell ref="J102:K102"/>
    <mergeCell ref="L102:M102"/>
    <mergeCell ref="N102:O102"/>
    <mergeCell ref="D99:E99"/>
    <mergeCell ref="F99:G99"/>
    <mergeCell ref="H99:I99"/>
    <mergeCell ref="J99:K99"/>
    <mergeCell ref="L99:M99"/>
    <mergeCell ref="N99:O99"/>
    <mergeCell ref="D100:E100"/>
    <mergeCell ref="F100:G100"/>
    <mergeCell ref="H100:I100"/>
    <mergeCell ref="J100:K100"/>
    <mergeCell ref="L100:M100"/>
    <mergeCell ref="N100:O100"/>
    <mergeCell ref="D97:E97"/>
    <mergeCell ref="F97:G97"/>
    <mergeCell ref="H97:I97"/>
    <mergeCell ref="J97:K97"/>
    <mergeCell ref="L97:M97"/>
    <mergeCell ref="N97:O97"/>
    <mergeCell ref="D98:E98"/>
    <mergeCell ref="F98:G98"/>
    <mergeCell ref="H98:I98"/>
    <mergeCell ref="J98:K98"/>
    <mergeCell ref="L98:M98"/>
    <mergeCell ref="N98:O98"/>
    <mergeCell ref="D95:E95"/>
    <mergeCell ref="F95:G95"/>
    <mergeCell ref="H95:I95"/>
    <mergeCell ref="J95:K95"/>
    <mergeCell ref="L95:M95"/>
    <mergeCell ref="N95:O95"/>
    <mergeCell ref="D96:E96"/>
    <mergeCell ref="F96:G96"/>
    <mergeCell ref="H96:I96"/>
    <mergeCell ref="J96:K96"/>
    <mergeCell ref="L96:M96"/>
    <mergeCell ref="N96:O96"/>
    <mergeCell ref="D93:E93"/>
    <mergeCell ref="F93:G93"/>
    <mergeCell ref="H93:I93"/>
    <mergeCell ref="J93:K93"/>
    <mergeCell ref="L93:M93"/>
    <mergeCell ref="N93:O93"/>
    <mergeCell ref="D94:E94"/>
    <mergeCell ref="F94:G94"/>
    <mergeCell ref="H94:I94"/>
    <mergeCell ref="J94:K94"/>
    <mergeCell ref="L94:M94"/>
    <mergeCell ref="N94:O94"/>
    <mergeCell ref="D91:E91"/>
    <mergeCell ref="F91:G91"/>
    <mergeCell ref="H91:I91"/>
    <mergeCell ref="J91:K91"/>
    <mergeCell ref="L91:M91"/>
    <mergeCell ref="N91:O91"/>
    <mergeCell ref="D92:E92"/>
    <mergeCell ref="F92:G92"/>
    <mergeCell ref="H92:I92"/>
    <mergeCell ref="J92:K92"/>
    <mergeCell ref="L92:M92"/>
    <mergeCell ref="N92:O92"/>
    <mergeCell ref="D89:E89"/>
    <mergeCell ref="F89:G89"/>
    <mergeCell ref="H89:I89"/>
    <mergeCell ref="J89:K89"/>
    <mergeCell ref="L89:M89"/>
    <mergeCell ref="N89:O89"/>
    <mergeCell ref="D90:E90"/>
    <mergeCell ref="F90:G90"/>
    <mergeCell ref="H90:I90"/>
    <mergeCell ref="J90:K90"/>
    <mergeCell ref="L90:M90"/>
    <mergeCell ref="N90:O90"/>
    <mergeCell ref="D87:E87"/>
    <mergeCell ref="F87:G87"/>
    <mergeCell ref="H87:I87"/>
    <mergeCell ref="J87:K87"/>
    <mergeCell ref="L87:M87"/>
    <mergeCell ref="N87:O87"/>
    <mergeCell ref="D88:E88"/>
    <mergeCell ref="F88:G88"/>
    <mergeCell ref="H88:I88"/>
    <mergeCell ref="J88:K88"/>
    <mergeCell ref="L88:M88"/>
    <mergeCell ref="N88:O88"/>
    <mergeCell ref="D85:E85"/>
    <mergeCell ref="F85:G85"/>
    <mergeCell ref="H85:I85"/>
    <mergeCell ref="J85:K85"/>
    <mergeCell ref="L85:M85"/>
    <mergeCell ref="N85:O85"/>
    <mergeCell ref="D86:E86"/>
    <mergeCell ref="F86:G86"/>
    <mergeCell ref="H86:I86"/>
    <mergeCell ref="J86:K86"/>
    <mergeCell ref="L86:M86"/>
    <mergeCell ref="N86:O86"/>
    <mergeCell ref="D83:E83"/>
    <mergeCell ref="F83:G83"/>
    <mergeCell ref="H83:I83"/>
    <mergeCell ref="J83:K83"/>
    <mergeCell ref="L83:M83"/>
    <mergeCell ref="N83:O83"/>
    <mergeCell ref="D84:E84"/>
    <mergeCell ref="F84:G84"/>
    <mergeCell ref="H84:I84"/>
    <mergeCell ref="J84:K84"/>
    <mergeCell ref="L84:M84"/>
    <mergeCell ref="N84:O84"/>
    <mergeCell ref="D81:E81"/>
    <mergeCell ref="F81:G81"/>
    <mergeCell ref="H81:I81"/>
    <mergeCell ref="J81:K81"/>
    <mergeCell ref="L81:M81"/>
    <mergeCell ref="N81:O81"/>
    <mergeCell ref="D82:E82"/>
    <mergeCell ref="F82:G82"/>
    <mergeCell ref="H82:I82"/>
    <mergeCell ref="J82:K82"/>
    <mergeCell ref="L82:M82"/>
    <mergeCell ref="N82:O82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5:E75"/>
    <mergeCell ref="F75:G75"/>
    <mergeCell ref="H75:I75"/>
    <mergeCell ref="J75:K75"/>
    <mergeCell ref="L75:M75"/>
    <mergeCell ref="N75:O75"/>
    <mergeCell ref="D76:E76"/>
    <mergeCell ref="F76:G76"/>
    <mergeCell ref="H76:I76"/>
    <mergeCell ref="J76:K76"/>
    <mergeCell ref="L76:M76"/>
    <mergeCell ref="N76:O76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A8:A9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H5:I5"/>
    <mergeCell ref="J5:K5"/>
    <mergeCell ref="N5:O5"/>
    <mergeCell ref="B6:C6"/>
    <mergeCell ref="D6:E6"/>
    <mergeCell ref="F6:I6"/>
    <mergeCell ref="J6:K6"/>
    <mergeCell ref="L6:N6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B1:O1"/>
    <mergeCell ref="B2:O2"/>
    <mergeCell ref="C3:J3"/>
    <mergeCell ref="K3:M3"/>
    <mergeCell ref="N3:O3"/>
    <mergeCell ref="C4:H4"/>
    <mergeCell ref="I4:J4"/>
    <mergeCell ref="K4:L4"/>
    <mergeCell ref="M4:N4"/>
    <mergeCell ref="D40:E40"/>
    <mergeCell ref="F40:G40"/>
    <mergeCell ref="H40:I40"/>
    <mergeCell ref="J40:K40"/>
    <mergeCell ref="L40:M40"/>
    <mergeCell ref="N40:O40"/>
    <mergeCell ref="D41:E41"/>
    <mergeCell ref="F41:G41"/>
    <mergeCell ref="H41:I41"/>
    <mergeCell ref="J41:K41"/>
    <mergeCell ref="L41:M41"/>
    <mergeCell ref="N41:O41"/>
    <mergeCell ref="B7:O7"/>
    <mergeCell ref="B8:B9"/>
    <mergeCell ref="D8:E8"/>
    <mergeCell ref="F8:G8"/>
    <mergeCell ref="H8:I8"/>
    <mergeCell ref="J8:K8"/>
    <mergeCell ref="L8:M8"/>
    <mergeCell ref="N8:O8"/>
    <mergeCell ref="D9:E9"/>
    <mergeCell ref="F9:G9"/>
    <mergeCell ref="C5:F5"/>
    <mergeCell ref="D42:E42"/>
    <mergeCell ref="F42:G42"/>
    <mergeCell ref="H42:I42"/>
    <mergeCell ref="J42:K42"/>
    <mergeCell ref="L42:M42"/>
    <mergeCell ref="N42:O42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4:O44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6:O46"/>
    <mergeCell ref="D47:E47"/>
    <mergeCell ref="F47:G47"/>
    <mergeCell ref="H47:I47"/>
    <mergeCell ref="J47:K47"/>
    <mergeCell ref="L47:M47"/>
    <mergeCell ref="N47:O47"/>
    <mergeCell ref="D48:E48"/>
    <mergeCell ref="F48:G48"/>
    <mergeCell ref="H48:I48"/>
    <mergeCell ref="J48:K48"/>
    <mergeCell ref="L48:M48"/>
    <mergeCell ref="N48:O48"/>
    <mergeCell ref="D49:E49"/>
    <mergeCell ref="F49:G49"/>
    <mergeCell ref="H49:I49"/>
    <mergeCell ref="J49:K49"/>
    <mergeCell ref="L49:M49"/>
    <mergeCell ref="N49:O49"/>
    <mergeCell ref="D50:E50"/>
    <mergeCell ref="F50:G50"/>
    <mergeCell ref="H50:I50"/>
    <mergeCell ref="J50:K50"/>
    <mergeCell ref="L50:M50"/>
    <mergeCell ref="N50:O50"/>
    <mergeCell ref="D51:E51"/>
    <mergeCell ref="F51:G51"/>
    <mergeCell ref="H51:I51"/>
    <mergeCell ref="J51:K51"/>
    <mergeCell ref="L51:M51"/>
    <mergeCell ref="N51:O51"/>
    <mergeCell ref="D52:E52"/>
    <mergeCell ref="F52:G52"/>
    <mergeCell ref="H52:I52"/>
    <mergeCell ref="J52:K52"/>
    <mergeCell ref="L52:M52"/>
    <mergeCell ref="N52:O52"/>
    <mergeCell ref="D53:E53"/>
    <mergeCell ref="F53:G53"/>
    <mergeCell ref="H53:I53"/>
    <mergeCell ref="J53:K53"/>
    <mergeCell ref="L53:M53"/>
    <mergeCell ref="N53:O53"/>
    <mergeCell ref="D54:E54"/>
    <mergeCell ref="F54:G54"/>
    <mergeCell ref="H54:I54"/>
    <mergeCell ref="J54:K54"/>
    <mergeCell ref="L54:M54"/>
    <mergeCell ref="N54:O54"/>
    <mergeCell ref="D55:E55"/>
    <mergeCell ref="F55:G55"/>
    <mergeCell ref="H55:I55"/>
    <mergeCell ref="J55:K55"/>
    <mergeCell ref="L55:M55"/>
    <mergeCell ref="N55:O55"/>
    <mergeCell ref="D56:E56"/>
    <mergeCell ref="F56:G56"/>
    <mergeCell ref="H56:I56"/>
    <mergeCell ref="J56:K56"/>
    <mergeCell ref="L56:M56"/>
    <mergeCell ref="N56:O56"/>
    <mergeCell ref="D57:E57"/>
    <mergeCell ref="F57:G57"/>
    <mergeCell ref="H57:I57"/>
    <mergeCell ref="J57:K57"/>
    <mergeCell ref="L57:M57"/>
    <mergeCell ref="N57:O57"/>
    <mergeCell ref="D58:E58"/>
    <mergeCell ref="F58:G58"/>
    <mergeCell ref="H58:I58"/>
    <mergeCell ref="J58:K58"/>
    <mergeCell ref="L58:M58"/>
    <mergeCell ref="N58:O58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69:E69"/>
    <mergeCell ref="F69:G69"/>
    <mergeCell ref="H69:I69"/>
    <mergeCell ref="J69:K69"/>
    <mergeCell ref="L69:M69"/>
    <mergeCell ref="N69:O69"/>
    <mergeCell ref="D70:E70"/>
    <mergeCell ref="F70:G70"/>
    <mergeCell ref="H70:I70"/>
    <mergeCell ref="J70:K70"/>
    <mergeCell ref="L70:M70"/>
    <mergeCell ref="N70:O70"/>
    <mergeCell ref="D72:E72"/>
    <mergeCell ref="F72:G72"/>
    <mergeCell ref="H72:I72"/>
    <mergeCell ref="J72:K72"/>
    <mergeCell ref="L72:M72"/>
    <mergeCell ref="N72:O72"/>
  </mergeCells>
  <printOptions horizontalCentered="1"/>
  <pageMargins left="0.7" right="0.7" top="0.98" bottom="1.42" header="0.3" footer="0.3"/>
  <pageSetup paperSize="9" scale="80" fitToHeight="2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workbookViewId="0">
      <selection activeCell="P15" sqref="P15"/>
    </sheetView>
  </sheetViews>
  <sheetFormatPr defaultColWidth="6.7109375" defaultRowHeight="15.75" x14ac:dyDescent="0.25"/>
  <cols>
    <col min="1" max="1" width="6.7109375" style="115"/>
    <col min="2" max="2" width="15.7109375" style="115" customWidth="1"/>
    <col min="3" max="3" width="8.140625" style="115" bestFit="1" customWidth="1"/>
    <col min="4" max="16384" width="6.7109375" style="115"/>
  </cols>
  <sheetData>
    <row r="1" spans="1:15" ht="54.75" customHeight="1" x14ac:dyDescent="0.25">
      <c r="B1" s="404" t="s">
        <v>90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25.5" customHeight="1" x14ac:dyDescent="0.25">
      <c r="B2" s="370" t="s">
        <v>55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21" customHeight="1" x14ac:dyDescent="0.25">
      <c r="B3" s="138" t="s">
        <v>39</v>
      </c>
      <c r="C3" s="371">
        <f>'Semester Activities'!B3</f>
        <v>0</v>
      </c>
      <c r="D3" s="371"/>
      <c r="E3" s="371"/>
      <c r="F3" s="371"/>
      <c r="G3" s="371"/>
      <c r="H3" s="371"/>
      <c r="I3" s="345"/>
      <c r="J3" s="371"/>
      <c r="K3" s="344" t="s">
        <v>44</v>
      </c>
      <c r="L3" s="344"/>
      <c r="M3" s="344"/>
      <c r="N3" s="371">
        <f>'Semester Activities'!M3</f>
        <v>0</v>
      </c>
      <c r="O3" s="371"/>
    </row>
    <row r="4" spans="1:15" x14ac:dyDescent="0.25">
      <c r="B4" s="138" t="s">
        <v>40</v>
      </c>
      <c r="C4" s="376">
        <f>'Semester Activities'!B4</f>
        <v>0</v>
      </c>
      <c r="D4" s="376"/>
      <c r="E4" s="376"/>
      <c r="F4" s="376"/>
      <c r="G4" s="376"/>
      <c r="H4" s="376"/>
      <c r="I4" s="405" t="s">
        <v>51</v>
      </c>
      <c r="J4" s="405"/>
      <c r="K4" s="343">
        <f>'Semester Activities'!J4</f>
        <v>0</v>
      </c>
      <c r="L4" s="343"/>
      <c r="M4" s="344" t="s">
        <v>41</v>
      </c>
      <c r="N4" s="344"/>
      <c r="O4" s="280">
        <f>'Semester Activities'!N4</f>
        <v>0</v>
      </c>
    </row>
    <row r="5" spans="1:15" x14ac:dyDescent="0.25">
      <c r="B5" s="141" t="s">
        <v>38</v>
      </c>
      <c r="C5" s="371" t="str">
        <f>'Semester Activities'!B5</f>
        <v>B.E Software</v>
      </c>
      <c r="D5" s="371"/>
      <c r="E5" s="371"/>
      <c r="F5" s="371"/>
      <c r="G5" s="126" t="s">
        <v>50</v>
      </c>
      <c r="H5" s="376">
        <f>'Semester Activities'!G5</f>
        <v>0</v>
      </c>
      <c r="I5" s="371"/>
      <c r="J5" s="344" t="s">
        <v>36</v>
      </c>
      <c r="K5" s="344"/>
      <c r="L5" s="281">
        <f>'Semester Activities'!K5</f>
        <v>0</v>
      </c>
      <c r="M5" s="126" t="s">
        <v>37</v>
      </c>
      <c r="N5" s="371">
        <f>'Semester Activities'!M5</f>
        <v>0</v>
      </c>
      <c r="O5" s="371"/>
    </row>
    <row r="6" spans="1:15" x14ac:dyDescent="0.25">
      <c r="B6" s="345" t="s">
        <v>42</v>
      </c>
      <c r="C6" s="345"/>
      <c r="D6" s="348">
        <f>'Semester Activities'!C6</f>
        <v>0</v>
      </c>
      <c r="E6" s="348"/>
      <c r="F6" s="375" t="s">
        <v>43</v>
      </c>
      <c r="G6" s="375"/>
      <c r="H6" s="375"/>
      <c r="I6" s="375"/>
      <c r="J6" s="348">
        <f>'Semester Activities'!I6</f>
        <v>0</v>
      </c>
      <c r="K6" s="413"/>
      <c r="L6" s="344" t="s">
        <v>45</v>
      </c>
      <c r="M6" s="344"/>
      <c r="N6" s="344"/>
      <c r="O6" s="127">
        <f>'Semester Activities'!N6</f>
        <v>45</v>
      </c>
    </row>
    <row r="7" spans="1:15" ht="46.5" customHeight="1" thickBot="1" x14ac:dyDescent="0.3">
      <c r="B7" s="406" t="s">
        <v>63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</row>
    <row r="8" spans="1:15" ht="15" customHeight="1" x14ac:dyDescent="0.25">
      <c r="A8" s="415" t="s">
        <v>74</v>
      </c>
      <c r="B8" s="417" t="s">
        <v>0</v>
      </c>
      <c r="C8" s="100" t="s">
        <v>24</v>
      </c>
      <c r="D8" s="419" t="s">
        <v>10</v>
      </c>
      <c r="E8" s="420"/>
      <c r="F8" s="420" t="s">
        <v>10</v>
      </c>
      <c r="G8" s="420"/>
      <c r="H8" s="419" t="s">
        <v>10</v>
      </c>
      <c r="I8" s="420"/>
      <c r="J8" s="419" t="s">
        <v>10</v>
      </c>
      <c r="K8" s="420"/>
      <c r="L8" s="419" t="s">
        <v>10</v>
      </c>
      <c r="M8" s="420"/>
      <c r="N8" s="421" t="s">
        <v>23</v>
      </c>
      <c r="O8" s="422"/>
    </row>
    <row r="9" spans="1:15" ht="15.75" customHeight="1" thickBot="1" x14ac:dyDescent="0.3">
      <c r="A9" s="416"/>
      <c r="B9" s="418"/>
      <c r="C9" s="101" t="s">
        <v>56</v>
      </c>
      <c r="D9" s="412">
        <f>SUMIFS('Weightage Page-1'!D13:BB13,'Weightage Page-1'!D$15:BB$15,D8)-SUMIFS('Weightage Page-1'!Z13:AC13,'Weightage Page-1'!Z$15:AC$15,D8)</f>
        <v>0</v>
      </c>
      <c r="E9" s="412"/>
      <c r="F9" s="412">
        <f>SUMIFS('Weightage Page-1'!D13:BB13,'Weightage Page-1'!D$15:BB$15,F8)-SUMIFS('Weightage Page-1'!Z13:AC13,'Weightage Page-1'!Z$15:AC$15,F8)</f>
        <v>0</v>
      </c>
      <c r="G9" s="412"/>
      <c r="H9" s="412">
        <f>SUMIFS('Weightage Page-1'!D13:BB13,'Weightage Page-1'!D$15:BB$15,H8)-SUMIFS('Weightage Page-1'!Z13:AC13,'Weightage Page-1'!Z$15:AC$15,H8)</f>
        <v>0</v>
      </c>
      <c r="I9" s="412"/>
      <c r="J9" s="412">
        <f>SUMIFS('Weightage Page-1'!D13:BB13,'Weightage Page-1'!D$15:BB$15,J8)-SUMIFS('Weightage Page-1'!Z13:AC13,'Weightage Page-1'!Z15:AC15,J8)</f>
        <v>0</v>
      </c>
      <c r="K9" s="412"/>
      <c r="L9" s="412">
        <f>SUMIFS('Weightage Page-1'!D13:BB13,'Weightage Page-1'!D$15:BB$15,L8)-SUMIFS('Weightage Page-1'!Z13:AC13,'Weightage Page-1'!Z15:AC15,L8)</f>
        <v>0</v>
      </c>
      <c r="M9" s="412"/>
      <c r="N9" s="412">
        <f>SUM(D9:L9)</f>
        <v>0</v>
      </c>
      <c r="O9" s="414"/>
    </row>
    <row r="10" spans="1:15" x14ac:dyDescent="0.25">
      <c r="A10" s="144">
        <v>1</v>
      </c>
      <c r="B10" s="116" t="str">
        <f>IF('Weightage Page-1'!B16&lt;&gt;"",'Weightage Page-1'!B16,"")</f>
        <v>15SW01</v>
      </c>
      <c r="C10" s="117"/>
      <c r="D10" s="401">
        <f>SUMIFS('Weightage Page-1'!D16:BB16,'Weightage Page-1'!D$15:BB$15,D$8)</f>
        <v>0</v>
      </c>
      <c r="E10" s="401"/>
      <c r="F10" s="401">
        <f>SUMIFS('Weightage Page-1'!D16:BB16,'Weightage Page-1'!D$15:BB$15,F$8)</f>
        <v>0</v>
      </c>
      <c r="G10" s="401"/>
      <c r="H10" s="401">
        <f>SUMIFS('Weightage Page-1'!D16:BB16,'Weightage Page-1'!D$15:BB$15,H$8)</f>
        <v>0</v>
      </c>
      <c r="I10" s="401"/>
      <c r="J10" s="401">
        <f>SUMIFS('Weightage Page-1'!D16:BB16,'Weightage Page-1'!D$15:BB$15,J$8)</f>
        <v>0</v>
      </c>
      <c r="K10" s="401"/>
      <c r="L10" s="401">
        <f>SUMIFS('Weightage Page-1'!D16:BB16,'Weightage Page-1'!D$15:BB$15,L$8)</f>
        <v>0</v>
      </c>
      <c r="M10" s="401"/>
      <c r="N10" s="403">
        <f>SUM(D10:L10)</f>
        <v>0</v>
      </c>
      <c r="O10" s="403"/>
    </row>
    <row r="11" spans="1:15" x14ac:dyDescent="0.25">
      <c r="A11" s="144">
        <v>2</v>
      </c>
      <c r="B11" s="119" t="str">
        <f>IF('Weightage Page-1'!B17&lt;&gt;"",'Weightage Page-1'!B17,"")</f>
        <v>15SW03</v>
      </c>
      <c r="C11" s="118"/>
      <c r="D11" s="401">
        <f>SUMIFS('Weightage Page-1'!D17:BB17,'Weightage Page-1'!D$15:BB$15,D$8)</f>
        <v>0</v>
      </c>
      <c r="E11" s="401"/>
      <c r="F11" s="401">
        <f>SUMIFS('Weightage Page-1'!D17:BB17,'Weightage Page-1'!D$15:BB$15,F$8)</f>
        <v>0</v>
      </c>
      <c r="G11" s="401"/>
      <c r="H11" s="401">
        <f>SUMIFS('Weightage Page-1'!D17:BB17,'Weightage Page-1'!D$15:BB$15,H$8)</f>
        <v>0</v>
      </c>
      <c r="I11" s="401"/>
      <c r="J11" s="401">
        <f>SUMIFS('Weightage Page-1'!D17:BB17,'Weightage Page-1'!D$15:BB$15,J$8)</f>
        <v>0</v>
      </c>
      <c r="K11" s="401"/>
      <c r="L11" s="401">
        <f>SUMIFS('Weightage Page-1'!D17:BB17,'Weightage Page-1'!D$15:BB$15,L$8)</f>
        <v>0</v>
      </c>
      <c r="M11" s="401"/>
      <c r="N11" s="403">
        <f t="shared" ref="N11:N39" si="0">SUM(D11:L11)</f>
        <v>0</v>
      </c>
      <c r="O11" s="403"/>
    </row>
    <row r="12" spans="1:15" x14ac:dyDescent="0.25">
      <c r="A12" s="144">
        <v>3</v>
      </c>
      <c r="B12" s="119" t="str">
        <f>IF('Weightage Page-1'!B18&lt;&gt;"",'Weightage Page-1'!B18,"")</f>
        <v>15SW05</v>
      </c>
      <c r="C12" s="118"/>
      <c r="D12" s="401">
        <f>SUMIFS('Weightage Page-1'!D18:BB18,'Weightage Page-1'!D$15:BB$15,D$8)</f>
        <v>0</v>
      </c>
      <c r="E12" s="401"/>
      <c r="F12" s="401">
        <f>SUMIFS('Weightage Page-1'!D18:BB18,'Weightage Page-1'!D$15:BB$15,F$8)</f>
        <v>0</v>
      </c>
      <c r="G12" s="401"/>
      <c r="H12" s="401">
        <f>SUMIFS('Weightage Page-1'!D18:BB18,'Weightage Page-1'!D$15:BB$15,H$8)</f>
        <v>0</v>
      </c>
      <c r="I12" s="401"/>
      <c r="J12" s="401">
        <f>SUMIFS('Weightage Page-1'!D18:BB18,'Weightage Page-1'!D$15:BB$15,J$8)</f>
        <v>0</v>
      </c>
      <c r="K12" s="401"/>
      <c r="L12" s="401">
        <f>SUMIFS('Weightage Page-1'!D18:BB18,'Weightage Page-1'!D$15:BB$15,L$8)</f>
        <v>0</v>
      </c>
      <c r="M12" s="401"/>
      <c r="N12" s="403">
        <f t="shared" si="0"/>
        <v>0</v>
      </c>
      <c r="O12" s="403"/>
    </row>
    <row r="13" spans="1:15" x14ac:dyDescent="0.25">
      <c r="A13" s="144">
        <v>4</v>
      </c>
      <c r="B13" s="119" t="str">
        <f>IF('Weightage Page-1'!B19&lt;&gt;"",'Weightage Page-1'!B19,"")</f>
        <v>15SW07</v>
      </c>
      <c r="C13" s="118"/>
      <c r="D13" s="401">
        <f>SUMIFS('Weightage Page-1'!D19:BB19,'Weightage Page-1'!D$15:BB$15,D$8)</f>
        <v>0</v>
      </c>
      <c r="E13" s="401"/>
      <c r="F13" s="401">
        <f>SUMIFS('Weightage Page-1'!D19:BB19,'Weightage Page-1'!D$15:BB$15,F$8)</f>
        <v>0</v>
      </c>
      <c r="G13" s="401"/>
      <c r="H13" s="401">
        <f>SUMIFS('Weightage Page-1'!D19:BB19,'Weightage Page-1'!D$15:BB$15,H$8)</f>
        <v>0</v>
      </c>
      <c r="I13" s="401"/>
      <c r="J13" s="401">
        <f>SUMIFS('Weightage Page-1'!D19:BB19,'Weightage Page-1'!D$15:BB$15,J$8)</f>
        <v>0</v>
      </c>
      <c r="K13" s="401"/>
      <c r="L13" s="401">
        <f>SUMIFS('Weightage Page-1'!D19:BB19,'Weightage Page-1'!D$15:BB$15,L$8)</f>
        <v>0</v>
      </c>
      <c r="M13" s="401"/>
      <c r="N13" s="403">
        <f t="shared" si="0"/>
        <v>0</v>
      </c>
      <c r="O13" s="403"/>
    </row>
    <row r="14" spans="1:15" x14ac:dyDescent="0.25">
      <c r="A14" s="144">
        <v>5</v>
      </c>
      <c r="B14" s="119" t="str">
        <f>IF('Weightage Page-1'!B20&lt;&gt;"",'Weightage Page-1'!B20,"")</f>
        <v>15SW09</v>
      </c>
      <c r="C14" s="118"/>
      <c r="D14" s="401">
        <f>SUMIFS('Weightage Page-1'!D20:BB20,'Weightage Page-1'!D$15:BB$15,D$8)</f>
        <v>0</v>
      </c>
      <c r="E14" s="401"/>
      <c r="F14" s="401">
        <f>SUMIFS('Weightage Page-1'!D20:BB20,'Weightage Page-1'!D$15:BB$15,F$8)</f>
        <v>0</v>
      </c>
      <c r="G14" s="401"/>
      <c r="H14" s="401">
        <f>SUMIFS('Weightage Page-1'!D20:BB20,'Weightage Page-1'!D$15:BB$15,H$8)</f>
        <v>0</v>
      </c>
      <c r="I14" s="401"/>
      <c r="J14" s="401">
        <f>SUMIFS('Weightage Page-1'!D20:BB20,'Weightage Page-1'!D$15:BB$15,J$8)</f>
        <v>0</v>
      </c>
      <c r="K14" s="401"/>
      <c r="L14" s="401">
        <f>SUMIFS('Weightage Page-1'!D20:BB20,'Weightage Page-1'!D$15:BB$15,L$8)</f>
        <v>0</v>
      </c>
      <c r="M14" s="401"/>
      <c r="N14" s="403">
        <f t="shared" si="0"/>
        <v>0</v>
      </c>
      <c r="O14" s="403"/>
    </row>
    <row r="15" spans="1:15" x14ac:dyDescent="0.25">
      <c r="A15" s="144">
        <v>6</v>
      </c>
      <c r="B15" s="119" t="str">
        <f>IF('Weightage Page-1'!B21&lt;&gt;"",'Weightage Page-1'!B21,"")</f>
        <v>15SW11</v>
      </c>
      <c r="C15" s="118"/>
      <c r="D15" s="401">
        <f>SUMIFS('Weightage Page-1'!D21:BB21,'Weightage Page-1'!D$15:BB$15,D$8)</f>
        <v>0</v>
      </c>
      <c r="E15" s="401"/>
      <c r="F15" s="401">
        <f>SUMIFS('Weightage Page-1'!D21:BB21,'Weightage Page-1'!D$15:BB$15,F$8)</f>
        <v>0</v>
      </c>
      <c r="G15" s="401"/>
      <c r="H15" s="401">
        <f>SUMIFS('Weightage Page-1'!D21:BB21,'Weightage Page-1'!D$15:BB$15,H$8)</f>
        <v>0</v>
      </c>
      <c r="I15" s="401"/>
      <c r="J15" s="401">
        <f>SUMIFS('Weightage Page-1'!D21:BB21,'Weightage Page-1'!D$15:BB$15,J$8)</f>
        <v>0</v>
      </c>
      <c r="K15" s="401"/>
      <c r="L15" s="401">
        <f>SUMIFS('Weightage Page-1'!D21:BB21,'Weightage Page-1'!D$15:BB$15,L$8)</f>
        <v>0</v>
      </c>
      <c r="M15" s="401"/>
      <c r="N15" s="403">
        <f t="shared" si="0"/>
        <v>0</v>
      </c>
      <c r="O15" s="403"/>
    </row>
    <row r="16" spans="1:15" x14ac:dyDescent="0.25">
      <c r="A16" s="144">
        <v>7</v>
      </c>
      <c r="B16" s="119" t="str">
        <f>IF('Weightage Page-1'!B22&lt;&gt;"",'Weightage Page-1'!B22,"")</f>
        <v>15SW13</v>
      </c>
      <c r="C16" s="118"/>
      <c r="D16" s="401">
        <f>SUMIFS('Weightage Page-1'!D22:BB22,'Weightage Page-1'!D$15:BB$15,D$8)</f>
        <v>0</v>
      </c>
      <c r="E16" s="401"/>
      <c r="F16" s="401">
        <f>SUMIFS('Weightage Page-1'!D22:BB22,'Weightage Page-1'!D$15:BB$15,F$8)</f>
        <v>0</v>
      </c>
      <c r="G16" s="401"/>
      <c r="H16" s="401">
        <f>SUMIFS('Weightage Page-1'!D22:BB22,'Weightage Page-1'!D$15:BB$15,H$8)</f>
        <v>0</v>
      </c>
      <c r="I16" s="401"/>
      <c r="J16" s="401">
        <f>SUMIFS('Weightage Page-1'!D22:BB22,'Weightage Page-1'!D$15:BB$15,J$8)</f>
        <v>0</v>
      </c>
      <c r="K16" s="401"/>
      <c r="L16" s="401">
        <f>SUMIFS('Weightage Page-1'!D22:BB22,'Weightage Page-1'!D$15:BB$15,L$8)</f>
        <v>0</v>
      </c>
      <c r="M16" s="401"/>
      <c r="N16" s="403">
        <f t="shared" si="0"/>
        <v>0</v>
      </c>
      <c r="O16" s="403"/>
    </row>
    <row r="17" spans="1:15" x14ac:dyDescent="0.25">
      <c r="A17" s="144">
        <v>8</v>
      </c>
      <c r="B17" s="119" t="str">
        <f>IF('Weightage Page-1'!B23&lt;&gt;"",'Weightage Page-1'!B23,"")</f>
        <v>15SW15</v>
      </c>
      <c r="C17" s="118"/>
      <c r="D17" s="401">
        <f>SUMIFS('Weightage Page-1'!D23:BB23,'Weightage Page-1'!D$15:BB$15,D$8)</f>
        <v>0</v>
      </c>
      <c r="E17" s="401"/>
      <c r="F17" s="401">
        <f>SUMIFS('Weightage Page-1'!D23:BB23,'Weightage Page-1'!D$15:BB$15,F$8)</f>
        <v>0</v>
      </c>
      <c r="G17" s="401"/>
      <c r="H17" s="401">
        <f>SUMIFS('Weightage Page-1'!D23:BB23,'Weightage Page-1'!D$15:BB$15,H$8)</f>
        <v>0</v>
      </c>
      <c r="I17" s="401"/>
      <c r="J17" s="401">
        <f>SUMIFS('Weightage Page-1'!D23:BB23,'Weightage Page-1'!D$15:BB$15,J$8)</f>
        <v>0</v>
      </c>
      <c r="K17" s="401"/>
      <c r="L17" s="401">
        <f>SUMIFS('Weightage Page-1'!D23:BB23,'Weightage Page-1'!D$15:BB$15,L$8)</f>
        <v>0</v>
      </c>
      <c r="M17" s="401"/>
      <c r="N17" s="403">
        <f t="shared" si="0"/>
        <v>0</v>
      </c>
      <c r="O17" s="403"/>
    </row>
    <row r="18" spans="1:15" x14ac:dyDescent="0.25">
      <c r="A18" s="144">
        <v>9</v>
      </c>
      <c r="B18" s="119" t="str">
        <f>IF('Weightage Page-1'!B24&lt;&gt;"",'Weightage Page-1'!B24,"")</f>
        <v>15SW19</v>
      </c>
      <c r="C18" s="118"/>
      <c r="D18" s="401">
        <f>SUMIFS('Weightage Page-1'!D24:BB24,'Weightage Page-1'!D$15:BB$15,D$8)</f>
        <v>0</v>
      </c>
      <c r="E18" s="401"/>
      <c r="F18" s="401">
        <f>SUMIFS('Weightage Page-1'!D24:BB24,'Weightage Page-1'!D$15:BB$15,F$8)</f>
        <v>0</v>
      </c>
      <c r="G18" s="401"/>
      <c r="H18" s="401">
        <f>SUMIFS('Weightage Page-1'!D24:BB24,'Weightage Page-1'!D$15:BB$15,H$8)</f>
        <v>0</v>
      </c>
      <c r="I18" s="401"/>
      <c r="J18" s="401">
        <f>SUMIFS('Weightage Page-1'!D24:BB24,'Weightage Page-1'!D$15:BB$15,J$8)</f>
        <v>0</v>
      </c>
      <c r="K18" s="401"/>
      <c r="L18" s="401">
        <f>SUMIFS('Weightage Page-1'!D24:BB24,'Weightage Page-1'!D$15:BB$15,L$8)</f>
        <v>0</v>
      </c>
      <c r="M18" s="401"/>
      <c r="N18" s="403">
        <f t="shared" si="0"/>
        <v>0</v>
      </c>
      <c r="O18" s="403"/>
    </row>
    <row r="19" spans="1:15" x14ac:dyDescent="0.25">
      <c r="A19" s="144">
        <v>10</v>
      </c>
      <c r="B19" s="119" t="str">
        <f>IF('Weightage Page-1'!B25&lt;&gt;"",'Weightage Page-1'!B25,"")</f>
        <v>15SW21</v>
      </c>
      <c r="C19" s="118"/>
      <c r="D19" s="401">
        <f>SUMIFS('Weightage Page-1'!D25:BB25,'Weightage Page-1'!D$15:BB$15,D$8)</f>
        <v>0</v>
      </c>
      <c r="E19" s="401"/>
      <c r="F19" s="401">
        <f>SUMIFS('Weightage Page-1'!D25:BB25,'Weightage Page-1'!D$15:BB$15,F$8)</f>
        <v>0</v>
      </c>
      <c r="G19" s="401"/>
      <c r="H19" s="401">
        <f>SUMIFS('Weightage Page-1'!D25:BB25,'Weightage Page-1'!D$15:BB$15,H$8)</f>
        <v>0</v>
      </c>
      <c r="I19" s="401"/>
      <c r="J19" s="401">
        <f>SUMIFS('Weightage Page-1'!D25:BB25,'Weightage Page-1'!D$15:BB$15,J$8)</f>
        <v>0</v>
      </c>
      <c r="K19" s="401"/>
      <c r="L19" s="401">
        <f>SUMIFS('Weightage Page-1'!D25:BB25,'Weightage Page-1'!D$15:BB$15,L$8)</f>
        <v>0</v>
      </c>
      <c r="M19" s="401"/>
      <c r="N19" s="403">
        <f t="shared" si="0"/>
        <v>0</v>
      </c>
      <c r="O19" s="403"/>
    </row>
    <row r="20" spans="1:15" x14ac:dyDescent="0.25">
      <c r="A20" s="144">
        <v>11</v>
      </c>
      <c r="B20" s="119" t="str">
        <f>IF('Weightage Page-1'!B26&lt;&gt;"",'Weightage Page-1'!B26,"")</f>
        <v>15SW23</v>
      </c>
      <c r="C20" s="118"/>
      <c r="D20" s="401">
        <f>SUMIFS('Weightage Page-1'!D26:BB26,'Weightage Page-1'!D$15:BB$15,D$8)</f>
        <v>0</v>
      </c>
      <c r="E20" s="401"/>
      <c r="F20" s="401">
        <f>SUMIFS('Weightage Page-1'!D26:BB26,'Weightage Page-1'!D$15:BB$15,F$8)</f>
        <v>0</v>
      </c>
      <c r="G20" s="401"/>
      <c r="H20" s="401">
        <f>SUMIFS('Weightage Page-1'!D26:BB26,'Weightage Page-1'!D$15:BB$15,H$8)</f>
        <v>0</v>
      </c>
      <c r="I20" s="401"/>
      <c r="J20" s="401">
        <f>SUMIFS('Weightage Page-1'!D26:BB26,'Weightage Page-1'!D$15:BB$15,J$8)</f>
        <v>0</v>
      </c>
      <c r="K20" s="401"/>
      <c r="L20" s="401">
        <f>SUMIFS('Weightage Page-1'!D26:BB26,'Weightage Page-1'!D$15:BB$15,L$8)</f>
        <v>0</v>
      </c>
      <c r="M20" s="401"/>
      <c r="N20" s="403">
        <f t="shared" si="0"/>
        <v>0</v>
      </c>
      <c r="O20" s="403"/>
    </row>
    <row r="21" spans="1:15" x14ac:dyDescent="0.25">
      <c r="A21" s="144">
        <v>12</v>
      </c>
      <c r="B21" s="119" t="str">
        <f>IF('Weightage Page-1'!B27&lt;&gt;"",'Weightage Page-1'!B27,"")</f>
        <v>15SW25</v>
      </c>
      <c r="C21" s="118"/>
      <c r="D21" s="401">
        <f>SUMIFS('Weightage Page-1'!D27:BB27,'Weightage Page-1'!D$15:BB$15,D$8)</f>
        <v>0</v>
      </c>
      <c r="E21" s="401"/>
      <c r="F21" s="401">
        <f>SUMIFS('Weightage Page-1'!D27:BB27,'Weightage Page-1'!D$15:BB$15,F$8)</f>
        <v>0</v>
      </c>
      <c r="G21" s="401"/>
      <c r="H21" s="401">
        <f>SUMIFS('Weightage Page-1'!D27:BB27,'Weightage Page-1'!D$15:BB$15,H$8)</f>
        <v>0</v>
      </c>
      <c r="I21" s="401"/>
      <c r="J21" s="401">
        <f>SUMIFS('Weightage Page-1'!D27:BB27,'Weightage Page-1'!D$15:BB$15,J$8)</f>
        <v>0</v>
      </c>
      <c r="K21" s="401"/>
      <c r="L21" s="401">
        <f>SUMIFS('Weightage Page-1'!D27:BB27,'Weightage Page-1'!D$15:BB$15,L$8)</f>
        <v>0</v>
      </c>
      <c r="M21" s="401"/>
      <c r="N21" s="403">
        <f t="shared" si="0"/>
        <v>0</v>
      </c>
      <c r="O21" s="403"/>
    </row>
    <row r="22" spans="1:15" x14ac:dyDescent="0.25">
      <c r="A22" s="144">
        <v>13</v>
      </c>
      <c r="B22" s="119" t="str">
        <f>IF('Weightage Page-1'!B28&lt;&gt;"",'Weightage Page-1'!B28,"")</f>
        <v>15SW27</v>
      </c>
      <c r="C22" s="118"/>
      <c r="D22" s="401">
        <f>SUMIFS('Weightage Page-1'!D28:BB28,'Weightage Page-1'!D$15:BB$15,D$8)</f>
        <v>0</v>
      </c>
      <c r="E22" s="401"/>
      <c r="F22" s="401">
        <f>SUMIFS('Weightage Page-1'!D28:BB28,'Weightage Page-1'!D$15:BB$15,F$8)</f>
        <v>0</v>
      </c>
      <c r="G22" s="401"/>
      <c r="H22" s="401">
        <f>SUMIFS('Weightage Page-1'!D28:BB28,'Weightage Page-1'!D$15:BB$15,H$8)</f>
        <v>0</v>
      </c>
      <c r="I22" s="401"/>
      <c r="J22" s="401">
        <f>SUMIFS('Weightage Page-1'!D28:BB28,'Weightage Page-1'!D$15:BB$15,J$8)</f>
        <v>0</v>
      </c>
      <c r="K22" s="401"/>
      <c r="L22" s="401">
        <f>SUMIFS('Weightage Page-1'!D28:BB28,'Weightage Page-1'!D$15:BB$15,L$8)</f>
        <v>0</v>
      </c>
      <c r="M22" s="401"/>
      <c r="N22" s="403">
        <f t="shared" si="0"/>
        <v>0</v>
      </c>
      <c r="O22" s="403"/>
    </row>
    <row r="23" spans="1:15" x14ac:dyDescent="0.25">
      <c r="A23" s="144">
        <v>14</v>
      </c>
      <c r="B23" s="119" t="str">
        <f>IF('Weightage Page-1'!B29&lt;&gt;"",'Weightage Page-1'!B29,"")</f>
        <v>15SW29</v>
      </c>
      <c r="C23" s="118"/>
      <c r="D23" s="401">
        <f>SUMIFS('Weightage Page-1'!D29:BB29,'Weightage Page-1'!D$15:BB$15,D$8)</f>
        <v>0</v>
      </c>
      <c r="E23" s="401"/>
      <c r="F23" s="401">
        <f>SUMIFS('Weightage Page-1'!D29:BB29,'Weightage Page-1'!D$15:BB$15,F$8)</f>
        <v>0</v>
      </c>
      <c r="G23" s="401"/>
      <c r="H23" s="401">
        <f>SUMIFS('Weightage Page-1'!D29:BB29,'Weightage Page-1'!D$15:BB$15,H$8)</f>
        <v>0</v>
      </c>
      <c r="I23" s="401"/>
      <c r="J23" s="401">
        <f>SUMIFS('Weightage Page-1'!D29:BB29,'Weightage Page-1'!D$15:BB$15,J$8)</f>
        <v>0</v>
      </c>
      <c r="K23" s="401"/>
      <c r="L23" s="401">
        <f>SUMIFS('Weightage Page-1'!D29:BB29,'Weightage Page-1'!D$15:BB$15,L$8)</f>
        <v>0</v>
      </c>
      <c r="M23" s="401"/>
      <c r="N23" s="403">
        <f t="shared" si="0"/>
        <v>0</v>
      </c>
      <c r="O23" s="403"/>
    </row>
    <row r="24" spans="1:15" x14ac:dyDescent="0.25">
      <c r="A24" s="144">
        <v>15</v>
      </c>
      <c r="B24" s="119" t="str">
        <f>IF('Weightage Page-1'!B30&lt;&gt;"",'Weightage Page-1'!B30,"")</f>
        <v>15SW33</v>
      </c>
      <c r="C24" s="118"/>
      <c r="D24" s="401">
        <f>SUMIFS('Weightage Page-1'!D30:BB30,'Weightage Page-1'!D$15:BB$15,D$8)</f>
        <v>0</v>
      </c>
      <c r="E24" s="401"/>
      <c r="F24" s="401">
        <f>SUMIFS('Weightage Page-1'!D30:BB30,'Weightage Page-1'!D$15:BB$15,F$8)</f>
        <v>0</v>
      </c>
      <c r="G24" s="401"/>
      <c r="H24" s="401">
        <f>SUMIFS('Weightage Page-1'!D30:BB30,'Weightage Page-1'!D$15:BB$15,H$8)</f>
        <v>0</v>
      </c>
      <c r="I24" s="401"/>
      <c r="J24" s="401">
        <f>SUMIFS('Weightage Page-1'!D30:BB30,'Weightage Page-1'!D$15:BB$15,J$8)</f>
        <v>0</v>
      </c>
      <c r="K24" s="401"/>
      <c r="L24" s="401">
        <f>SUMIFS('Weightage Page-1'!D30:BB30,'Weightage Page-1'!D$15:BB$15,L$8)</f>
        <v>0</v>
      </c>
      <c r="M24" s="401"/>
      <c r="N24" s="403">
        <f t="shared" si="0"/>
        <v>0</v>
      </c>
      <c r="O24" s="403"/>
    </row>
    <row r="25" spans="1:15" x14ac:dyDescent="0.25">
      <c r="A25" s="144">
        <v>16</v>
      </c>
      <c r="B25" s="119" t="str">
        <f>IF('Weightage Page-1'!B31&lt;&gt;"",'Weightage Page-1'!B31,"")</f>
        <v>15SW35</v>
      </c>
      <c r="C25" s="118"/>
      <c r="D25" s="401">
        <f>SUMIFS('Weightage Page-1'!D31:BB31,'Weightage Page-1'!D$15:BB$15,D$8)</f>
        <v>0</v>
      </c>
      <c r="E25" s="401"/>
      <c r="F25" s="401">
        <f>SUMIFS('Weightage Page-1'!D31:BB31,'Weightage Page-1'!D$15:BB$15,F$8)</f>
        <v>0</v>
      </c>
      <c r="G25" s="401"/>
      <c r="H25" s="401">
        <f>SUMIFS('Weightage Page-1'!D31:BB31,'Weightage Page-1'!D$15:BB$15,H$8)</f>
        <v>0</v>
      </c>
      <c r="I25" s="401"/>
      <c r="J25" s="401">
        <f>SUMIFS('Weightage Page-1'!D31:BB31,'Weightage Page-1'!D$15:BB$15,J$8)</f>
        <v>0</v>
      </c>
      <c r="K25" s="401"/>
      <c r="L25" s="401">
        <f>SUMIFS('Weightage Page-1'!D31:BB31,'Weightage Page-1'!D$15:BB$15,L$8)</f>
        <v>0</v>
      </c>
      <c r="M25" s="401"/>
      <c r="N25" s="403">
        <f t="shared" si="0"/>
        <v>0</v>
      </c>
      <c r="O25" s="403"/>
    </row>
    <row r="26" spans="1:15" x14ac:dyDescent="0.25">
      <c r="A26" s="144">
        <v>17</v>
      </c>
      <c r="B26" s="119" t="str">
        <f>IF('Weightage Page-1'!B32&lt;&gt;"",'Weightage Page-1'!B32,"")</f>
        <v>15SW37</v>
      </c>
      <c r="C26" s="118"/>
      <c r="D26" s="401">
        <f>SUMIFS('Weightage Page-1'!D32:BB32,'Weightage Page-1'!D$15:BB$15,D$8)</f>
        <v>0</v>
      </c>
      <c r="E26" s="401"/>
      <c r="F26" s="401">
        <f>SUMIFS('Weightage Page-1'!D32:BB32,'Weightage Page-1'!D$15:BB$15,F$8)</f>
        <v>0</v>
      </c>
      <c r="G26" s="401"/>
      <c r="H26" s="401">
        <f>SUMIFS('Weightage Page-1'!D32:BB32,'Weightage Page-1'!D$15:BB$15,H$8)</f>
        <v>0</v>
      </c>
      <c r="I26" s="401"/>
      <c r="J26" s="401">
        <f>SUMIFS('Weightage Page-1'!D32:BB32,'Weightage Page-1'!D$15:BB$15,J$8)</f>
        <v>0</v>
      </c>
      <c r="K26" s="401"/>
      <c r="L26" s="401">
        <f>SUMIFS('Weightage Page-1'!D32:BB32,'Weightage Page-1'!D$15:BB$15,L$8)</f>
        <v>0</v>
      </c>
      <c r="M26" s="401"/>
      <c r="N26" s="403">
        <f t="shared" si="0"/>
        <v>0</v>
      </c>
      <c r="O26" s="403"/>
    </row>
    <row r="27" spans="1:15" x14ac:dyDescent="0.25">
      <c r="A27" s="144">
        <v>18</v>
      </c>
      <c r="B27" s="119" t="str">
        <f>IF('Weightage Page-1'!B33&lt;&gt;"",'Weightage Page-1'!B33,"")</f>
        <v>15SW39</v>
      </c>
      <c r="C27" s="118"/>
      <c r="D27" s="401">
        <f>SUMIFS('Weightage Page-1'!D33:BB33,'Weightage Page-1'!D$15:BB$15,D$8)</f>
        <v>0</v>
      </c>
      <c r="E27" s="401"/>
      <c r="F27" s="401">
        <f>SUMIFS('Weightage Page-1'!D33:BB33,'Weightage Page-1'!D$15:BB$15,F$8)</f>
        <v>0</v>
      </c>
      <c r="G27" s="401"/>
      <c r="H27" s="401">
        <f>SUMIFS('Weightage Page-1'!D33:BB33,'Weightage Page-1'!D$15:BB$15,H$8)</f>
        <v>0</v>
      </c>
      <c r="I27" s="401"/>
      <c r="J27" s="401">
        <f>SUMIFS('Weightage Page-1'!D33:BB33,'Weightage Page-1'!D$15:BB$15,J$8)</f>
        <v>0</v>
      </c>
      <c r="K27" s="401"/>
      <c r="L27" s="401">
        <f>SUMIFS('Weightage Page-1'!D33:BB33,'Weightage Page-1'!D$15:BB$15,L$8)</f>
        <v>0</v>
      </c>
      <c r="M27" s="401"/>
      <c r="N27" s="403">
        <f t="shared" si="0"/>
        <v>0</v>
      </c>
      <c r="O27" s="403"/>
    </row>
    <row r="28" spans="1:15" x14ac:dyDescent="0.25">
      <c r="A28" s="144">
        <v>19</v>
      </c>
      <c r="B28" s="119" t="str">
        <f>IF('Weightage Page-1'!B34&lt;&gt;"",'Weightage Page-1'!B34,"")</f>
        <v>15SW41</v>
      </c>
      <c r="C28" s="118"/>
      <c r="D28" s="401">
        <f>SUMIFS('Weightage Page-1'!D34:BB34,'Weightage Page-1'!D$15:BB$15,D$8)</f>
        <v>0</v>
      </c>
      <c r="E28" s="401"/>
      <c r="F28" s="401">
        <f>SUMIFS('Weightage Page-1'!D34:BB34,'Weightage Page-1'!D$15:BB$15,F$8)</f>
        <v>0</v>
      </c>
      <c r="G28" s="401"/>
      <c r="H28" s="401">
        <f>SUMIFS('Weightage Page-1'!D34:BB34,'Weightage Page-1'!D$15:BB$15,H$8)</f>
        <v>0</v>
      </c>
      <c r="I28" s="401"/>
      <c r="J28" s="401">
        <f>SUMIFS('Weightage Page-1'!D34:BB34,'Weightage Page-1'!D$15:BB$15,J$8)</f>
        <v>0</v>
      </c>
      <c r="K28" s="401"/>
      <c r="L28" s="401">
        <f>SUMIFS('Weightage Page-1'!D34:BB34,'Weightage Page-1'!D$15:BB$15,L$8)</f>
        <v>0</v>
      </c>
      <c r="M28" s="401"/>
      <c r="N28" s="403">
        <f t="shared" si="0"/>
        <v>0</v>
      </c>
      <c r="O28" s="403"/>
    </row>
    <row r="29" spans="1:15" x14ac:dyDescent="0.25">
      <c r="A29" s="144">
        <v>20</v>
      </c>
      <c r="B29" s="119" t="str">
        <f>IF('Weightage Page-1'!B35&lt;&gt;"",'Weightage Page-1'!B35,"")</f>
        <v>15SW43</v>
      </c>
      <c r="C29" s="118"/>
      <c r="D29" s="401">
        <f>SUMIFS('Weightage Page-1'!D35:BB35,'Weightage Page-1'!D$15:BB$15,D$8)</f>
        <v>0</v>
      </c>
      <c r="E29" s="401"/>
      <c r="F29" s="401">
        <f>SUMIFS('Weightage Page-1'!D35:BB35,'Weightage Page-1'!D$15:BB$15,F$8)</f>
        <v>0</v>
      </c>
      <c r="G29" s="401"/>
      <c r="H29" s="401">
        <f>SUMIFS('Weightage Page-1'!D35:BB35,'Weightage Page-1'!D$15:BB$15,H$8)</f>
        <v>0</v>
      </c>
      <c r="I29" s="401"/>
      <c r="J29" s="401">
        <f>SUMIFS('Weightage Page-1'!D35:BB35,'Weightage Page-1'!D$15:BB$15,J$8)</f>
        <v>0</v>
      </c>
      <c r="K29" s="401"/>
      <c r="L29" s="401">
        <f>SUMIFS('Weightage Page-1'!D35:BB35,'Weightage Page-1'!D$15:BB$15,L$8)</f>
        <v>0</v>
      </c>
      <c r="M29" s="401"/>
      <c r="N29" s="403">
        <f t="shared" si="0"/>
        <v>0</v>
      </c>
      <c r="O29" s="403"/>
    </row>
    <row r="30" spans="1:15" x14ac:dyDescent="0.25">
      <c r="A30" s="144">
        <v>21</v>
      </c>
      <c r="B30" s="119" t="str">
        <f>IF('Weightage Page-1'!B36&lt;&gt;"",'Weightage Page-1'!B36,"")</f>
        <v>15SW45</v>
      </c>
      <c r="C30" s="118"/>
      <c r="D30" s="401">
        <f>SUMIFS('Weightage Page-1'!D36:BB36,'Weightage Page-1'!D$15:BB$15,D$8)</f>
        <v>0</v>
      </c>
      <c r="E30" s="401"/>
      <c r="F30" s="401">
        <f>SUMIFS('Weightage Page-1'!D36:BB36,'Weightage Page-1'!D$15:BB$15,F$8)</f>
        <v>0</v>
      </c>
      <c r="G30" s="401"/>
      <c r="H30" s="401">
        <f>SUMIFS('Weightage Page-1'!D36:BB36,'Weightage Page-1'!D$15:BB$15,H$8)</f>
        <v>0</v>
      </c>
      <c r="I30" s="401"/>
      <c r="J30" s="401">
        <f>SUMIFS('Weightage Page-1'!D36:BB36,'Weightage Page-1'!D$15:BB$15,J$8)</f>
        <v>0</v>
      </c>
      <c r="K30" s="401"/>
      <c r="L30" s="401">
        <f>SUMIFS('Weightage Page-1'!D36:BB36,'Weightage Page-1'!D$15:BB$15,L$8)</f>
        <v>0</v>
      </c>
      <c r="M30" s="401"/>
      <c r="N30" s="403">
        <f t="shared" si="0"/>
        <v>0</v>
      </c>
      <c r="O30" s="403"/>
    </row>
    <row r="31" spans="1:15" x14ac:dyDescent="0.25">
      <c r="A31" s="144">
        <v>22</v>
      </c>
      <c r="B31" s="119" t="str">
        <f>IF('Weightage Page-1'!B37&lt;&gt;"",'Weightage Page-1'!B37,"")</f>
        <v>15SW47</v>
      </c>
      <c r="C31" s="118"/>
      <c r="D31" s="401">
        <f>SUMIFS('Weightage Page-1'!D37:BB37,'Weightage Page-1'!D$15:BB$15,D$8)</f>
        <v>0</v>
      </c>
      <c r="E31" s="401"/>
      <c r="F31" s="401">
        <f>SUMIFS('Weightage Page-1'!D37:BB37,'Weightage Page-1'!D$15:BB$15,F$8)</f>
        <v>0</v>
      </c>
      <c r="G31" s="401"/>
      <c r="H31" s="401">
        <f>SUMIFS('Weightage Page-1'!D37:BB37,'Weightage Page-1'!D$15:BB$15,H$8)</f>
        <v>0</v>
      </c>
      <c r="I31" s="401"/>
      <c r="J31" s="401">
        <f>SUMIFS('Weightage Page-1'!D37:BB37,'Weightage Page-1'!D$15:BB$15,J$8)</f>
        <v>0</v>
      </c>
      <c r="K31" s="401"/>
      <c r="L31" s="401">
        <f>SUMIFS('Weightage Page-1'!D37:BB37,'Weightage Page-1'!D$15:BB$15,L$8)</f>
        <v>0</v>
      </c>
      <c r="M31" s="401"/>
      <c r="N31" s="403">
        <f t="shared" si="0"/>
        <v>0</v>
      </c>
      <c r="O31" s="403"/>
    </row>
    <row r="32" spans="1:15" x14ac:dyDescent="0.25">
      <c r="A32" s="144">
        <v>23</v>
      </c>
      <c r="B32" s="119" t="str">
        <f>IF('Weightage Page-1'!B38&lt;&gt;"",'Weightage Page-1'!B38,"")</f>
        <v>15SW49</v>
      </c>
      <c r="C32" s="118"/>
      <c r="D32" s="401">
        <f>SUMIFS('Weightage Page-1'!D38:BB38,'Weightage Page-1'!D$15:BB$15,D$8)</f>
        <v>0</v>
      </c>
      <c r="E32" s="401"/>
      <c r="F32" s="401">
        <f>SUMIFS('Weightage Page-1'!D38:BB38,'Weightage Page-1'!D$15:BB$15,F$8)</f>
        <v>0</v>
      </c>
      <c r="G32" s="401"/>
      <c r="H32" s="401">
        <f>SUMIFS('Weightage Page-1'!D38:BB38,'Weightage Page-1'!D$15:BB$15,H$8)</f>
        <v>0</v>
      </c>
      <c r="I32" s="401"/>
      <c r="J32" s="401">
        <f>SUMIFS('Weightage Page-1'!D38:BB38,'Weightage Page-1'!D$15:BB$15,J$8)</f>
        <v>0</v>
      </c>
      <c r="K32" s="401"/>
      <c r="L32" s="401">
        <f>SUMIFS('Weightage Page-1'!D38:BB38,'Weightage Page-1'!D$15:BB$15,L$8)</f>
        <v>0</v>
      </c>
      <c r="M32" s="401"/>
      <c r="N32" s="403">
        <f t="shared" si="0"/>
        <v>0</v>
      </c>
      <c r="O32" s="403"/>
    </row>
    <row r="33" spans="1:15" x14ac:dyDescent="0.25">
      <c r="A33" s="144">
        <v>24</v>
      </c>
      <c r="B33" s="119" t="str">
        <f>IF('Weightage Page-1'!B39&lt;&gt;"",'Weightage Page-1'!B39,"")</f>
        <v>15SW51</v>
      </c>
      <c r="C33" s="118"/>
      <c r="D33" s="401">
        <f>SUMIFS('Weightage Page-1'!D39:BB39,'Weightage Page-1'!D$15:BB$15,D$8)</f>
        <v>0</v>
      </c>
      <c r="E33" s="401"/>
      <c r="F33" s="401">
        <f>SUMIFS('Weightage Page-1'!D39:BB39,'Weightage Page-1'!D$15:BB$15,F$8)</f>
        <v>0</v>
      </c>
      <c r="G33" s="401"/>
      <c r="H33" s="401">
        <f>SUMIFS('Weightage Page-1'!D39:BB39,'Weightage Page-1'!D$15:BB$15,H$8)</f>
        <v>0</v>
      </c>
      <c r="I33" s="401"/>
      <c r="J33" s="401">
        <f>SUMIFS('Weightage Page-1'!D39:BB39,'Weightage Page-1'!D$15:BB$15,J$8)</f>
        <v>0</v>
      </c>
      <c r="K33" s="401"/>
      <c r="L33" s="401">
        <f>SUMIFS('Weightage Page-1'!D39:BB39,'Weightage Page-1'!D$15:BB$15,L$8)</f>
        <v>0</v>
      </c>
      <c r="M33" s="401"/>
      <c r="N33" s="403">
        <f t="shared" si="0"/>
        <v>0</v>
      </c>
      <c r="O33" s="403"/>
    </row>
    <row r="34" spans="1:15" x14ac:dyDescent="0.25">
      <c r="A34" s="144">
        <v>25</v>
      </c>
      <c r="B34" s="119" t="str">
        <f>IF('Weightage Page-1'!B40&lt;&gt;"",'Weightage Page-1'!B40,"")</f>
        <v>15SW53</v>
      </c>
      <c r="C34" s="118"/>
      <c r="D34" s="401">
        <f>SUMIFS('Weightage Page-1'!D40:BB40,'Weightage Page-1'!D$15:BB$15,D$8)</f>
        <v>0</v>
      </c>
      <c r="E34" s="401"/>
      <c r="F34" s="401">
        <f>SUMIFS('Weightage Page-1'!D40:BB40,'Weightage Page-1'!D$15:BB$15,F$8)</f>
        <v>0</v>
      </c>
      <c r="G34" s="401"/>
      <c r="H34" s="401">
        <f>SUMIFS('Weightage Page-1'!D40:BB40,'Weightage Page-1'!D$15:BB$15,H$8)</f>
        <v>0</v>
      </c>
      <c r="I34" s="401"/>
      <c r="J34" s="401">
        <f>SUMIFS('Weightage Page-1'!D40:BB40,'Weightage Page-1'!D$15:BB$15,J$8)</f>
        <v>0</v>
      </c>
      <c r="K34" s="401"/>
      <c r="L34" s="401">
        <f>SUMIFS('Weightage Page-1'!D40:BB40,'Weightage Page-1'!D$15:BB$15,L$8)</f>
        <v>0</v>
      </c>
      <c r="M34" s="401"/>
      <c r="N34" s="403">
        <f t="shared" si="0"/>
        <v>0</v>
      </c>
      <c r="O34" s="403"/>
    </row>
    <row r="35" spans="1:15" x14ac:dyDescent="0.25">
      <c r="A35" s="144">
        <v>26</v>
      </c>
      <c r="B35" s="119" t="str">
        <f>IF('Weightage Page-1'!B41&lt;&gt;"",'Weightage Page-1'!B41,"")</f>
        <v>15SW55</v>
      </c>
      <c r="C35" s="118"/>
      <c r="D35" s="401">
        <f>SUMIFS('Weightage Page-1'!D41:BB41,'Weightage Page-1'!D$15:BB$15,D$8)</f>
        <v>0</v>
      </c>
      <c r="E35" s="401"/>
      <c r="F35" s="401">
        <f>SUMIFS('Weightage Page-1'!D41:BB41,'Weightage Page-1'!D$15:BB$15,F$8)</f>
        <v>0</v>
      </c>
      <c r="G35" s="401"/>
      <c r="H35" s="401">
        <f>SUMIFS('Weightage Page-1'!D41:BB41,'Weightage Page-1'!D$15:BB$15,H$8)</f>
        <v>0</v>
      </c>
      <c r="I35" s="401"/>
      <c r="J35" s="401">
        <f>SUMIFS('Weightage Page-1'!D41:BB41,'Weightage Page-1'!D$15:BB$15,J$8)</f>
        <v>0</v>
      </c>
      <c r="K35" s="401"/>
      <c r="L35" s="401">
        <f>SUMIFS('Weightage Page-1'!D41:BB41,'Weightage Page-1'!D$15:BB$15,L$8)</f>
        <v>0</v>
      </c>
      <c r="M35" s="401"/>
      <c r="N35" s="403">
        <f t="shared" si="0"/>
        <v>0</v>
      </c>
      <c r="O35" s="403"/>
    </row>
    <row r="36" spans="1:15" x14ac:dyDescent="0.25">
      <c r="A36" s="144">
        <v>27</v>
      </c>
      <c r="B36" s="119" t="str">
        <f>IF('Weightage Page-1'!B42&lt;&gt;"",'Weightage Page-1'!B42,"")</f>
        <v>15SW57</v>
      </c>
      <c r="C36" s="118"/>
      <c r="D36" s="401">
        <f>SUMIFS('Weightage Page-1'!D42:BB42,'Weightage Page-1'!D$15:BB$15,D$8)</f>
        <v>0</v>
      </c>
      <c r="E36" s="401"/>
      <c r="F36" s="401">
        <f>SUMIFS('Weightage Page-1'!D42:BB42,'Weightage Page-1'!D$15:BB$15,F$8)</f>
        <v>0</v>
      </c>
      <c r="G36" s="401"/>
      <c r="H36" s="401">
        <f>SUMIFS('Weightage Page-1'!D42:BB42,'Weightage Page-1'!D$15:BB$15,H$8)</f>
        <v>0</v>
      </c>
      <c r="I36" s="401"/>
      <c r="J36" s="401">
        <f>SUMIFS('Weightage Page-1'!D42:BB42,'Weightage Page-1'!D$15:BB$15,J$8)</f>
        <v>0</v>
      </c>
      <c r="K36" s="401"/>
      <c r="L36" s="401">
        <f>SUMIFS('Weightage Page-1'!D42:BB42,'Weightage Page-1'!D$15:BB$15,L$8)</f>
        <v>0</v>
      </c>
      <c r="M36" s="401"/>
      <c r="N36" s="403">
        <f t="shared" si="0"/>
        <v>0</v>
      </c>
      <c r="O36" s="403"/>
    </row>
    <row r="37" spans="1:15" x14ac:dyDescent="0.25">
      <c r="A37" s="144">
        <v>28</v>
      </c>
      <c r="B37" s="119" t="str">
        <f>IF('Weightage Page-1'!B43&lt;&gt;"",'Weightage Page-1'!B43,"")</f>
        <v>15SW59</v>
      </c>
      <c r="C37" s="118"/>
      <c r="D37" s="401">
        <f>SUMIFS('Weightage Page-1'!D43:BB43,'Weightage Page-1'!D$15:BB$15,D$8)</f>
        <v>0</v>
      </c>
      <c r="E37" s="401"/>
      <c r="F37" s="401">
        <f>SUMIFS('Weightage Page-1'!D43:BB43,'Weightage Page-1'!D$15:BB$15,F$8)</f>
        <v>0</v>
      </c>
      <c r="G37" s="401"/>
      <c r="H37" s="401">
        <f>SUMIFS('Weightage Page-1'!D43:BB43,'Weightage Page-1'!D$15:BB$15,H$8)</f>
        <v>0</v>
      </c>
      <c r="I37" s="401"/>
      <c r="J37" s="401">
        <f>SUMIFS('Weightage Page-1'!D43:BB43,'Weightage Page-1'!D$15:BB$15,J$8)</f>
        <v>0</v>
      </c>
      <c r="K37" s="401"/>
      <c r="L37" s="401">
        <f>SUMIFS('Weightage Page-1'!D43:BB43,'Weightage Page-1'!D$15:BB$15,L$8)</f>
        <v>0</v>
      </c>
      <c r="M37" s="401"/>
      <c r="N37" s="403">
        <f t="shared" si="0"/>
        <v>0</v>
      </c>
      <c r="O37" s="403"/>
    </row>
    <row r="38" spans="1:15" x14ac:dyDescent="0.25">
      <c r="A38" s="144">
        <v>29</v>
      </c>
      <c r="B38" s="119" t="str">
        <f>IF('Weightage Page-1'!B44&lt;&gt;"",'Weightage Page-1'!B44,"")</f>
        <v>15SW63</v>
      </c>
      <c r="C38" s="118"/>
      <c r="D38" s="401">
        <f>SUMIFS('Weightage Page-1'!D44:BB44,'Weightage Page-1'!D$15:BB$15,D$8)</f>
        <v>0</v>
      </c>
      <c r="E38" s="401"/>
      <c r="F38" s="401">
        <f>SUMIFS('Weightage Page-1'!D44:BB44,'Weightage Page-1'!D$15:BB$15,F$8)</f>
        <v>0</v>
      </c>
      <c r="G38" s="401"/>
      <c r="H38" s="401">
        <f>SUMIFS('Weightage Page-1'!D44:BB44,'Weightage Page-1'!D$15:BB$15,H$8)</f>
        <v>0</v>
      </c>
      <c r="I38" s="401"/>
      <c r="J38" s="401">
        <f>SUMIFS('Weightage Page-1'!D44:BB44,'Weightage Page-1'!D$15:BB$15,J$8)</f>
        <v>0</v>
      </c>
      <c r="K38" s="401"/>
      <c r="L38" s="401">
        <f>SUMIFS('Weightage Page-1'!D44:BB44,'Weightage Page-1'!D$15:BB$15,L$8)</f>
        <v>0</v>
      </c>
      <c r="M38" s="401"/>
      <c r="N38" s="403">
        <f t="shared" si="0"/>
        <v>0</v>
      </c>
      <c r="O38" s="403"/>
    </row>
    <row r="39" spans="1:15" x14ac:dyDescent="0.25">
      <c r="A39" s="144">
        <v>30</v>
      </c>
      <c r="B39" s="119" t="str">
        <f>IF('Weightage Page-1'!B45&lt;&gt;"",'Weightage Page-1'!B45,"")</f>
        <v>15SW67</v>
      </c>
      <c r="C39" s="118"/>
      <c r="D39" s="401">
        <f>SUMIFS('Weightage Page-1'!D45:BB45,'Weightage Page-1'!D$15:BB$15,D$8)</f>
        <v>0</v>
      </c>
      <c r="E39" s="401"/>
      <c r="F39" s="401">
        <f>SUMIFS('Weightage Page-1'!D45:BB45,'Weightage Page-1'!D$15:BB$15,F$8)</f>
        <v>0</v>
      </c>
      <c r="G39" s="401"/>
      <c r="H39" s="401">
        <f>SUMIFS('Weightage Page-1'!D45:BB45,'Weightage Page-1'!D$15:BB$15,H$8)</f>
        <v>0</v>
      </c>
      <c r="I39" s="401"/>
      <c r="J39" s="401">
        <f>SUMIFS('Weightage Page-1'!D45:BB45,'Weightage Page-1'!D$15:BB$15,J$8)</f>
        <v>0</v>
      </c>
      <c r="K39" s="401"/>
      <c r="L39" s="401">
        <f>SUMIFS('Weightage Page-1'!D45:BB45,'Weightage Page-1'!D$15:BB$15,L$8)</f>
        <v>0</v>
      </c>
      <c r="M39" s="401"/>
      <c r="N39" s="403">
        <f t="shared" si="0"/>
        <v>0</v>
      </c>
      <c r="O39" s="403"/>
    </row>
    <row r="40" spans="1:15" x14ac:dyDescent="0.25">
      <c r="A40" s="144">
        <v>31</v>
      </c>
      <c r="B40" s="119" t="str">
        <f>IF('Weightage Page-1'!B46&lt;&gt;"",'Weightage Page-1'!B46,"")</f>
        <v>15SW69</v>
      </c>
      <c r="C40" s="118"/>
      <c r="D40" s="401">
        <f>SUMIFS('Weightage Page-1'!D46:BB46,'Weightage Page-1'!D$15:BB$15,D$8)</f>
        <v>0</v>
      </c>
      <c r="E40" s="401"/>
      <c r="F40" s="401">
        <f>SUMIFS('Weightage Page-1'!D46:BB46,'Weightage Page-1'!D$15:BB$15,F$8)</f>
        <v>0</v>
      </c>
      <c r="G40" s="401"/>
      <c r="H40" s="401">
        <f>SUMIFS('Weightage Page-1'!D46:BB46,'Weightage Page-1'!D$15:BB$15,H$8)</f>
        <v>0</v>
      </c>
      <c r="I40" s="401"/>
      <c r="J40" s="401">
        <f>SUMIFS('Weightage Page-1'!D46:BB46,'Weightage Page-1'!D$15:BB$15,J$8)</f>
        <v>0</v>
      </c>
      <c r="K40" s="401"/>
      <c r="L40" s="401">
        <f>SUMIFS('Weightage Page-1'!D46:BB46,'Weightage Page-1'!D$15:BB$15,L$8)</f>
        <v>0</v>
      </c>
      <c r="M40" s="401"/>
      <c r="N40" s="403">
        <f t="shared" ref="N40:N59" si="1">SUM(D40:L40)</f>
        <v>0</v>
      </c>
      <c r="O40" s="403"/>
    </row>
    <row r="41" spans="1:15" x14ac:dyDescent="0.25">
      <c r="A41" s="144">
        <v>32</v>
      </c>
      <c r="B41" s="119" t="str">
        <f>IF('Weightage Page-1'!B47&lt;&gt;"",'Weightage Page-1'!B47,"")</f>
        <v>15SW71</v>
      </c>
      <c r="C41" s="118"/>
      <c r="D41" s="401">
        <f>SUMIFS('Weightage Page-1'!D47:BB47,'Weightage Page-1'!D$15:BB$15,D$8)</f>
        <v>0</v>
      </c>
      <c r="E41" s="401"/>
      <c r="F41" s="401">
        <f>SUMIFS('Weightage Page-1'!D47:BB47,'Weightage Page-1'!D$15:BB$15,F$8)</f>
        <v>0</v>
      </c>
      <c r="G41" s="401"/>
      <c r="H41" s="401">
        <f>SUMIFS('Weightage Page-1'!D47:BB47,'Weightage Page-1'!D$15:BB$15,H$8)</f>
        <v>0</v>
      </c>
      <c r="I41" s="401"/>
      <c r="J41" s="401">
        <f>SUMIFS('Weightage Page-1'!D47:BB47,'Weightage Page-1'!D$15:BB$15,J$8)</f>
        <v>0</v>
      </c>
      <c r="K41" s="401"/>
      <c r="L41" s="401">
        <f>SUMIFS('Weightage Page-1'!D47:BB47,'Weightage Page-1'!D$15:BB$15,L$8)</f>
        <v>0</v>
      </c>
      <c r="M41" s="401"/>
      <c r="N41" s="403">
        <f t="shared" si="1"/>
        <v>0</v>
      </c>
      <c r="O41" s="403"/>
    </row>
    <row r="42" spans="1:15" x14ac:dyDescent="0.25">
      <c r="A42" s="144">
        <v>33</v>
      </c>
      <c r="B42" s="119" t="str">
        <f>IF('Weightage Page-1'!B48&lt;&gt;"",'Weightage Page-1'!B48,"")</f>
        <v>15SW73</v>
      </c>
      <c r="C42" s="118"/>
      <c r="D42" s="401">
        <f>SUMIFS('Weightage Page-1'!D48:BB48,'Weightage Page-1'!D$15:BB$15,D$8)</f>
        <v>0</v>
      </c>
      <c r="E42" s="401"/>
      <c r="F42" s="401">
        <f>SUMIFS('Weightage Page-1'!D48:BB48,'Weightage Page-1'!D$15:BB$15,F$8)</f>
        <v>0</v>
      </c>
      <c r="G42" s="401"/>
      <c r="H42" s="401">
        <f>SUMIFS('Weightage Page-1'!D48:BB48,'Weightage Page-1'!D$15:BB$15,H$8)</f>
        <v>0</v>
      </c>
      <c r="I42" s="401"/>
      <c r="J42" s="401">
        <f>SUMIFS('Weightage Page-1'!D48:BB48,'Weightage Page-1'!D$15:BB$15,J$8)</f>
        <v>0</v>
      </c>
      <c r="K42" s="401"/>
      <c r="L42" s="401">
        <f>SUMIFS('Weightage Page-1'!D48:BB48,'Weightage Page-1'!D$15:BB$15,L$8)</f>
        <v>0</v>
      </c>
      <c r="M42" s="401"/>
      <c r="N42" s="403">
        <f t="shared" si="1"/>
        <v>0</v>
      </c>
      <c r="O42" s="403"/>
    </row>
    <row r="43" spans="1:15" x14ac:dyDescent="0.25">
      <c r="A43" s="144">
        <v>34</v>
      </c>
      <c r="B43" s="119" t="str">
        <f>IF('Weightage Page-1'!B49&lt;&gt;"",'Weightage Page-1'!B49,"")</f>
        <v>15SW75</v>
      </c>
      <c r="C43" s="118"/>
      <c r="D43" s="401">
        <f>SUMIFS('Weightage Page-1'!D49:BB49,'Weightage Page-1'!D$15:BB$15,D$8)</f>
        <v>0</v>
      </c>
      <c r="E43" s="401"/>
      <c r="F43" s="401">
        <f>SUMIFS('Weightage Page-1'!D49:BB49,'Weightage Page-1'!D$15:BB$15,F$8)</f>
        <v>0</v>
      </c>
      <c r="G43" s="401"/>
      <c r="H43" s="401">
        <f>SUMIFS('Weightage Page-1'!D49:BB49,'Weightage Page-1'!D$15:BB$15,H$8)</f>
        <v>0</v>
      </c>
      <c r="I43" s="401"/>
      <c r="J43" s="401">
        <f>SUMIFS('Weightage Page-1'!D49:BB49,'Weightage Page-1'!D$15:BB$15,J$8)</f>
        <v>0</v>
      </c>
      <c r="K43" s="401"/>
      <c r="L43" s="401">
        <f>SUMIFS('Weightage Page-1'!D49:BB49,'Weightage Page-1'!D$15:BB$15,L$8)</f>
        <v>0</v>
      </c>
      <c r="M43" s="401"/>
      <c r="N43" s="403">
        <f t="shared" si="1"/>
        <v>0</v>
      </c>
      <c r="O43" s="403"/>
    </row>
    <row r="44" spans="1:15" x14ac:dyDescent="0.25">
      <c r="A44" s="144">
        <v>35</v>
      </c>
      <c r="B44" s="119" t="str">
        <f>IF('Weightage Page-1'!B50&lt;&gt;"",'Weightage Page-1'!B50,"")</f>
        <v>15SW77</v>
      </c>
      <c r="C44" s="118"/>
      <c r="D44" s="401">
        <f>SUMIFS('Weightage Page-1'!D50:BB50,'Weightage Page-1'!D$15:BB$15,D$8)</f>
        <v>0</v>
      </c>
      <c r="E44" s="401"/>
      <c r="F44" s="401">
        <f>SUMIFS('Weightage Page-1'!D50:BB50,'Weightage Page-1'!D$15:BB$15,F$8)</f>
        <v>0</v>
      </c>
      <c r="G44" s="401"/>
      <c r="H44" s="401">
        <f>SUMIFS('Weightage Page-1'!D50:BB50,'Weightage Page-1'!D$15:BB$15,H$8)</f>
        <v>0</v>
      </c>
      <c r="I44" s="401"/>
      <c r="J44" s="401">
        <f>SUMIFS('Weightage Page-1'!D50:BB50,'Weightage Page-1'!D$15:BB$15,J$8)</f>
        <v>0</v>
      </c>
      <c r="K44" s="401"/>
      <c r="L44" s="401">
        <f>SUMIFS('Weightage Page-1'!D50:BB50,'Weightage Page-1'!D$15:BB$15,L$8)</f>
        <v>0</v>
      </c>
      <c r="M44" s="401"/>
      <c r="N44" s="403">
        <f t="shared" si="1"/>
        <v>0</v>
      </c>
      <c r="O44" s="403"/>
    </row>
    <row r="45" spans="1:15" x14ac:dyDescent="0.25">
      <c r="A45" s="144">
        <v>36</v>
      </c>
      <c r="B45" s="119" t="str">
        <f>IF('Weightage Page-1'!B51&lt;&gt;"",'Weightage Page-1'!B51,"")</f>
        <v>15SW79</v>
      </c>
      <c r="C45" s="118"/>
      <c r="D45" s="401">
        <f>SUMIFS('Weightage Page-1'!D51:BB51,'Weightage Page-1'!D$15:BB$15,D$8)</f>
        <v>0</v>
      </c>
      <c r="E45" s="401"/>
      <c r="F45" s="401">
        <f>SUMIFS('Weightage Page-1'!D51:BB51,'Weightage Page-1'!D$15:BB$15,F$8)</f>
        <v>0</v>
      </c>
      <c r="G45" s="401"/>
      <c r="H45" s="401">
        <f>SUMIFS('Weightage Page-1'!D51:BB51,'Weightage Page-1'!D$15:BB$15,H$8)</f>
        <v>0</v>
      </c>
      <c r="I45" s="401"/>
      <c r="J45" s="401">
        <f>SUMIFS('Weightage Page-1'!D51:BB51,'Weightage Page-1'!D$15:BB$15,J$8)</f>
        <v>0</v>
      </c>
      <c r="K45" s="401"/>
      <c r="L45" s="401">
        <f>SUMIFS('Weightage Page-1'!D51:BB51,'Weightage Page-1'!D$15:BB$15,L$8)</f>
        <v>0</v>
      </c>
      <c r="M45" s="401"/>
      <c r="N45" s="403">
        <f t="shared" si="1"/>
        <v>0</v>
      </c>
      <c r="O45" s="403"/>
    </row>
    <row r="46" spans="1:15" x14ac:dyDescent="0.25">
      <c r="A46" s="144">
        <v>37</v>
      </c>
      <c r="B46" s="119" t="str">
        <f>IF('Weightage Page-1'!B52&lt;&gt;"",'Weightage Page-1'!B52,"")</f>
        <v>15SW83</v>
      </c>
      <c r="C46" s="118"/>
      <c r="D46" s="401">
        <f>SUMIFS('Weightage Page-1'!D52:BB52,'Weightage Page-1'!D$15:BB$15,D$8)</f>
        <v>0</v>
      </c>
      <c r="E46" s="401"/>
      <c r="F46" s="401">
        <f>SUMIFS('Weightage Page-1'!D52:BB52,'Weightage Page-1'!D$15:BB$15,F$8)</f>
        <v>0</v>
      </c>
      <c r="G46" s="401"/>
      <c r="H46" s="401">
        <f>SUMIFS('Weightage Page-1'!D52:BB52,'Weightage Page-1'!D$15:BB$15,H$8)</f>
        <v>0</v>
      </c>
      <c r="I46" s="401"/>
      <c r="J46" s="401">
        <f>SUMIFS('Weightage Page-1'!D52:BB52,'Weightage Page-1'!D$15:BB$15,J$8)</f>
        <v>0</v>
      </c>
      <c r="K46" s="401"/>
      <c r="L46" s="401">
        <f>SUMIFS('Weightage Page-1'!D52:BB52,'Weightage Page-1'!D$15:BB$15,L$8)</f>
        <v>0</v>
      </c>
      <c r="M46" s="401"/>
      <c r="N46" s="403">
        <f t="shared" si="1"/>
        <v>0</v>
      </c>
      <c r="O46" s="403"/>
    </row>
    <row r="47" spans="1:15" x14ac:dyDescent="0.25">
      <c r="A47" s="144">
        <v>38</v>
      </c>
      <c r="B47" s="119" t="str">
        <f>IF('Weightage Page-1'!B53&lt;&gt;"",'Weightage Page-1'!B53,"")</f>
        <v>15SW85</v>
      </c>
      <c r="C47" s="118"/>
      <c r="D47" s="401">
        <f>SUMIFS('Weightage Page-1'!D53:BB53,'Weightage Page-1'!D$15:BB$15,D$8)</f>
        <v>0</v>
      </c>
      <c r="E47" s="401"/>
      <c r="F47" s="401">
        <f>SUMIFS('Weightage Page-1'!D53:BB53,'Weightage Page-1'!D$15:BB$15,F$8)</f>
        <v>0</v>
      </c>
      <c r="G47" s="401"/>
      <c r="H47" s="401">
        <f>SUMIFS('Weightage Page-1'!D53:BB53,'Weightage Page-1'!D$15:BB$15,H$8)</f>
        <v>0</v>
      </c>
      <c r="I47" s="401"/>
      <c r="J47" s="401">
        <f>SUMIFS('Weightage Page-1'!D53:BB53,'Weightage Page-1'!D$15:BB$15,J$8)</f>
        <v>0</v>
      </c>
      <c r="K47" s="401"/>
      <c r="L47" s="401">
        <f>SUMIFS('Weightage Page-1'!D53:BB53,'Weightage Page-1'!D$15:BB$15,L$8)</f>
        <v>0</v>
      </c>
      <c r="M47" s="401"/>
      <c r="N47" s="403">
        <f t="shared" si="1"/>
        <v>0</v>
      </c>
      <c r="O47" s="403"/>
    </row>
    <row r="48" spans="1:15" x14ac:dyDescent="0.25">
      <c r="A48" s="144">
        <v>39</v>
      </c>
      <c r="B48" s="119" t="str">
        <f>IF('Weightage Page-1'!B54&lt;&gt;"",'Weightage Page-1'!B54,"")</f>
        <v>15SW89</v>
      </c>
      <c r="C48" s="118"/>
      <c r="D48" s="401">
        <f>SUMIFS('Weightage Page-1'!D54:BB54,'Weightage Page-1'!D$15:BB$15,D$8)</f>
        <v>0</v>
      </c>
      <c r="E48" s="401"/>
      <c r="F48" s="401">
        <f>SUMIFS('Weightage Page-1'!D54:BB54,'Weightage Page-1'!D$15:BB$15,F$8)</f>
        <v>0</v>
      </c>
      <c r="G48" s="401"/>
      <c r="H48" s="401">
        <f>SUMIFS('Weightage Page-1'!D54:BB54,'Weightage Page-1'!D$15:BB$15,H$8)</f>
        <v>0</v>
      </c>
      <c r="I48" s="401"/>
      <c r="J48" s="401">
        <f>SUMIFS('Weightage Page-1'!D54:BB54,'Weightage Page-1'!D$15:BB$15,J$8)</f>
        <v>0</v>
      </c>
      <c r="K48" s="401"/>
      <c r="L48" s="401">
        <f>SUMIFS('Weightage Page-1'!D54:BB54,'Weightage Page-1'!D$15:BB$15,L$8)</f>
        <v>0</v>
      </c>
      <c r="M48" s="401"/>
      <c r="N48" s="403">
        <f t="shared" si="1"/>
        <v>0</v>
      </c>
      <c r="O48" s="403"/>
    </row>
    <row r="49" spans="1:15" x14ac:dyDescent="0.25">
      <c r="A49" s="144">
        <v>40</v>
      </c>
      <c r="B49" s="119" t="str">
        <f>IF('Weightage Page-1'!B55&lt;&gt;"",'Weightage Page-1'!B55,"")</f>
        <v>15SW153</v>
      </c>
      <c r="C49" s="118"/>
      <c r="D49" s="401">
        <f>SUMIFS('Weightage Page-1'!D55:BB55,'Weightage Page-1'!D$15:BB$15,D$8)</f>
        <v>0</v>
      </c>
      <c r="E49" s="401"/>
      <c r="F49" s="401">
        <f>SUMIFS('Weightage Page-1'!D55:BB55,'Weightage Page-1'!D$15:BB$15,F$8)</f>
        <v>0</v>
      </c>
      <c r="G49" s="401"/>
      <c r="H49" s="401">
        <f>SUMIFS('Weightage Page-1'!D55:BB55,'Weightage Page-1'!D$15:BB$15,H$8)</f>
        <v>0</v>
      </c>
      <c r="I49" s="401"/>
      <c r="J49" s="401">
        <f>SUMIFS('Weightage Page-1'!D55:BB55,'Weightage Page-1'!D$15:BB$15,J$8)</f>
        <v>0</v>
      </c>
      <c r="K49" s="401"/>
      <c r="L49" s="401">
        <f>SUMIFS('Weightage Page-1'!D55:BB55,'Weightage Page-1'!D$15:BB$15,L$8)</f>
        <v>0</v>
      </c>
      <c r="M49" s="401"/>
      <c r="N49" s="403">
        <f t="shared" si="1"/>
        <v>0</v>
      </c>
      <c r="O49" s="403"/>
    </row>
    <row r="50" spans="1:15" x14ac:dyDescent="0.25">
      <c r="A50" s="144">
        <v>41</v>
      </c>
      <c r="B50" s="119" t="str">
        <f>IF('Weightage Page-1'!B56&lt;&gt;"",'Weightage Page-1'!B56,"")</f>
        <v>15SW155</v>
      </c>
      <c r="C50" s="118"/>
      <c r="D50" s="401">
        <f>SUMIFS('Weightage Page-1'!D56:BB56,'Weightage Page-1'!D$15:BB$15,D$8)</f>
        <v>0</v>
      </c>
      <c r="E50" s="401"/>
      <c r="F50" s="401">
        <f>SUMIFS('Weightage Page-1'!D56:BB56,'Weightage Page-1'!D$15:BB$15,F$8)</f>
        <v>0</v>
      </c>
      <c r="G50" s="401"/>
      <c r="H50" s="401">
        <f>SUMIFS('Weightage Page-1'!D56:BB56,'Weightage Page-1'!D$15:BB$15,H$8)</f>
        <v>0</v>
      </c>
      <c r="I50" s="401"/>
      <c r="J50" s="401">
        <f>SUMIFS('Weightage Page-1'!D56:BB56,'Weightage Page-1'!D$15:BB$15,J$8)</f>
        <v>0</v>
      </c>
      <c r="K50" s="401"/>
      <c r="L50" s="401">
        <f>SUMIFS('Weightage Page-1'!D56:BB56,'Weightage Page-1'!D$15:BB$15,L$8)</f>
        <v>0</v>
      </c>
      <c r="M50" s="401"/>
      <c r="N50" s="403">
        <f t="shared" si="1"/>
        <v>0</v>
      </c>
      <c r="O50" s="403"/>
    </row>
    <row r="51" spans="1:15" x14ac:dyDescent="0.25">
      <c r="A51" s="144">
        <v>42</v>
      </c>
      <c r="B51" s="119" t="str">
        <f>IF('Weightage Page-1'!B57&lt;&gt;"",'Weightage Page-1'!B57,"")</f>
        <v>15SW157</v>
      </c>
      <c r="C51" s="118"/>
      <c r="D51" s="401">
        <f>SUMIFS('Weightage Page-1'!D57:BB57,'Weightage Page-1'!D$15:BB$15,D$8)</f>
        <v>0</v>
      </c>
      <c r="E51" s="401"/>
      <c r="F51" s="401">
        <f>SUMIFS('Weightage Page-1'!D57:BB57,'Weightage Page-1'!D$15:BB$15,F$8)</f>
        <v>0</v>
      </c>
      <c r="G51" s="401"/>
      <c r="H51" s="401">
        <f>SUMIFS('Weightage Page-1'!D57:BB57,'Weightage Page-1'!D$15:BB$15,H$8)</f>
        <v>0</v>
      </c>
      <c r="I51" s="401"/>
      <c r="J51" s="401">
        <f>SUMIFS('Weightage Page-1'!D57:BB57,'Weightage Page-1'!D$15:BB$15,J$8)</f>
        <v>0</v>
      </c>
      <c r="K51" s="401"/>
      <c r="L51" s="401">
        <f>SUMIFS('Weightage Page-1'!D57:BB57,'Weightage Page-1'!D$15:BB$15,L$8)</f>
        <v>0</v>
      </c>
      <c r="M51" s="401"/>
      <c r="N51" s="403">
        <f t="shared" si="1"/>
        <v>0</v>
      </c>
      <c r="O51" s="403"/>
    </row>
    <row r="52" spans="1:15" x14ac:dyDescent="0.25">
      <c r="A52" s="144">
        <v>43</v>
      </c>
      <c r="B52" s="119" t="str">
        <f>IF('Weightage Page-1'!B58&lt;&gt;"",'Weightage Page-1'!B58,"")</f>
        <v>15SW161</v>
      </c>
      <c r="C52" s="118"/>
      <c r="D52" s="401">
        <f>SUMIFS('Weightage Page-1'!D58:BB58,'Weightage Page-1'!D$15:BB$15,D$8)</f>
        <v>0</v>
      </c>
      <c r="E52" s="401"/>
      <c r="F52" s="401">
        <f>SUMIFS('Weightage Page-1'!D58:BB58,'Weightage Page-1'!D$15:BB$15,F$8)</f>
        <v>0</v>
      </c>
      <c r="G52" s="401"/>
      <c r="H52" s="401">
        <f>SUMIFS('Weightage Page-1'!D58:BB58,'Weightage Page-1'!D$15:BB$15,H$8)</f>
        <v>0</v>
      </c>
      <c r="I52" s="401"/>
      <c r="J52" s="401">
        <f>SUMIFS('Weightage Page-1'!D58:BB58,'Weightage Page-1'!D$15:BB$15,J$8)</f>
        <v>0</v>
      </c>
      <c r="K52" s="401"/>
      <c r="L52" s="401">
        <f>SUMIFS('Weightage Page-1'!D58:BB58,'Weightage Page-1'!D$15:BB$15,L$8)</f>
        <v>0</v>
      </c>
      <c r="M52" s="401"/>
      <c r="N52" s="403">
        <f t="shared" si="1"/>
        <v>0</v>
      </c>
      <c r="O52" s="403"/>
    </row>
    <row r="53" spans="1:15" x14ac:dyDescent="0.25">
      <c r="A53" s="144">
        <v>44</v>
      </c>
      <c r="B53" s="119" t="str">
        <f>IF('Weightage Page-1'!B59&lt;&gt;"",'Weightage Page-1'!B59,"")</f>
        <v>15SW163</v>
      </c>
      <c r="C53" s="118"/>
      <c r="D53" s="401">
        <f>SUMIFS('Weightage Page-1'!D59:BB59,'Weightage Page-1'!D$15:BB$15,D$8)</f>
        <v>0</v>
      </c>
      <c r="E53" s="401"/>
      <c r="F53" s="401">
        <f>SUMIFS('Weightage Page-1'!D59:BB59,'Weightage Page-1'!D$15:BB$15,F$8)</f>
        <v>0</v>
      </c>
      <c r="G53" s="401"/>
      <c r="H53" s="401">
        <f>SUMIFS('Weightage Page-1'!D59:BB59,'Weightage Page-1'!D$15:BB$15,H$8)</f>
        <v>0</v>
      </c>
      <c r="I53" s="401"/>
      <c r="J53" s="401">
        <f>SUMIFS('Weightage Page-1'!D59:BB59,'Weightage Page-1'!D$15:BB$15,J$8)</f>
        <v>0</v>
      </c>
      <c r="K53" s="401"/>
      <c r="L53" s="401">
        <f>SUMIFS('Weightage Page-1'!D59:BB59,'Weightage Page-1'!D$15:BB$15,L$8)</f>
        <v>0</v>
      </c>
      <c r="M53" s="401"/>
      <c r="N53" s="403">
        <f t="shared" si="1"/>
        <v>0</v>
      </c>
      <c r="O53" s="403"/>
    </row>
    <row r="54" spans="1:15" x14ac:dyDescent="0.25">
      <c r="A54" s="144">
        <v>45</v>
      </c>
      <c r="B54" s="119" t="str">
        <f>IF('Weightage Page-1'!B60&lt;&gt;"",'Weightage Page-1'!B60,"")</f>
        <v>15SW165</v>
      </c>
      <c r="C54" s="118"/>
      <c r="D54" s="401">
        <f>SUMIFS('Weightage Page-1'!D60:BB60,'Weightage Page-1'!D$15:BB$15,D$8)</f>
        <v>0</v>
      </c>
      <c r="E54" s="401"/>
      <c r="F54" s="401">
        <f>SUMIFS('Weightage Page-1'!D60:BB60,'Weightage Page-1'!D$15:BB$15,F$8)</f>
        <v>0</v>
      </c>
      <c r="G54" s="401"/>
      <c r="H54" s="401">
        <f>SUMIFS('Weightage Page-1'!D60:BB60,'Weightage Page-1'!D$15:BB$15,H$8)</f>
        <v>0</v>
      </c>
      <c r="I54" s="401"/>
      <c r="J54" s="401">
        <f>SUMIFS('Weightage Page-1'!D60:BB60,'Weightage Page-1'!D$15:BB$15,J$8)</f>
        <v>0</v>
      </c>
      <c r="K54" s="401"/>
      <c r="L54" s="401">
        <f>SUMIFS('Weightage Page-1'!D60:BB60,'Weightage Page-1'!D$15:BB$15,L$8)</f>
        <v>0</v>
      </c>
      <c r="M54" s="401"/>
      <c r="N54" s="403">
        <f t="shared" si="1"/>
        <v>0</v>
      </c>
      <c r="O54" s="403"/>
    </row>
    <row r="55" spans="1:15" x14ac:dyDescent="0.25">
      <c r="A55" s="144">
        <v>46</v>
      </c>
      <c r="B55" s="119" t="str">
        <f>IF('Weightage Page-1'!B61&lt;&gt;"",'Weightage Page-1'!B61,"")</f>
        <v>15SW167</v>
      </c>
      <c r="C55" s="118"/>
      <c r="D55" s="401">
        <f>SUMIFS('Weightage Page-1'!D61:BB61,'Weightage Page-1'!D$15:BB$15,D$8)</f>
        <v>0</v>
      </c>
      <c r="E55" s="401"/>
      <c r="F55" s="401">
        <f>SUMIFS('Weightage Page-1'!D61:BB61,'Weightage Page-1'!D$15:BB$15,F$8)</f>
        <v>0</v>
      </c>
      <c r="G55" s="401"/>
      <c r="H55" s="401">
        <f>SUMIFS('Weightage Page-1'!D61:BB61,'Weightage Page-1'!D$15:BB$15,H$8)</f>
        <v>0</v>
      </c>
      <c r="I55" s="401"/>
      <c r="J55" s="401">
        <f>SUMIFS('Weightage Page-1'!D61:BB61,'Weightage Page-1'!D$15:BB$15,J$8)</f>
        <v>0</v>
      </c>
      <c r="K55" s="401"/>
      <c r="L55" s="401">
        <f>SUMIFS('Weightage Page-1'!D61:BB61,'Weightage Page-1'!D$15:BB$15,L$8)</f>
        <v>0</v>
      </c>
      <c r="M55" s="401"/>
      <c r="N55" s="403">
        <f t="shared" si="1"/>
        <v>0</v>
      </c>
      <c r="O55" s="403"/>
    </row>
    <row r="56" spans="1:15" x14ac:dyDescent="0.25">
      <c r="A56" s="144">
        <v>47</v>
      </c>
      <c r="B56" s="119" t="str">
        <f>IF('Weightage Page-1'!B62&lt;&gt;"",'Weightage Page-1'!B62,"")</f>
        <v>15SW169</v>
      </c>
      <c r="C56" s="118"/>
      <c r="D56" s="401">
        <f>SUMIFS('Weightage Page-1'!D62:BB62,'Weightage Page-1'!D$15:BB$15,D$8)</f>
        <v>0</v>
      </c>
      <c r="E56" s="401"/>
      <c r="F56" s="401">
        <f>SUMIFS('Weightage Page-1'!D62:BB62,'Weightage Page-1'!D$15:BB$15,F$8)</f>
        <v>0</v>
      </c>
      <c r="G56" s="401"/>
      <c r="H56" s="401">
        <f>SUMIFS('Weightage Page-1'!D62:BB62,'Weightage Page-1'!D$15:BB$15,H$8)</f>
        <v>0</v>
      </c>
      <c r="I56" s="401"/>
      <c r="J56" s="401">
        <f>SUMIFS('Weightage Page-1'!D62:BB62,'Weightage Page-1'!D$15:BB$15,J$8)</f>
        <v>0</v>
      </c>
      <c r="K56" s="401"/>
      <c r="L56" s="401">
        <f>SUMIFS('Weightage Page-1'!D62:BB62,'Weightage Page-1'!D$15:BB$15,L$8)</f>
        <v>0</v>
      </c>
      <c r="M56" s="401"/>
      <c r="N56" s="403">
        <f t="shared" si="1"/>
        <v>0</v>
      </c>
      <c r="O56" s="403"/>
    </row>
    <row r="57" spans="1:15" x14ac:dyDescent="0.25">
      <c r="A57" s="144">
        <v>48</v>
      </c>
      <c r="B57" s="119" t="str">
        <f>IF('Weightage Page-1'!B63&lt;&gt;"",'Weightage Page-1'!B63,"")</f>
        <v>15SW171</v>
      </c>
      <c r="C57" s="118"/>
      <c r="D57" s="401">
        <f>SUMIFS('Weightage Page-1'!D63:BB63,'Weightage Page-1'!D$15:BB$15,D$8)</f>
        <v>0</v>
      </c>
      <c r="E57" s="401"/>
      <c r="F57" s="401">
        <f>SUMIFS('Weightage Page-1'!D63:BB63,'Weightage Page-1'!D$15:BB$15,F$8)</f>
        <v>0</v>
      </c>
      <c r="G57" s="401"/>
      <c r="H57" s="401">
        <f>SUMIFS('Weightage Page-1'!D63:BB63,'Weightage Page-1'!D$15:BB$15,H$8)</f>
        <v>0</v>
      </c>
      <c r="I57" s="401"/>
      <c r="J57" s="401">
        <f>SUMIFS('Weightage Page-1'!D63:BB63,'Weightage Page-1'!D$15:BB$15,J$8)</f>
        <v>0</v>
      </c>
      <c r="K57" s="401"/>
      <c r="L57" s="401">
        <f>SUMIFS('Weightage Page-1'!D63:BB63,'Weightage Page-1'!D$15:BB$15,L$8)</f>
        <v>0</v>
      </c>
      <c r="M57" s="401"/>
      <c r="N57" s="403">
        <f t="shared" si="1"/>
        <v>0</v>
      </c>
      <c r="O57" s="403"/>
    </row>
    <row r="58" spans="1:15" x14ac:dyDescent="0.25">
      <c r="A58" s="144">
        <v>49</v>
      </c>
      <c r="B58" s="119" t="str">
        <f>IF('Weightage Page-1'!B64&lt;&gt;"",'Weightage Page-1'!B64,"")</f>
        <v>15SW173</v>
      </c>
      <c r="C58" s="118"/>
      <c r="D58" s="401">
        <f>SUMIFS('Weightage Page-1'!D64:BB64,'Weightage Page-1'!D$15:BB$15,D$8)</f>
        <v>0</v>
      </c>
      <c r="E58" s="401"/>
      <c r="F58" s="401">
        <f>SUMIFS('Weightage Page-1'!D64:BB64,'Weightage Page-1'!D$15:BB$15,F$8)</f>
        <v>0</v>
      </c>
      <c r="G58" s="401"/>
      <c r="H58" s="401">
        <f>SUMIFS('Weightage Page-1'!D64:BB64,'Weightage Page-1'!D$15:BB$15,H$8)</f>
        <v>0</v>
      </c>
      <c r="I58" s="401"/>
      <c r="J58" s="401">
        <f>SUMIFS('Weightage Page-1'!D64:BB64,'Weightage Page-1'!D$15:BB$15,J$8)</f>
        <v>0</v>
      </c>
      <c r="K58" s="401"/>
      <c r="L58" s="401">
        <f>SUMIFS('Weightage Page-1'!D64:BB64,'Weightage Page-1'!D$15:BB$15,L$8)</f>
        <v>0</v>
      </c>
      <c r="M58" s="401"/>
      <c r="N58" s="403">
        <f t="shared" si="1"/>
        <v>0</v>
      </c>
      <c r="O58" s="403"/>
    </row>
    <row r="59" spans="1:15" x14ac:dyDescent="0.25">
      <c r="A59" s="210">
        <v>50</v>
      </c>
      <c r="B59" s="119" t="str">
        <f>IF('Weightage Page-1'!B65&lt;&gt;"",'Weightage Page-1'!B65,"")</f>
        <v>15SW177</v>
      </c>
      <c r="C59" s="118"/>
      <c r="D59" s="401">
        <f>SUMIFS('Weightage Page-1'!D65:BB65,'Weightage Page-1'!D$15:BB$15,D$8)</f>
        <v>0</v>
      </c>
      <c r="E59" s="401"/>
      <c r="F59" s="401">
        <f>SUMIFS('Weightage Page-1'!D65:BB65,'Weightage Page-1'!D$15:BB$15,F$8)</f>
        <v>0</v>
      </c>
      <c r="G59" s="401"/>
      <c r="H59" s="401">
        <f>SUMIFS('Weightage Page-1'!D65:BB65,'Weightage Page-1'!D$15:BB$15,H$8)</f>
        <v>0</v>
      </c>
      <c r="I59" s="401"/>
      <c r="J59" s="401">
        <f>SUMIFS('Weightage Page-1'!D65:BB65,'Weightage Page-1'!D$15:BB$15,J$8)</f>
        <v>0</v>
      </c>
      <c r="K59" s="401"/>
      <c r="L59" s="401">
        <f>SUMIFS('Weightage Page-1'!D65:BB65,'Weightage Page-1'!D$15:BB$15,L$8)</f>
        <v>0</v>
      </c>
      <c r="M59" s="401"/>
      <c r="N59" s="403">
        <f t="shared" si="1"/>
        <v>0</v>
      </c>
      <c r="O59" s="403"/>
    </row>
    <row r="60" spans="1:15" x14ac:dyDescent="0.25">
      <c r="A60" s="210">
        <v>51</v>
      </c>
      <c r="B60" s="206" t="str">
        <f>IF('Weightage Page-1'!B66&lt;&gt;"",'Weightage Page-1'!B66,"")</f>
        <v>15SW179</v>
      </c>
      <c r="C60" s="118"/>
      <c r="D60" s="401">
        <f>SUMIFS('Weightage Page-1'!D66:BB66,'Weightage Page-1'!D$15:BB$15,D$8)</f>
        <v>0</v>
      </c>
      <c r="E60" s="401"/>
      <c r="F60" s="401">
        <f>SUMIFS('Weightage Page-1'!D66:BB66,'Weightage Page-1'!D$15:BB$15,F$8)</f>
        <v>0</v>
      </c>
      <c r="G60" s="401"/>
      <c r="H60" s="401">
        <f>SUMIFS('Weightage Page-1'!D66:BB66,'Weightage Page-1'!D$15:BB$15,H$8)</f>
        <v>0</v>
      </c>
      <c r="I60" s="401"/>
      <c r="J60" s="401">
        <f>SUMIFS('Weightage Page-1'!D66:BB66,'Weightage Page-1'!D$15:BB$15,J$8)</f>
        <v>0</v>
      </c>
      <c r="K60" s="401"/>
      <c r="L60" s="401">
        <f>SUMIFS('Weightage Page-1'!D66:BB66,'Weightage Page-1'!D$15:BB$15,L$8)</f>
        <v>0</v>
      </c>
      <c r="M60" s="401"/>
      <c r="N60" s="403">
        <f t="shared" ref="N60:N72" si="2">SUM(D60:L60)</f>
        <v>0</v>
      </c>
      <c r="O60" s="403"/>
    </row>
    <row r="61" spans="1:15" x14ac:dyDescent="0.25">
      <c r="A61" s="210">
        <v>52</v>
      </c>
      <c r="B61" s="206" t="str">
        <f>IF('Weightage Page-1'!B67&lt;&gt;"",'Weightage Page-1'!B67,"")</f>
        <v>15SW183</v>
      </c>
      <c r="C61" s="118"/>
      <c r="D61" s="401">
        <f>SUMIFS('Weightage Page-1'!D67:BB67,'Weightage Page-1'!D$15:BB$15,D$8)</f>
        <v>0</v>
      </c>
      <c r="E61" s="401"/>
      <c r="F61" s="401">
        <f>SUMIFS('Weightage Page-1'!D67:BB67,'Weightage Page-1'!D$15:BB$15,F$8)</f>
        <v>0</v>
      </c>
      <c r="G61" s="401"/>
      <c r="H61" s="401">
        <f>SUMIFS('Weightage Page-1'!D67:BB67,'Weightage Page-1'!D$15:BB$15,H$8)</f>
        <v>0</v>
      </c>
      <c r="I61" s="401"/>
      <c r="J61" s="401">
        <f>SUMIFS('Weightage Page-1'!D67:BB67,'Weightage Page-1'!D$15:BB$15,J$8)</f>
        <v>0</v>
      </c>
      <c r="K61" s="401"/>
      <c r="L61" s="401">
        <f>SUMIFS('Weightage Page-1'!D67:BB67,'Weightage Page-1'!D$15:BB$15,L$8)</f>
        <v>0</v>
      </c>
      <c r="M61" s="401"/>
      <c r="N61" s="403">
        <f t="shared" si="2"/>
        <v>0</v>
      </c>
      <c r="O61" s="403"/>
    </row>
    <row r="62" spans="1:15" x14ac:dyDescent="0.25">
      <c r="A62" s="210">
        <v>53</v>
      </c>
      <c r="B62" s="206" t="str">
        <f>IF('Weightage Page-1'!B68&lt;&gt;"",'Weightage Page-1'!B68,"")</f>
        <v>15SW187</v>
      </c>
      <c r="C62" s="118"/>
      <c r="D62" s="401">
        <f>SUMIFS('Weightage Page-1'!D68:BB68,'Weightage Page-1'!D$15:BB$15,D$8)</f>
        <v>0</v>
      </c>
      <c r="E62" s="401"/>
      <c r="F62" s="401">
        <f>SUMIFS('Weightage Page-1'!D68:BB68,'Weightage Page-1'!D$15:BB$15,F$8)</f>
        <v>0</v>
      </c>
      <c r="G62" s="401"/>
      <c r="H62" s="401">
        <f>SUMIFS('Weightage Page-1'!D68:BB68,'Weightage Page-1'!D$15:BB$15,H$8)</f>
        <v>0</v>
      </c>
      <c r="I62" s="401"/>
      <c r="J62" s="401">
        <f>SUMIFS('Weightage Page-1'!D68:BB68,'Weightage Page-1'!D$15:BB$15,J$8)</f>
        <v>0</v>
      </c>
      <c r="K62" s="401"/>
      <c r="L62" s="401">
        <f>SUMIFS('Weightage Page-1'!D68:BB68,'Weightage Page-1'!D$15:BB$15,L$8)</f>
        <v>0</v>
      </c>
      <c r="M62" s="401"/>
      <c r="N62" s="403">
        <f t="shared" si="2"/>
        <v>0</v>
      </c>
      <c r="O62" s="403"/>
    </row>
    <row r="63" spans="1:15" x14ac:dyDescent="0.25">
      <c r="A63" s="210">
        <v>54</v>
      </c>
      <c r="B63" s="206" t="str">
        <f>IF('Weightage Page-1'!B69&lt;&gt;"",'Weightage Page-1'!B69,"")</f>
        <v>15SW191</v>
      </c>
      <c r="C63" s="118"/>
      <c r="D63" s="401">
        <f>SUMIFS('Weightage Page-1'!D69:BB69,'Weightage Page-1'!D$15:BB$15,D$8)</f>
        <v>0</v>
      </c>
      <c r="E63" s="401"/>
      <c r="F63" s="401">
        <f>SUMIFS('Weightage Page-1'!D69:BB69,'Weightage Page-1'!D$15:BB$15,F$8)</f>
        <v>0</v>
      </c>
      <c r="G63" s="401"/>
      <c r="H63" s="401">
        <f>SUMIFS('Weightage Page-1'!D69:BB69,'Weightage Page-1'!D$15:BB$15,H$8)</f>
        <v>0</v>
      </c>
      <c r="I63" s="401"/>
      <c r="J63" s="401">
        <f>SUMIFS('Weightage Page-1'!D69:BB69,'Weightage Page-1'!D$15:BB$15,J$8)</f>
        <v>0</v>
      </c>
      <c r="K63" s="401"/>
      <c r="L63" s="401">
        <f>SUMIFS('Weightage Page-1'!D69:BB69,'Weightage Page-1'!D$15:BB$15,L$8)</f>
        <v>0</v>
      </c>
      <c r="M63" s="401"/>
      <c r="N63" s="403">
        <f t="shared" si="2"/>
        <v>0</v>
      </c>
      <c r="O63" s="403"/>
    </row>
    <row r="64" spans="1:15" x14ac:dyDescent="0.25">
      <c r="A64" s="210">
        <v>55</v>
      </c>
      <c r="B64" s="206" t="str">
        <f>IF('Weightage Page-1'!B70&lt;&gt;"",'Weightage Page-1'!B70,"")</f>
        <v>15SW193</v>
      </c>
      <c r="C64" s="118"/>
      <c r="D64" s="401">
        <f>SUMIFS('Weightage Page-1'!D70:BB70,'Weightage Page-1'!D$15:BB$15,D$8)</f>
        <v>0</v>
      </c>
      <c r="E64" s="401"/>
      <c r="F64" s="401">
        <f>SUMIFS('Weightage Page-1'!D70:BB70,'Weightage Page-1'!D$15:BB$15,F$8)</f>
        <v>0</v>
      </c>
      <c r="G64" s="401"/>
      <c r="H64" s="401">
        <f>SUMIFS('Weightage Page-1'!D70:BB70,'Weightage Page-1'!D$15:BB$15,H$8)</f>
        <v>0</v>
      </c>
      <c r="I64" s="401"/>
      <c r="J64" s="401">
        <f>SUMIFS('Weightage Page-1'!D70:BB70,'Weightage Page-1'!D$15:BB$15,J$8)</f>
        <v>0</v>
      </c>
      <c r="K64" s="401"/>
      <c r="L64" s="401">
        <f>SUMIFS('Weightage Page-1'!D70:BB70,'Weightage Page-1'!D$15:BB$15,L$8)</f>
        <v>0</v>
      </c>
      <c r="M64" s="401"/>
      <c r="N64" s="403">
        <f t="shared" si="2"/>
        <v>0</v>
      </c>
      <c r="O64" s="403"/>
    </row>
    <row r="65" spans="1:15" x14ac:dyDescent="0.25">
      <c r="A65" s="210">
        <v>56</v>
      </c>
      <c r="B65" s="206" t="str">
        <f>IF('Weightage Page-1'!B71&lt;&gt;"",'Weightage Page-1'!B71,"")</f>
        <v>15SW195</v>
      </c>
      <c r="C65" s="118"/>
      <c r="D65" s="401">
        <f>SUMIFS('Weightage Page-1'!D71:BB71,'Weightage Page-1'!D$15:BB$15,D$8)</f>
        <v>0</v>
      </c>
      <c r="E65" s="401"/>
      <c r="F65" s="401">
        <f>SUMIFS('Weightage Page-1'!D71:BB71,'Weightage Page-1'!D$15:BB$15,F$8)</f>
        <v>0</v>
      </c>
      <c r="G65" s="401"/>
      <c r="H65" s="401">
        <f>SUMIFS('Weightage Page-1'!D71:BB71,'Weightage Page-1'!D$15:BB$15,H$8)</f>
        <v>0</v>
      </c>
      <c r="I65" s="401"/>
      <c r="J65" s="401">
        <f>SUMIFS('Weightage Page-1'!D71:BB71,'Weightage Page-1'!D$15:BB$15,J$8)</f>
        <v>0</v>
      </c>
      <c r="K65" s="401"/>
      <c r="L65" s="401">
        <f>SUMIFS('Weightage Page-1'!D71:BB71,'Weightage Page-1'!D$15:BB$15,L$8)</f>
        <v>0</v>
      </c>
      <c r="M65" s="401"/>
      <c r="N65" s="403">
        <f t="shared" si="2"/>
        <v>0</v>
      </c>
      <c r="O65" s="403"/>
    </row>
    <row r="66" spans="1:15" x14ac:dyDescent="0.25">
      <c r="A66" s="210">
        <v>57</v>
      </c>
      <c r="B66" s="206" t="str">
        <f>IF('Weightage Page-1'!B72&lt;&gt;"",'Weightage Page-1'!B72,"")</f>
        <v>15SW197</v>
      </c>
      <c r="C66" s="118"/>
      <c r="D66" s="401">
        <f>SUMIFS('Weightage Page-1'!D72:BB72,'Weightage Page-1'!D$15:BB$15,D$8)</f>
        <v>0</v>
      </c>
      <c r="E66" s="401"/>
      <c r="F66" s="401">
        <f>SUMIFS('Weightage Page-1'!D72:BB72,'Weightage Page-1'!D$15:BB$15,F$8)</f>
        <v>0</v>
      </c>
      <c r="G66" s="401"/>
      <c r="H66" s="401">
        <f>SUMIFS('Weightage Page-1'!D72:BB72,'Weightage Page-1'!D$15:BB$15,H$8)</f>
        <v>0</v>
      </c>
      <c r="I66" s="401"/>
      <c r="J66" s="401">
        <f>SUMIFS('Weightage Page-1'!D72:BB72,'Weightage Page-1'!D$15:BB$15,J$8)</f>
        <v>0</v>
      </c>
      <c r="K66" s="401"/>
      <c r="L66" s="401">
        <f>SUMIFS('Weightage Page-1'!D72:BB72,'Weightage Page-1'!D$15:BB$15,L$8)</f>
        <v>0</v>
      </c>
      <c r="M66" s="401"/>
      <c r="N66" s="403">
        <f t="shared" si="2"/>
        <v>0</v>
      </c>
      <c r="O66" s="403"/>
    </row>
    <row r="67" spans="1:15" x14ac:dyDescent="0.25">
      <c r="A67" s="210">
        <v>58</v>
      </c>
      <c r="B67" s="206" t="str">
        <f>IF('Weightage Page-1'!B73&lt;&gt;"",'Weightage Page-1'!B73,"")</f>
        <v>15-14SW39</v>
      </c>
      <c r="C67" s="118"/>
      <c r="D67" s="401">
        <f>SUMIFS('Weightage Page-1'!D73:BB73,'Weightage Page-1'!D$15:BB$15,D$8)</f>
        <v>0</v>
      </c>
      <c r="E67" s="401"/>
      <c r="F67" s="401">
        <f>SUMIFS('Weightage Page-1'!D73:BB73,'Weightage Page-1'!D$15:BB$15,F$8)</f>
        <v>0</v>
      </c>
      <c r="G67" s="401"/>
      <c r="H67" s="401">
        <f>SUMIFS('Weightage Page-1'!D73:BB73,'Weightage Page-1'!D$15:BB$15,H$8)</f>
        <v>0</v>
      </c>
      <c r="I67" s="401"/>
      <c r="J67" s="401">
        <f>SUMIFS('Weightage Page-1'!D73:BB73,'Weightage Page-1'!D$15:BB$15,J$8)</f>
        <v>0</v>
      </c>
      <c r="K67" s="401"/>
      <c r="L67" s="401">
        <f>SUMIFS('Weightage Page-1'!D73:BB73,'Weightage Page-1'!D$15:BB$15,L$8)</f>
        <v>0</v>
      </c>
      <c r="M67" s="401"/>
      <c r="N67" s="403">
        <f t="shared" si="2"/>
        <v>0</v>
      </c>
      <c r="O67" s="403"/>
    </row>
    <row r="68" spans="1:15" x14ac:dyDescent="0.25">
      <c r="A68" s="210">
        <v>59</v>
      </c>
      <c r="B68" s="206" t="str">
        <f>IF('Weightage Page-1'!B74&lt;&gt;"",'Weightage Page-1'!B74,"")</f>
        <v>15-14SW87</v>
      </c>
      <c r="C68" s="118"/>
      <c r="D68" s="401">
        <f>SUMIFS('Weightage Page-1'!D74:BB74,'Weightage Page-1'!D$15:BB$15,D$8)</f>
        <v>0</v>
      </c>
      <c r="E68" s="401"/>
      <c r="F68" s="401">
        <f>SUMIFS('Weightage Page-1'!D74:BB74,'Weightage Page-1'!D$15:BB$15,F$8)</f>
        <v>0</v>
      </c>
      <c r="G68" s="401"/>
      <c r="H68" s="401">
        <f>SUMIFS('Weightage Page-1'!D74:BB74,'Weightage Page-1'!D$15:BB$15,H$8)</f>
        <v>0</v>
      </c>
      <c r="I68" s="401"/>
      <c r="J68" s="401">
        <f>SUMIFS('Weightage Page-1'!D74:BB74,'Weightage Page-1'!D$15:BB$15,J$8)</f>
        <v>0</v>
      </c>
      <c r="K68" s="401"/>
      <c r="L68" s="401">
        <f>SUMIFS('Weightage Page-1'!D74:BB74,'Weightage Page-1'!D$15:BB$15,L$8)</f>
        <v>0</v>
      </c>
      <c r="M68" s="401"/>
      <c r="N68" s="403">
        <f t="shared" si="2"/>
        <v>0</v>
      </c>
      <c r="O68" s="403"/>
    </row>
    <row r="69" spans="1:15" x14ac:dyDescent="0.25">
      <c r="A69" s="210">
        <v>60</v>
      </c>
      <c r="B69" s="206" t="str">
        <f>IF('Weightage Page-1'!B75&lt;&gt;"",'Weightage Page-1'!B75,"")</f>
        <v>15-14SW155</v>
      </c>
      <c r="C69" s="118"/>
      <c r="D69" s="401">
        <f>SUMIFS('Weightage Page-1'!D75:BB75,'Weightage Page-1'!D$15:BB$15,D$8)</f>
        <v>0</v>
      </c>
      <c r="E69" s="401"/>
      <c r="F69" s="401">
        <f>SUMIFS('Weightage Page-1'!D75:BB75,'Weightage Page-1'!D$15:BB$15,F$8)</f>
        <v>0</v>
      </c>
      <c r="G69" s="401"/>
      <c r="H69" s="401">
        <f>SUMIFS('Weightage Page-1'!D75:BB75,'Weightage Page-1'!D$15:BB$15,H$8)</f>
        <v>0</v>
      </c>
      <c r="I69" s="401"/>
      <c r="J69" s="401">
        <f>SUMIFS('Weightage Page-1'!D75:BB75,'Weightage Page-1'!D$15:BB$15,J$8)</f>
        <v>0</v>
      </c>
      <c r="K69" s="401"/>
      <c r="L69" s="401">
        <f>SUMIFS('Weightage Page-1'!D75:BB75,'Weightage Page-1'!D$15:BB$15,L$8)</f>
        <v>0</v>
      </c>
      <c r="M69" s="401"/>
      <c r="N69" s="403">
        <f t="shared" si="2"/>
        <v>0</v>
      </c>
      <c r="O69" s="403"/>
    </row>
    <row r="70" spans="1:15" x14ac:dyDescent="0.25">
      <c r="A70" s="210">
        <v>61</v>
      </c>
      <c r="B70" s="206" t="str">
        <f>IF('Weightage Page-1'!B76&lt;&gt;"",'Weightage Page-1'!B76,"")</f>
        <v>15-14SW169</v>
      </c>
      <c r="C70" s="118"/>
      <c r="D70" s="401">
        <f>SUMIFS('Weightage Page-1'!D76:BB76,'Weightage Page-1'!D$15:BB$15,D$8)</f>
        <v>0</v>
      </c>
      <c r="E70" s="401"/>
      <c r="F70" s="401">
        <f>SUMIFS('Weightage Page-1'!D76:BB76,'Weightage Page-1'!D$15:BB$15,F$8)</f>
        <v>0</v>
      </c>
      <c r="G70" s="401"/>
      <c r="H70" s="401">
        <f>SUMIFS('Weightage Page-1'!D76:BB76,'Weightage Page-1'!D$15:BB$15,H$8)</f>
        <v>0</v>
      </c>
      <c r="I70" s="401"/>
      <c r="J70" s="401">
        <f>SUMIFS('Weightage Page-1'!D76:BB76,'Weightage Page-1'!D$15:BB$15,J$8)</f>
        <v>0</v>
      </c>
      <c r="K70" s="401"/>
      <c r="L70" s="401">
        <f>SUMIFS('Weightage Page-1'!D76:BB76,'Weightage Page-1'!D$15:BB$15,L$8)</f>
        <v>0</v>
      </c>
      <c r="M70" s="401"/>
      <c r="N70" s="403">
        <f t="shared" si="2"/>
        <v>0</v>
      </c>
      <c r="O70" s="403"/>
    </row>
    <row r="71" spans="1:15" x14ac:dyDescent="0.25">
      <c r="A71" s="210">
        <v>62</v>
      </c>
      <c r="B71" s="211" t="str">
        <f>IF('Weightage Page-1'!B77&lt;&gt;"",'Weightage Page-1'!B77,"")</f>
        <v>15-14SW175</v>
      </c>
      <c r="C71" s="118"/>
      <c r="D71" s="401">
        <f>SUMIFS('Weightage Page-1'!D77:BB77,'Weightage Page-1'!D$15:BB$15,D$8)</f>
        <v>0</v>
      </c>
      <c r="E71" s="401"/>
      <c r="F71" s="401">
        <f>SUMIFS('Weightage Page-1'!D77:BB77,'Weightage Page-1'!D$15:BB$15,F$8)</f>
        <v>0</v>
      </c>
      <c r="G71" s="401"/>
      <c r="H71" s="401">
        <f>SUMIFS('Weightage Page-1'!D77:BB77,'Weightage Page-1'!D$15:BB$15,H$8)</f>
        <v>0</v>
      </c>
      <c r="I71" s="401"/>
      <c r="J71" s="401">
        <f>SUMIFS('Weightage Page-1'!D77:BB77,'Weightage Page-1'!D$15:BB$15,J$8)</f>
        <v>0</v>
      </c>
      <c r="K71" s="401"/>
      <c r="L71" s="401">
        <f>SUMIFS('Weightage Page-1'!D77:BB77,'Weightage Page-1'!D$15:BB$15,L$8)</f>
        <v>0</v>
      </c>
      <c r="M71" s="401"/>
      <c r="N71" s="403">
        <f t="shared" ref="N71" si="3">SUM(D71:L71)</f>
        <v>0</v>
      </c>
      <c r="O71" s="403"/>
    </row>
    <row r="72" spans="1:15" x14ac:dyDescent="0.25">
      <c r="A72" s="210">
        <v>63</v>
      </c>
      <c r="B72" s="206" t="str">
        <f>IF('Weightage Page-1'!B78&lt;&gt;"",'Weightage Page-1'!B78,"")</f>
        <v>15SW02</v>
      </c>
      <c r="C72" s="118"/>
      <c r="D72" s="401">
        <f>SUMIFS('Weightage Page-1'!D78:BB78,'Weightage Page-1'!D$15:BB$15,D$8)</f>
        <v>0</v>
      </c>
      <c r="E72" s="401"/>
      <c r="F72" s="401">
        <f>SUMIFS('Weightage Page-1'!D78:BB78,'Weightage Page-1'!D$15:BB$15,F$8)</f>
        <v>0</v>
      </c>
      <c r="G72" s="401"/>
      <c r="H72" s="401">
        <f>SUMIFS('Weightage Page-1'!D78:BB78,'Weightage Page-1'!D$15:BB$15,H$8)</f>
        <v>0</v>
      </c>
      <c r="I72" s="401"/>
      <c r="J72" s="401">
        <f>SUMIFS('Weightage Page-1'!D78:BB78,'Weightage Page-1'!D$15:BB$15,J$8)</f>
        <v>0</v>
      </c>
      <c r="K72" s="401"/>
      <c r="L72" s="401">
        <f>SUMIFS('Weightage Page-1'!D78:BB78,'Weightage Page-1'!D$15:BB$15,L$8)</f>
        <v>0</v>
      </c>
      <c r="M72" s="401"/>
      <c r="N72" s="403">
        <f t="shared" si="2"/>
        <v>0</v>
      </c>
      <c r="O72" s="403"/>
    </row>
    <row r="73" spans="1:15" x14ac:dyDescent="0.25">
      <c r="A73" s="210">
        <v>64</v>
      </c>
      <c r="B73" s="211" t="str">
        <f>IF('Weightage Page-1'!B79&lt;&gt;"",'Weightage Page-1'!B79,"")</f>
        <v>15SW04</v>
      </c>
      <c r="C73" s="118"/>
      <c r="D73" s="401">
        <f>SUMIFS('Weightage Page-1'!D79:BB79,'Weightage Page-1'!D$15:BB$15,D$8)</f>
        <v>0</v>
      </c>
      <c r="E73" s="401"/>
      <c r="F73" s="401">
        <f>SUMIFS('Weightage Page-1'!D79:BB79,'Weightage Page-1'!D$15:BB$15,F$8)</f>
        <v>0</v>
      </c>
      <c r="G73" s="401"/>
      <c r="H73" s="401">
        <f>SUMIFS('Weightage Page-1'!D79:BB79,'Weightage Page-1'!D$15:BB$15,H$8)</f>
        <v>0</v>
      </c>
      <c r="I73" s="401"/>
      <c r="J73" s="401">
        <f>SUMIFS('Weightage Page-1'!D79:BB79,'Weightage Page-1'!D$15:BB$15,J$8)</f>
        <v>0</v>
      </c>
      <c r="K73" s="401"/>
      <c r="L73" s="401">
        <f>SUMIFS('Weightage Page-1'!D79:BB79,'Weightage Page-1'!D$15:BB$15,L$8)</f>
        <v>0</v>
      </c>
      <c r="M73" s="401"/>
      <c r="N73" s="403">
        <f t="shared" ref="N73:N128" si="4">SUM(D73:L73)</f>
        <v>0</v>
      </c>
      <c r="O73" s="403"/>
    </row>
    <row r="74" spans="1:15" x14ac:dyDescent="0.25">
      <c r="A74" s="210">
        <v>65</v>
      </c>
      <c r="B74" s="211" t="str">
        <f>IF('Weightage Page-1'!B80&lt;&gt;"",'Weightage Page-1'!B80,"")</f>
        <v>15SW06</v>
      </c>
      <c r="C74" s="118"/>
      <c r="D74" s="401">
        <f>SUMIFS('Weightage Page-1'!D80:BB80,'Weightage Page-1'!D$15:BB$15,D$8)</f>
        <v>0</v>
      </c>
      <c r="E74" s="401"/>
      <c r="F74" s="401">
        <f>SUMIFS('Weightage Page-1'!D80:BB80,'Weightage Page-1'!D$15:BB$15,F$8)</f>
        <v>0</v>
      </c>
      <c r="G74" s="401"/>
      <c r="H74" s="401">
        <f>SUMIFS('Weightage Page-1'!D80:BB80,'Weightage Page-1'!D$15:BB$15,H$8)</f>
        <v>0</v>
      </c>
      <c r="I74" s="401"/>
      <c r="J74" s="401">
        <f>SUMIFS('Weightage Page-1'!D80:BB80,'Weightage Page-1'!D$15:BB$15,J$8)</f>
        <v>0</v>
      </c>
      <c r="K74" s="401"/>
      <c r="L74" s="401">
        <f>SUMIFS('Weightage Page-1'!D80:BB80,'Weightage Page-1'!D$15:BB$15,L$8)</f>
        <v>0</v>
      </c>
      <c r="M74" s="401"/>
      <c r="N74" s="403">
        <f t="shared" si="4"/>
        <v>0</v>
      </c>
      <c r="O74" s="403"/>
    </row>
    <row r="75" spans="1:15" x14ac:dyDescent="0.25">
      <c r="A75" s="210">
        <v>66</v>
      </c>
      <c r="B75" s="211" t="str">
        <f>IF('Weightage Page-1'!B81&lt;&gt;"",'Weightage Page-1'!B81,"")</f>
        <v>15SW10</v>
      </c>
      <c r="C75" s="118"/>
      <c r="D75" s="401">
        <f>SUMIFS('Weightage Page-1'!D81:BB81,'Weightage Page-1'!D$15:BB$15,D$8)</f>
        <v>0</v>
      </c>
      <c r="E75" s="401"/>
      <c r="F75" s="401">
        <f>SUMIFS('Weightage Page-1'!D81:BB81,'Weightage Page-1'!D$15:BB$15,F$8)</f>
        <v>0</v>
      </c>
      <c r="G75" s="401"/>
      <c r="H75" s="401">
        <f>SUMIFS('Weightage Page-1'!D81:BB81,'Weightage Page-1'!D$15:BB$15,H$8)</f>
        <v>0</v>
      </c>
      <c r="I75" s="401"/>
      <c r="J75" s="401">
        <f>SUMIFS('Weightage Page-1'!D81:BB81,'Weightage Page-1'!D$15:BB$15,J$8)</f>
        <v>0</v>
      </c>
      <c r="K75" s="401"/>
      <c r="L75" s="401">
        <f>SUMIFS('Weightage Page-1'!D81:BB81,'Weightage Page-1'!D$15:BB$15,L$8)</f>
        <v>0</v>
      </c>
      <c r="M75" s="401"/>
      <c r="N75" s="403">
        <f t="shared" si="4"/>
        <v>0</v>
      </c>
      <c r="O75" s="403"/>
    </row>
    <row r="76" spans="1:15" x14ac:dyDescent="0.25">
      <c r="A76" s="210">
        <v>67</v>
      </c>
      <c r="B76" s="211" t="str">
        <f>IF('Weightage Page-1'!B82&lt;&gt;"",'Weightage Page-1'!B82,"")</f>
        <v>15SW12</v>
      </c>
      <c r="C76" s="118"/>
      <c r="D76" s="401">
        <f>SUMIFS('Weightage Page-1'!D82:BB82,'Weightage Page-1'!D$15:BB$15,D$8)</f>
        <v>0</v>
      </c>
      <c r="E76" s="401"/>
      <c r="F76" s="401">
        <f>SUMIFS('Weightage Page-1'!D82:BB82,'Weightage Page-1'!D$15:BB$15,F$8)</f>
        <v>0</v>
      </c>
      <c r="G76" s="401"/>
      <c r="H76" s="401">
        <f>SUMIFS('Weightage Page-1'!D82:BB82,'Weightage Page-1'!D$15:BB$15,H$8)</f>
        <v>0</v>
      </c>
      <c r="I76" s="401"/>
      <c r="J76" s="401">
        <f>SUMIFS('Weightage Page-1'!D82:BB82,'Weightage Page-1'!D$15:BB$15,J$8)</f>
        <v>0</v>
      </c>
      <c r="K76" s="401"/>
      <c r="L76" s="401">
        <f>SUMIFS('Weightage Page-1'!D82:BB82,'Weightage Page-1'!D$15:BB$15,L$8)</f>
        <v>0</v>
      </c>
      <c r="M76" s="401"/>
      <c r="N76" s="403">
        <f t="shared" si="4"/>
        <v>0</v>
      </c>
      <c r="O76" s="403"/>
    </row>
    <row r="77" spans="1:15" x14ac:dyDescent="0.25">
      <c r="A77" s="210">
        <v>68</v>
      </c>
      <c r="B77" s="211" t="str">
        <f>IF('Weightage Page-1'!B83&lt;&gt;"",'Weightage Page-1'!B83,"")</f>
        <v>15SW14</v>
      </c>
      <c r="C77" s="118"/>
      <c r="D77" s="401">
        <f>SUMIFS('Weightage Page-1'!D83:BB83,'Weightage Page-1'!D$15:BB$15,D$8)</f>
        <v>0</v>
      </c>
      <c r="E77" s="401"/>
      <c r="F77" s="401">
        <f>SUMIFS('Weightage Page-1'!D83:BB83,'Weightage Page-1'!D$15:BB$15,F$8)</f>
        <v>0</v>
      </c>
      <c r="G77" s="401"/>
      <c r="H77" s="401">
        <f>SUMIFS('Weightage Page-1'!D83:BB83,'Weightage Page-1'!D$15:BB$15,H$8)</f>
        <v>0</v>
      </c>
      <c r="I77" s="401"/>
      <c r="J77" s="401">
        <f>SUMIFS('Weightage Page-1'!D83:BB83,'Weightage Page-1'!D$15:BB$15,J$8)</f>
        <v>0</v>
      </c>
      <c r="K77" s="401"/>
      <c r="L77" s="401">
        <f>SUMIFS('Weightage Page-1'!D83:BB83,'Weightage Page-1'!D$15:BB$15,L$8)</f>
        <v>0</v>
      </c>
      <c r="M77" s="401"/>
      <c r="N77" s="403">
        <f t="shared" si="4"/>
        <v>0</v>
      </c>
      <c r="O77" s="403"/>
    </row>
    <row r="78" spans="1:15" x14ac:dyDescent="0.25">
      <c r="A78" s="210">
        <v>69</v>
      </c>
      <c r="B78" s="211" t="str">
        <f>IF('Weightage Page-1'!B84&lt;&gt;"",'Weightage Page-1'!B84,"")</f>
        <v>15SW18</v>
      </c>
      <c r="C78" s="118"/>
      <c r="D78" s="401">
        <f>SUMIFS('Weightage Page-1'!D84:BB84,'Weightage Page-1'!D$15:BB$15,D$8)</f>
        <v>0</v>
      </c>
      <c r="E78" s="401"/>
      <c r="F78" s="401">
        <f>SUMIFS('Weightage Page-1'!D84:BB84,'Weightage Page-1'!D$15:BB$15,F$8)</f>
        <v>0</v>
      </c>
      <c r="G78" s="401"/>
      <c r="H78" s="401">
        <f>SUMIFS('Weightage Page-1'!D84:BB84,'Weightage Page-1'!D$15:BB$15,H$8)</f>
        <v>0</v>
      </c>
      <c r="I78" s="401"/>
      <c r="J78" s="401">
        <f>SUMIFS('Weightage Page-1'!D84:BB84,'Weightage Page-1'!D$15:BB$15,J$8)</f>
        <v>0</v>
      </c>
      <c r="K78" s="401"/>
      <c r="L78" s="401">
        <f>SUMIFS('Weightage Page-1'!D84:BB84,'Weightage Page-1'!D$15:BB$15,L$8)</f>
        <v>0</v>
      </c>
      <c r="M78" s="401"/>
      <c r="N78" s="403">
        <f t="shared" si="4"/>
        <v>0</v>
      </c>
      <c r="O78" s="403"/>
    </row>
    <row r="79" spans="1:15" x14ac:dyDescent="0.25">
      <c r="A79" s="210">
        <v>70</v>
      </c>
      <c r="B79" s="211" t="str">
        <f>IF('Weightage Page-1'!B85&lt;&gt;"",'Weightage Page-1'!B85,"")</f>
        <v>15SW20</v>
      </c>
      <c r="C79" s="118"/>
      <c r="D79" s="401">
        <f>SUMIFS('Weightage Page-1'!D85:BB85,'Weightage Page-1'!D$15:BB$15,D$8)</f>
        <v>0</v>
      </c>
      <c r="E79" s="401"/>
      <c r="F79" s="401">
        <f>SUMIFS('Weightage Page-1'!D85:BB85,'Weightage Page-1'!D$15:BB$15,F$8)</f>
        <v>0</v>
      </c>
      <c r="G79" s="401"/>
      <c r="H79" s="401">
        <f>SUMIFS('Weightage Page-1'!D85:BB85,'Weightage Page-1'!D$15:BB$15,H$8)</f>
        <v>0</v>
      </c>
      <c r="I79" s="401"/>
      <c r="J79" s="401">
        <f>SUMIFS('Weightage Page-1'!D85:BB85,'Weightage Page-1'!D$15:BB$15,J$8)</f>
        <v>0</v>
      </c>
      <c r="K79" s="401"/>
      <c r="L79" s="401">
        <f>SUMIFS('Weightage Page-1'!D85:BB85,'Weightage Page-1'!D$15:BB$15,L$8)</f>
        <v>0</v>
      </c>
      <c r="M79" s="401"/>
      <c r="N79" s="403">
        <f t="shared" si="4"/>
        <v>0</v>
      </c>
      <c r="O79" s="403"/>
    </row>
    <row r="80" spans="1:15" x14ac:dyDescent="0.25">
      <c r="A80" s="210">
        <v>71</v>
      </c>
      <c r="B80" s="211" t="str">
        <f>IF('Weightage Page-1'!B86&lt;&gt;"",'Weightage Page-1'!B86,"")</f>
        <v>15SW28</v>
      </c>
      <c r="C80" s="118"/>
      <c r="D80" s="401">
        <f>SUMIFS('Weightage Page-1'!D86:BB86,'Weightage Page-1'!D$15:BB$15,D$8)</f>
        <v>0</v>
      </c>
      <c r="E80" s="401"/>
      <c r="F80" s="401">
        <f>SUMIFS('Weightage Page-1'!D86:BB86,'Weightage Page-1'!D$15:BB$15,F$8)</f>
        <v>0</v>
      </c>
      <c r="G80" s="401"/>
      <c r="H80" s="401">
        <f>SUMIFS('Weightage Page-1'!D86:BB86,'Weightage Page-1'!D$15:BB$15,H$8)</f>
        <v>0</v>
      </c>
      <c r="I80" s="401"/>
      <c r="J80" s="401">
        <f>SUMIFS('Weightage Page-1'!D86:BB86,'Weightage Page-1'!D$15:BB$15,J$8)</f>
        <v>0</v>
      </c>
      <c r="K80" s="401"/>
      <c r="L80" s="401">
        <f>SUMIFS('Weightage Page-1'!D86:BB86,'Weightage Page-1'!D$15:BB$15,L$8)</f>
        <v>0</v>
      </c>
      <c r="M80" s="401"/>
      <c r="N80" s="403">
        <f t="shared" si="4"/>
        <v>0</v>
      </c>
      <c r="O80" s="403"/>
    </row>
    <row r="81" spans="1:15" x14ac:dyDescent="0.25">
      <c r="A81" s="210">
        <v>72</v>
      </c>
      <c r="B81" s="211" t="str">
        <f>IF('Weightage Page-1'!B87&lt;&gt;"",'Weightage Page-1'!B87,"")</f>
        <v>15SW30</v>
      </c>
      <c r="C81" s="118"/>
      <c r="D81" s="401">
        <f>SUMIFS('Weightage Page-1'!D87:BB87,'Weightage Page-1'!D$15:BB$15,D$8)</f>
        <v>0</v>
      </c>
      <c r="E81" s="401"/>
      <c r="F81" s="401">
        <f>SUMIFS('Weightage Page-1'!D87:BB87,'Weightage Page-1'!D$15:BB$15,F$8)</f>
        <v>0</v>
      </c>
      <c r="G81" s="401"/>
      <c r="H81" s="401">
        <f>SUMIFS('Weightage Page-1'!D87:BB87,'Weightage Page-1'!D$15:BB$15,H$8)</f>
        <v>0</v>
      </c>
      <c r="I81" s="401"/>
      <c r="J81" s="401">
        <f>SUMIFS('Weightage Page-1'!D87:BB87,'Weightage Page-1'!D$15:BB$15,J$8)</f>
        <v>0</v>
      </c>
      <c r="K81" s="401"/>
      <c r="L81" s="401">
        <f>SUMIFS('Weightage Page-1'!D87:BB87,'Weightage Page-1'!D$15:BB$15,L$8)</f>
        <v>0</v>
      </c>
      <c r="M81" s="401"/>
      <c r="N81" s="403">
        <f t="shared" si="4"/>
        <v>0</v>
      </c>
      <c r="O81" s="403"/>
    </row>
    <row r="82" spans="1:15" x14ac:dyDescent="0.25">
      <c r="A82" s="210">
        <v>73</v>
      </c>
      <c r="B82" s="211" t="str">
        <f>IF('Weightage Page-1'!B88&lt;&gt;"",'Weightage Page-1'!B88,"")</f>
        <v>15SW32</v>
      </c>
      <c r="C82" s="118"/>
      <c r="D82" s="401">
        <f>SUMIFS('Weightage Page-1'!D88:BB88,'Weightage Page-1'!D$15:BB$15,D$8)</f>
        <v>0</v>
      </c>
      <c r="E82" s="401"/>
      <c r="F82" s="401">
        <f>SUMIFS('Weightage Page-1'!D88:BB88,'Weightage Page-1'!D$15:BB$15,F$8)</f>
        <v>0</v>
      </c>
      <c r="G82" s="401"/>
      <c r="H82" s="401">
        <f>SUMIFS('Weightage Page-1'!D88:BB88,'Weightage Page-1'!D$15:BB$15,H$8)</f>
        <v>0</v>
      </c>
      <c r="I82" s="401"/>
      <c r="J82" s="401">
        <f>SUMIFS('Weightage Page-1'!D88:BB88,'Weightage Page-1'!D$15:BB$15,J$8)</f>
        <v>0</v>
      </c>
      <c r="K82" s="401"/>
      <c r="L82" s="401">
        <f>SUMIFS('Weightage Page-1'!D88:BB88,'Weightage Page-1'!D$15:BB$15,L$8)</f>
        <v>0</v>
      </c>
      <c r="M82" s="401"/>
      <c r="N82" s="403">
        <f t="shared" si="4"/>
        <v>0</v>
      </c>
      <c r="O82" s="403"/>
    </row>
    <row r="83" spans="1:15" x14ac:dyDescent="0.25">
      <c r="A83" s="210">
        <v>74</v>
      </c>
      <c r="B83" s="211" t="str">
        <f>IF('Weightage Page-1'!B89&lt;&gt;"",'Weightage Page-1'!B89,"")</f>
        <v>15SW34</v>
      </c>
      <c r="C83" s="118"/>
      <c r="D83" s="401">
        <f>SUMIFS('Weightage Page-1'!D89:BB89,'Weightage Page-1'!D$15:BB$15,D$8)</f>
        <v>0</v>
      </c>
      <c r="E83" s="401"/>
      <c r="F83" s="401">
        <f>SUMIFS('Weightage Page-1'!D89:BB89,'Weightage Page-1'!D$15:BB$15,F$8)</f>
        <v>0</v>
      </c>
      <c r="G83" s="401"/>
      <c r="H83" s="401">
        <f>SUMIFS('Weightage Page-1'!D89:BB89,'Weightage Page-1'!D$15:BB$15,H$8)</f>
        <v>0</v>
      </c>
      <c r="I83" s="401"/>
      <c r="J83" s="401">
        <f>SUMIFS('Weightage Page-1'!D89:BB89,'Weightage Page-1'!D$15:BB$15,J$8)</f>
        <v>0</v>
      </c>
      <c r="K83" s="401"/>
      <c r="L83" s="401">
        <f>SUMIFS('Weightage Page-1'!D89:BB89,'Weightage Page-1'!D$15:BB$15,L$8)</f>
        <v>0</v>
      </c>
      <c r="M83" s="401"/>
      <c r="N83" s="403">
        <f t="shared" si="4"/>
        <v>0</v>
      </c>
      <c r="O83" s="403"/>
    </row>
    <row r="84" spans="1:15" x14ac:dyDescent="0.25">
      <c r="A84" s="210">
        <v>75</v>
      </c>
      <c r="B84" s="211" t="str">
        <f>IF('Weightage Page-1'!B90&lt;&gt;"",'Weightage Page-1'!B90,"")</f>
        <v>15SW36</v>
      </c>
      <c r="C84" s="118"/>
      <c r="D84" s="401">
        <f>SUMIFS('Weightage Page-1'!D90:BB90,'Weightage Page-1'!D$15:BB$15,D$8)</f>
        <v>0</v>
      </c>
      <c r="E84" s="401"/>
      <c r="F84" s="401">
        <f>SUMIFS('Weightage Page-1'!D90:BB90,'Weightage Page-1'!D$15:BB$15,F$8)</f>
        <v>0</v>
      </c>
      <c r="G84" s="401"/>
      <c r="H84" s="401">
        <f>SUMIFS('Weightage Page-1'!D90:BB90,'Weightage Page-1'!D$15:BB$15,H$8)</f>
        <v>0</v>
      </c>
      <c r="I84" s="401"/>
      <c r="J84" s="401">
        <f>SUMIFS('Weightage Page-1'!D90:BB90,'Weightage Page-1'!D$15:BB$15,J$8)</f>
        <v>0</v>
      </c>
      <c r="K84" s="401"/>
      <c r="L84" s="401">
        <f>SUMIFS('Weightage Page-1'!D90:BB90,'Weightage Page-1'!D$15:BB$15,L$8)</f>
        <v>0</v>
      </c>
      <c r="M84" s="401"/>
      <c r="N84" s="403">
        <f t="shared" si="4"/>
        <v>0</v>
      </c>
      <c r="O84" s="403"/>
    </row>
    <row r="85" spans="1:15" x14ac:dyDescent="0.25">
      <c r="A85" s="210">
        <v>76</v>
      </c>
      <c r="B85" s="211" t="str">
        <f>IF('Weightage Page-1'!B91&lt;&gt;"",'Weightage Page-1'!B91,"")</f>
        <v>15SW40</v>
      </c>
      <c r="C85" s="118"/>
      <c r="D85" s="401">
        <f>SUMIFS('Weightage Page-1'!D91:BB91,'Weightage Page-1'!D$15:BB$15,D$8)</f>
        <v>0</v>
      </c>
      <c r="E85" s="401"/>
      <c r="F85" s="401">
        <f>SUMIFS('Weightage Page-1'!D91:BB91,'Weightage Page-1'!D$15:BB$15,F$8)</f>
        <v>0</v>
      </c>
      <c r="G85" s="401"/>
      <c r="H85" s="401">
        <f>SUMIFS('Weightage Page-1'!D91:BB91,'Weightage Page-1'!D$15:BB$15,H$8)</f>
        <v>0</v>
      </c>
      <c r="I85" s="401"/>
      <c r="J85" s="401">
        <f>SUMIFS('Weightage Page-1'!D91:BB91,'Weightage Page-1'!D$15:BB$15,J$8)</f>
        <v>0</v>
      </c>
      <c r="K85" s="401"/>
      <c r="L85" s="401">
        <f>SUMIFS('Weightage Page-1'!D91:BB91,'Weightage Page-1'!D$15:BB$15,L$8)</f>
        <v>0</v>
      </c>
      <c r="M85" s="401"/>
      <c r="N85" s="403">
        <f t="shared" si="4"/>
        <v>0</v>
      </c>
      <c r="O85" s="403"/>
    </row>
    <row r="86" spans="1:15" x14ac:dyDescent="0.25">
      <c r="A86" s="210">
        <v>77</v>
      </c>
      <c r="B86" s="211" t="str">
        <f>IF('Weightage Page-1'!B92&lt;&gt;"",'Weightage Page-1'!B92,"")</f>
        <v>15SW42</v>
      </c>
      <c r="C86" s="118"/>
      <c r="D86" s="401">
        <f>SUMIFS('Weightage Page-1'!D92:BB92,'Weightage Page-1'!D$15:BB$15,D$8)</f>
        <v>0</v>
      </c>
      <c r="E86" s="401"/>
      <c r="F86" s="401">
        <f>SUMIFS('Weightage Page-1'!D92:BB92,'Weightage Page-1'!D$15:BB$15,F$8)</f>
        <v>0</v>
      </c>
      <c r="G86" s="401"/>
      <c r="H86" s="401">
        <f>SUMIFS('Weightage Page-1'!D92:BB92,'Weightage Page-1'!D$15:BB$15,H$8)</f>
        <v>0</v>
      </c>
      <c r="I86" s="401"/>
      <c r="J86" s="401">
        <f>SUMIFS('Weightage Page-1'!D92:BB92,'Weightage Page-1'!D$15:BB$15,J$8)</f>
        <v>0</v>
      </c>
      <c r="K86" s="401"/>
      <c r="L86" s="401">
        <f>SUMIFS('Weightage Page-1'!D92:BB92,'Weightage Page-1'!D$15:BB$15,L$8)</f>
        <v>0</v>
      </c>
      <c r="M86" s="401"/>
      <c r="N86" s="403">
        <f t="shared" si="4"/>
        <v>0</v>
      </c>
      <c r="O86" s="403"/>
    </row>
    <row r="87" spans="1:15" x14ac:dyDescent="0.25">
      <c r="A87" s="210">
        <v>78</v>
      </c>
      <c r="B87" s="211" t="str">
        <f>IF('Weightage Page-1'!B93&lt;&gt;"",'Weightage Page-1'!B93,"")</f>
        <v>15SW46</v>
      </c>
      <c r="C87" s="118"/>
      <c r="D87" s="401">
        <f>SUMIFS('Weightage Page-1'!D93:BB93,'Weightage Page-1'!D$15:BB$15,D$8)</f>
        <v>0</v>
      </c>
      <c r="E87" s="401"/>
      <c r="F87" s="401">
        <f>SUMIFS('Weightage Page-1'!D93:BB93,'Weightage Page-1'!D$15:BB$15,F$8)</f>
        <v>0</v>
      </c>
      <c r="G87" s="401"/>
      <c r="H87" s="401">
        <f>SUMIFS('Weightage Page-1'!D93:BB93,'Weightage Page-1'!D$15:BB$15,H$8)</f>
        <v>0</v>
      </c>
      <c r="I87" s="401"/>
      <c r="J87" s="401">
        <f>SUMIFS('Weightage Page-1'!D93:BB93,'Weightage Page-1'!D$15:BB$15,J$8)</f>
        <v>0</v>
      </c>
      <c r="K87" s="401"/>
      <c r="L87" s="401">
        <f>SUMIFS('Weightage Page-1'!D93:BB93,'Weightage Page-1'!D$15:BB$15,L$8)</f>
        <v>0</v>
      </c>
      <c r="M87" s="401"/>
      <c r="N87" s="403">
        <f t="shared" si="4"/>
        <v>0</v>
      </c>
      <c r="O87" s="403"/>
    </row>
    <row r="88" spans="1:15" x14ac:dyDescent="0.25">
      <c r="A88" s="210">
        <v>79</v>
      </c>
      <c r="B88" s="211" t="str">
        <f>IF('Weightage Page-1'!B94&lt;&gt;"",'Weightage Page-1'!B94,"")</f>
        <v>15SW48</v>
      </c>
      <c r="C88" s="118"/>
      <c r="D88" s="401">
        <f>SUMIFS('Weightage Page-1'!D94:BB94,'Weightage Page-1'!D$15:BB$15,D$8)</f>
        <v>0</v>
      </c>
      <c r="E88" s="401"/>
      <c r="F88" s="401">
        <f>SUMIFS('Weightage Page-1'!D94:BB94,'Weightage Page-1'!D$15:BB$15,F$8)</f>
        <v>0</v>
      </c>
      <c r="G88" s="401"/>
      <c r="H88" s="401">
        <f>SUMIFS('Weightage Page-1'!D94:BB94,'Weightage Page-1'!D$15:BB$15,H$8)</f>
        <v>0</v>
      </c>
      <c r="I88" s="401"/>
      <c r="J88" s="401">
        <f>SUMIFS('Weightage Page-1'!D94:BB94,'Weightage Page-1'!D$15:BB$15,J$8)</f>
        <v>0</v>
      </c>
      <c r="K88" s="401"/>
      <c r="L88" s="401">
        <f>SUMIFS('Weightage Page-1'!D94:BB94,'Weightage Page-1'!D$15:BB$15,L$8)</f>
        <v>0</v>
      </c>
      <c r="M88" s="401"/>
      <c r="N88" s="403">
        <f t="shared" si="4"/>
        <v>0</v>
      </c>
      <c r="O88" s="403"/>
    </row>
    <row r="89" spans="1:15" x14ac:dyDescent="0.25">
      <c r="A89" s="210">
        <v>80</v>
      </c>
      <c r="B89" s="211" t="str">
        <f>IF('Weightage Page-1'!B95&lt;&gt;"",'Weightage Page-1'!B95,"")</f>
        <v>15SW50</v>
      </c>
      <c r="C89" s="118"/>
      <c r="D89" s="401">
        <f>SUMIFS('Weightage Page-1'!D95:BB95,'Weightage Page-1'!D$15:BB$15,D$8)</f>
        <v>0</v>
      </c>
      <c r="E89" s="401"/>
      <c r="F89" s="401">
        <f>SUMIFS('Weightage Page-1'!D95:BB95,'Weightage Page-1'!D$15:BB$15,F$8)</f>
        <v>0</v>
      </c>
      <c r="G89" s="401"/>
      <c r="H89" s="401">
        <f>SUMIFS('Weightage Page-1'!D95:BB95,'Weightage Page-1'!D$15:BB$15,H$8)</f>
        <v>0</v>
      </c>
      <c r="I89" s="401"/>
      <c r="J89" s="401">
        <f>SUMIFS('Weightage Page-1'!D95:BB95,'Weightage Page-1'!D$15:BB$15,J$8)</f>
        <v>0</v>
      </c>
      <c r="K89" s="401"/>
      <c r="L89" s="401">
        <f>SUMIFS('Weightage Page-1'!D95:BB95,'Weightage Page-1'!D$15:BB$15,L$8)</f>
        <v>0</v>
      </c>
      <c r="M89" s="401"/>
      <c r="N89" s="403">
        <f t="shared" si="4"/>
        <v>0</v>
      </c>
      <c r="O89" s="403"/>
    </row>
    <row r="90" spans="1:15" x14ac:dyDescent="0.25">
      <c r="A90" s="210">
        <v>81</v>
      </c>
      <c r="B90" s="211" t="str">
        <f>IF('Weightage Page-1'!B96&lt;&gt;"",'Weightage Page-1'!B96,"")</f>
        <v>15SW52</v>
      </c>
      <c r="C90" s="118"/>
      <c r="D90" s="401">
        <f>SUMIFS('Weightage Page-1'!D96:BB96,'Weightage Page-1'!D$15:BB$15,D$8)</f>
        <v>0</v>
      </c>
      <c r="E90" s="401"/>
      <c r="F90" s="401">
        <f>SUMIFS('Weightage Page-1'!D96:BB96,'Weightage Page-1'!D$15:BB$15,F$8)</f>
        <v>0</v>
      </c>
      <c r="G90" s="401"/>
      <c r="H90" s="401">
        <f>SUMIFS('Weightage Page-1'!D96:BB96,'Weightage Page-1'!D$15:BB$15,H$8)</f>
        <v>0</v>
      </c>
      <c r="I90" s="401"/>
      <c r="J90" s="401">
        <f>SUMIFS('Weightage Page-1'!D96:BB96,'Weightage Page-1'!D$15:BB$15,J$8)</f>
        <v>0</v>
      </c>
      <c r="K90" s="401"/>
      <c r="L90" s="401">
        <f>SUMIFS('Weightage Page-1'!D96:BB96,'Weightage Page-1'!D$15:BB$15,L$8)</f>
        <v>0</v>
      </c>
      <c r="M90" s="401"/>
      <c r="N90" s="403">
        <f t="shared" si="4"/>
        <v>0</v>
      </c>
      <c r="O90" s="403"/>
    </row>
    <row r="91" spans="1:15" x14ac:dyDescent="0.25">
      <c r="A91" s="210">
        <v>82</v>
      </c>
      <c r="B91" s="211" t="str">
        <f>IF('Weightage Page-1'!B97&lt;&gt;"",'Weightage Page-1'!B97,"")</f>
        <v>15SW54</v>
      </c>
      <c r="C91" s="118"/>
      <c r="D91" s="401">
        <f>SUMIFS('Weightage Page-1'!D97:BB97,'Weightage Page-1'!D$15:BB$15,D$8)</f>
        <v>0</v>
      </c>
      <c r="E91" s="401"/>
      <c r="F91" s="401">
        <f>SUMIFS('Weightage Page-1'!D97:BB97,'Weightage Page-1'!D$15:BB$15,F$8)</f>
        <v>0</v>
      </c>
      <c r="G91" s="401"/>
      <c r="H91" s="401">
        <f>SUMIFS('Weightage Page-1'!D97:BB97,'Weightage Page-1'!D$15:BB$15,H$8)</f>
        <v>0</v>
      </c>
      <c r="I91" s="401"/>
      <c r="J91" s="401">
        <f>SUMIFS('Weightage Page-1'!D97:BB97,'Weightage Page-1'!D$15:BB$15,J$8)</f>
        <v>0</v>
      </c>
      <c r="K91" s="401"/>
      <c r="L91" s="401">
        <f>SUMIFS('Weightage Page-1'!D97:BB97,'Weightage Page-1'!D$15:BB$15,L$8)</f>
        <v>0</v>
      </c>
      <c r="M91" s="401"/>
      <c r="N91" s="403">
        <f t="shared" si="4"/>
        <v>0</v>
      </c>
      <c r="O91" s="403"/>
    </row>
    <row r="92" spans="1:15" x14ac:dyDescent="0.25">
      <c r="A92" s="210">
        <v>83</v>
      </c>
      <c r="B92" s="211" t="str">
        <f>IF('Weightage Page-1'!B98&lt;&gt;"",'Weightage Page-1'!B98,"")</f>
        <v>15SW56</v>
      </c>
      <c r="C92" s="118"/>
      <c r="D92" s="401">
        <f>SUMIFS('Weightage Page-1'!D98:BB98,'Weightage Page-1'!D$15:BB$15,D$8)</f>
        <v>0</v>
      </c>
      <c r="E92" s="401"/>
      <c r="F92" s="401">
        <f>SUMIFS('Weightage Page-1'!D98:BB98,'Weightage Page-1'!D$15:BB$15,F$8)</f>
        <v>0</v>
      </c>
      <c r="G92" s="401"/>
      <c r="H92" s="401">
        <f>SUMIFS('Weightage Page-1'!D98:BB98,'Weightage Page-1'!D$15:BB$15,H$8)</f>
        <v>0</v>
      </c>
      <c r="I92" s="401"/>
      <c r="J92" s="401">
        <f>SUMIFS('Weightage Page-1'!D98:BB98,'Weightage Page-1'!D$15:BB$15,J$8)</f>
        <v>0</v>
      </c>
      <c r="K92" s="401"/>
      <c r="L92" s="401">
        <f>SUMIFS('Weightage Page-1'!D98:BB98,'Weightage Page-1'!D$15:BB$15,L$8)</f>
        <v>0</v>
      </c>
      <c r="M92" s="401"/>
      <c r="N92" s="403">
        <f t="shared" si="4"/>
        <v>0</v>
      </c>
      <c r="O92" s="403"/>
    </row>
    <row r="93" spans="1:15" x14ac:dyDescent="0.25">
      <c r="A93" s="210">
        <v>84</v>
      </c>
      <c r="B93" s="211" t="str">
        <f>IF('Weightage Page-1'!B99&lt;&gt;"",'Weightage Page-1'!B99,"")</f>
        <v>15SW58</v>
      </c>
      <c r="C93" s="118"/>
      <c r="D93" s="401">
        <f>SUMIFS('Weightage Page-1'!D99:BB99,'Weightage Page-1'!D$15:BB$15,D$8)</f>
        <v>0</v>
      </c>
      <c r="E93" s="401"/>
      <c r="F93" s="401">
        <f>SUMIFS('Weightage Page-1'!D99:BB99,'Weightage Page-1'!D$15:BB$15,F$8)</f>
        <v>0</v>
      </c>
      <c r="G93" s="401"/>
      <c r="H93" s="401">
        <f>SUMIFS('Weightage Page-1'!D99:BB99,'Weightage Page-1'!D$15:BB$15,H$8)</f>
        <v>0</v>
      </c>
      <c r="I93" s="401"/>
      <c r="J93" s="401">
        <f>SUMIFS('Weightage Page-1'!D99:BB99,'Weightage Page-1'!D$15:BB$15,J$8)</f>
        <v>0</v>
      </c>
      <c r="K93" s="401"/>
      <c r="L93" s="401">
        <f>SUMIFS('Weightage Page-1'!D99:BB99,'Weightage Page-1'!D$15:BB$15,L$8)</f>
        <v>0</v>
      </c>
      <c r="M93" s="401"/>
      <c r="N93" s="403">
        <f t="shared" si="4"/>
        <v>0</v>
      </c>
      <c r="O93" s="403"/>
    </row>
    <row r="94" spans="1:15" x14ac:dyDescent="0.25">
      <c r="A94" s="210">
        <v>85</v>
      </c>
      <c r="B94" s="211" t="str">
        <f>IF('Weightage Page-1'!B100&lt;&gt;"",'Weightage Page-1'!B100,"")</f>
        <v>15SW62</v>
      </c>
      <c r="C94" s="118"/>
      <c r="D94" s="401">
        <f>SUMIFS('Weightage Page-1'!D100:BB100,'Weightage Page-1'!D$15:BB$15,D$8)</f>
        <v>0</v>
      </c>
      <c r="E94" s="401"/>
      <c r="F94" s="401">
        <f>SUMIFS('Weightage Page-1'!D100:BB100,'Weightage Page-1'!D$15:BB$15,F$8)</f>
        <v>0</v>
      </c>
      <c r="G94" s="401"/>
      <c r="H94" s="401">
        <f>SUMIFS('Weightage Page-1'!D100:BB100,'Weightage Page-1'!D$15:BB$15,H$8)</f>
        <v>0</v>
      </c>
      <c r="I94" s="401"/>
      <c r="J94" s="401">
        <f>SUMIFS('Weightage Page-1'!D100:BB100,'Weightage Page-1'!D$15:BB$15,J$8)</f>
        <v>0</v>
      </c>
      <c r="K94" s="401"/>
      <c r="L94" s="401">
        <f>SUMIFS('Weightage Page-1'!D100:BB100,'Weightage Page-1'!D$15:BB$15,L$8)</f>
        <v>0</v>
      </c>
      <c r="M94" s="401"/>
      <c r="N94" s="403">
        <f t="shared" si="4"/>
        <v>0</v>
      </c>
      <c r="O94" s="403"/>
    </row>
    <row r="95" spans="1:15" x14ac:dyDescent="0.25">
      <c r="A95" s="210">
        <v>86</v>
      </c>
      <c r="B95" s="211" t="str">
        <f>IF('Weightage Page-1'!B101&lt;&gt;"",'Weightage Page-1'!B101,"")</f>
        <v>15SW64</v>
      </c>
      <c r="C95" s="118"/>
      <c r="D95" s="401">
        <f>SUMIFS('Weightage Page-1'!D101:BB101,'Weightage Page-1'!D$15:BB$15,D$8)</f>
        <v>0</v>
      </c>
      <c r="E95" s="401"/>
      <c r="F95" s="401">
        <f>SUMIFS('Weightage Page-1'!D101:BB101,'Weightage Page-1'!D$15:BB$15,F$8)</f>
        <v>0</v>
      </c>
      <c r="G95" s="401"/>
      <c r="H95" s="401">
        <f>SUMIFS('Weightage Page-1'!D101:BB101,'Weightage Page-1'!D$15:BB$15,H$8)</f>
        <v>0</v>
      </c>
      <c r="I95" s="401"/>
      <c r="J95" s="401">
        <f>SUMIFS('Weightage Page-1'!D101:BB101,'Weightage Page-1'!D$15:BB$15,J$8)</f>
        <v>0</v>
      </c>
      <c r="K95" s="401"/>
      <c r="L95" s="401">
        <f>SUMIFS('Weightage Page-1'!D101:BB101,'Weightage Page-1'!D$15:BB$15,L$8)</f>
        <v>0</v>
      </c>
      <c r="M95" s="401"/>
      <c r="N95" s="403">
        <f t="shared" si="4"/>
        <v>0</v>
      </c>
      <c r="O95" s="403"/>
    </row>
    <row r="96" spans="1:15" x14ac:dyDescent="0.25">
      <c r="A96" s="210">
        <v>87</v>
      </c>
      <c r="B96" s="211" t="str">
        <f>IF('Weightage Page-1'!B102&lt;&gt;"",'Weightage Page-1'!B102,"")</f>
        <v>15SW68</v>
      </c>
      <c r="C96" s="118"/>
      <c r="D96" s="401">
        <f>SUMIFS('Weightage Page-1'!D102:BB102,'Weightage Page-1'!D$15:BB$15,D$8)</f>
        <v>0</v>
      </c>
      <c r="E96" s="401"/>
      <c r="F96" s="401">
        <f>SUMIFS('Weightage Page-1'!D102:BB102,'Weightage Page-1'!D$15:BB$15,F$8)</f>
        <v>0</v>
      </c>
      <c r="G96" s="401"/>
      <c r="H96" s="401">
        <f>SUMIFS('Weightage Page-1'!D102:BB102,'Weightage Page-1'!D$15:BB$15,H$8)</f>
        <v>0</v>
      </c>
      <c r="I96" s="401"/>
      <c r="J96" s="401">
        <f>SUMIFS('Weightage Page-1'!D102:BB102,'Weightage Page-1'!D$15:BB$15,J$8)</f>
        <v>0</v>
      </c>
      <c r="K96" s="401"/>
      <c r="L96" s="401">
        <f>SUMIFS('Weightage Page-1'!D102:BB102,'Weightage Page-1'!D$15:BB$15,L$8)</f>
        <v>0</v>
      </c>
      <c r="M96" s="401"/>
      <c r="N96" s="403">
        <f t="shared" si="4"/>
        <v>0</v>
      </c>
      <c r="O96" s="403"/>
    </row>
    <row r="97" spans="1:15" x14ac:dyDescent="0.25">
      <c r="A97" s="210">
        <v>88</v>
      </c>
      <c r="B97" s="211" t="str">
        <f>IF('Weightage Page-1'!B103&lt;&gt;"",'Weightage Page-1'!B103,"")</f>
        <v>15SW70</v>
      </c>
      <c r="C97" s="118"/>
      <c r="D97" s="401">
        <f>SUMIFS('Weightage Page-1'!D103:BB103,'Weightage Page-1'!D$15:BB$15,D$8)</f>
        <v>0</v>
      </c>
      <c r="E97" s="401"/>
      <c r="F97" s="401">
        <f>SUMIFS('Weightage Page-1'!D103:BB103,'Weightage Page-1'!D$15:BB$15,F$8)</f>
        <v>0</v>
      </c>
      <c r="G97" s="401"/>
      <c r="H97" s="401">
        <f>SUMIFS('Weightage Page-1'!D103:BB103,'Weightage Page-1'!D$15:BB$15,H$8)</f>
        <v>0</v>
      </c>
      <c r="I97" s="401"/>
      <c r="J97" s="401">
        <f>SUMIFS('Weightage Page-1'!D103:BB103,'Weightage Page-1'!D$15:BB$15,J$8)</f>
        <v>0</v>
      </c>
      <c r="K97" s="401"/>
      <c r="L97" s="401">
        <f>SUMIFS('Weightage Page-1'!D103:BB103,'Weightage Page-1'!D$15:BB$15,L$8)</f>
        <v>0</v>
      </c>
      <c r="M97" s="401"/>
      <c r="N97" s="403">
        <f t="shared" si="4"/>
        <v>0</v>
      </c>
      <c r="O97" s="403"/>
    </row>
    <row r="98" spans="1:15" x14ac:dyDescent="0.25">
      <c r="A98" s="210">
        <v>89</v>
      </c>
      <c r="B98" s="211" t="str">
        <f>IF('Weightage Page-1'!B104&lt;&gt;"",'Weightage Page-1'!B104,"")</f>
        <v>15SW72</v>
      </c>
      <c r="C98" s="118"/>
      <c r="D98" s="401">
        <f>SUMIFS('Weightage Page-1'!D104:BB104,'Weightage Page-1'!D$15:BB$15,D$8)</f>
        <v>0</v>
      </c>
      <c r="E98" s="401"/>
      <c r="F98" s="401">
        <f>SUMIFS('Weightage Page-1'!D104:BB104,'Weightage Page-1'!D$15:BB$15,F$8)</f>
        <v>0</v>
      </c>
      <c r="G98" s="401"/>
      <c r="H98" s="401">
        <f>SUMIFS('Weightage Page-1'!D104:BB104,'Weightage Page-1'!D$15:BB$15,H$8)</f>
        <v>0</v>
      </c>
      <c r="I98" s="401"/>
      <c r="J98" s="401">
        <f>SUMIFS('Weightage Page-1'!D104:BB104,'Weightage Page-1'!D$15:BB$15,J$8)</f>
        <v>0</v>
      </c>
      <c r="K98" s="401"/>
      <c r="L98" s="401">
        <f>SUMIFS('Weightage Page-1'!D104:BB104,'Weightage Page-1'!D$15:BB$15,L$8)</f>
        <v>0</v>
      </c>
      <c r="M98" s="401"/>
      <c r="N98" s="403">
        <f t="shared" si="4"/>
        <v>0</v>
      </c>
      <c r="O98" s="403"/>
    </row>
    <row r="99" spans="1:15" x14ac:dyDescent="0.25">
      <c r="A99" s="210">
        <v>90</v>
      </c>
      <c r="B99" s="211" t="str">
        <f>IF('Weightage Page-1'!B105&lt;&gt;"",'Weightage Page-1'!B105,"")</f>
        <v>15SW74</v>
      </c>
      <c r="C99" s="118"/>
      <c r="D99" s="401">
        <f>SUMIFS('Weightage Page-1'!D105:BB105,'Weightage Page-1'!D$15:BB$15,D$8)</f>
        <v>0</v>
      </c>
      <c r="E99" s="401"/>
      <c r="F99" s="401">
        <f>SUMIFS('Weightage Page-1'!D105:BB105,'Weightage Page-1'!D$15:BB$15,F$8)</f>
        <v>0</v>
      </c>
      <c r="G99" s="401"/>
      <c r="H99" s="401">
        <f>SUMIFS('Weightage Page-1'!D105:BB105,'Weightage Page-1'!D$15:BB$15,H$8)</f>
        <v>0</v>
      </c>
      <c r="I99" s="401"/>
      <c r="J99" s="401">
        <f>SUMIFS('Weightage Page-1'!D105:BB105,'Weightage Page-1'!D$15:BB$15,J$8)</f>
        <v>0</v>
      </c>
      <c r="K99" s="401"/>
      <c r="L99" s="401">
        <f>SUMIFS('Weightage Page-1'!D105:BB105,'Weightage Page-1'!D$15:BB$15,L$8)</f>
        <v>0</v>
      </c>
      <c r="M99" s="401"/>
      <c r="N99" s="403">
        <f t="shared" si="4"/>
        <v>0</v>
      </c>
      <c r="O99" s="403"/>
    </row>
    <row r="100" spans="1:15" x14ac:dyDescent="0.25">
      <c r="A100" s="210">
        <v>91</v>
      </c>
      <c r="B100" s="211" t="str">
        <f>IF('Weightage Page-1'!B106&lt;&gt;"",'Weightage Page-1'!B106,"")</f>
        <v>15SW76</v>
      </c>
      <c r="C100" s="118"/>
      <c r="D100" s="401">
        <f>SUMIFS('Weightage Page-1'!D106:BB106,'Weightage Page-1'!D$15:BB$15,D$8)</f>
        <v>0</v>
      </c>
      <c r="E100" s="401"/>
      <c r="F100" s="401">
        <f>SUMIFS('Weightage Page-1'!D106:BB106,'Weightage Page-1'!D$15:BB$15,F$8)</f>
        <v>0</v>
      </c>
      <c r="G100" s="401"/>
      <c r="H100" s="401">
        <f>SUMIFS('Weightage Page-1'!D106:BB106,'Weightage Page-1'!D$15:BB$15,H$8)</f>
        <v>0</v>
      </c>
      <c r="I100" s="401"/>
      <c r="J100" s="401">
        <f>SUMIFS('Weightage Page-1'!D106:BB106,'Weightage Page-1'!D$15:BB$15,J$8)</f>
        <v>0</v>
      </c>
      <c r="K100" s="401"/>
      <c r="L100" s="401">
        <f>SUMIFS('Weightage Page-1'!D106:BB106,'Weightage Page-1'!D$15:BB$15,L$8)</f>
        <v>0</v>
      </c>
      <c r="M100" s="401"/>
      <c r="N100" s="403">
        <f t="shared" si="4"/>
        <v>0</v>
      </c>
      <c r="O100" s="403"/>
    </row>
    <row r="101" spans="1:15" x14ac:dyDescent="0.25">
      <c r="A101" s="210">
        <v>92</v>
      </c>
      <c r="B101" s="211" t="str">
        <f>IF('Weightage Page-1'!B107&lt;&gt;"",'Weightage Page-1'!B107,"")</f>
        <v>15SW78</v>
      </c>
      <c r="C101" s="118"/>
      <c r="D101" s="401">
        <f>SUMIFS('Weightage Page-1'!D107:BB107,'Weightage Page-1'!D$15:BB$15,D$8)</f>
        <v>0</v>
      </c>
      <c r="E101" s="401"/>
      <c r="F101" s="401">
        <f>SUMIFS('Weightage Page-1'!D107:BB107,'Weightage Page-1'!D$15:BB$15,F$8)</f>
        <v>0</v>
      </c>
      <c r="G101" s="401"/>
      <c r="H101" s="401">
        <f>SUMIFS('Weightage Page-1'!D107:BB107,'Weightage Page-1'!D$15:BB$15,H$8)</f>
        <v>0</v>
      </c>
      <c r="I101" s="401"/>
      <c r="J101" s="401">
        <f>SUMIFS('Weightage Page-1'!D107:BB107,'Weightage Page-1'!D$15:BB$15,J$8)</f>
        <v>0</v>
      </c>
      <c r="K101" s="401"/>
      <c r="L101" s="401">
        <f>SUMIFS('Weightage Page-1'!D107:BB107,'Weightage Page-1'!D$15:BB$15,L$8)</f>
        <v>0</v>
      </c>
      <c r="M101" s="401"/>
      <c r="N101" s="403">
        <f t="shared" si="4"/>
        <v>0</v>
      </c>
      <c r="O101" s="403"/>
    </row>
    <row r="102" spans="1:15" x14ac:dyDescent="0.25">
      <c r="A102" s="210">
        <v>93</v>
      </c>
      <c r="B102" s="211" t="str">
        <f>IF('Weightage Page-1'!B108&lt;&gt;"",'Weightage Page-1'!B108,"")</f>
        <v>15SW80</v>
      </c>
      <c r="C102" s="118"/>
      <c r="D102" s="401">
        <f>SUMIFS('Weightage Page-1'!D108:BB108,'Weightage Page-1'!D$15:BB$15,D$8)</f>
        <v>0</v>
      </c>
      <c r="E102" s="401"/>
      <c r="F102" s="401">
        <f>SUMIFS('Weightage Page-1'!D108:BB108,'Weightage Page-1'!D$15:BB$15,F$8)</f>
        <v>0</v>
      </c>
      <c r="G102" s="401"/>
      <c r="H102" s="401">
        <f>SUMIFS('Weightage Page-1'!D108:BB108,'Weightage Page-1'!D$15:BB$15,H$8)</f>
        <v>0</v>
      </c>
      <c r="I102" s="401"/>
      <c r="J102" s="401">
        <f>SUMIFS('Weightage Page-1'!D108:BB108,'Weightage Page-1'!D$15:BB$15,J$8)</f>
        <v>0</v>
      </c>
      <c r="K102" s="401"/>
      <c r="L102" s="401">
        <f>SUMIFS('Weightage Page-1'!D108:BB108,'Weightage Page-1'!D$15:BB$15,L$8)</f>
        <v>0</v>
      </c>
      <c r="M102" s="401"/>
      <c r="N102" s="403">
        <f t="shared" si="4"/>
        <v>0</v>
      </c>
      <c r="O102" s="403"/>
    </row>
    <row r="103" spans="1:15" x14ac:dyDescent="0.25">
      <c r="A103" s="210">
        <v>94</v>
      </c>
      <c r="B103" s="211" t="str">
        <f>IF('Weightage Page-1'!B109&lt;&gt;"",'Weightage Page-1'!B109,"")</f>
        <v>15SW82</v>
      </c>
      <c r="C103" s="118"/>
      <c r="D103" s="401">
        <f>SUMIFS('Weightage Page-1'!D109:BB109,'Weightage Page-1'!D$15:BB$15,D$8)</f>
        <v>0</v>
      </c>
      <c r="E103" s="401"/>
      <c r="F103" s="401">
        <f>SUMIFS('Weightage Page-1'!D109:BB109,'Weightage Page-1'!D$15:BB$15,F$8)</f>
        <v>0</v>
      </c>
      <c r="G103" s="401"/>
      <c r="H103" s="401">
        <f>SUMIFS('Weightage Page-1'!D109:BB109,'Weightage Page-1'!D$15:BB$15,H$8)</f>
        <v>0</v>
      </c>
      <c r="I103" s="401"/>
      <c r="J103" s="401">
        <f>SUMIFS('Weightage Page-1'!D109:BB109,'Weightage Page-1'!D$15:BB$15,J$8)</f>
        <v>0</v>
      </c>
      <c r="K103" s="401"/>
      <c r="L103" s="401">
        <f>SUMIFS('Weightage Page-1'!D109:BB109,'Weightage Page-1'!D$15:BB$15,L$8)</f>
        <v>0</v>
      </c>
      <c r="M103" s="401"/>
      <c r="N103" s="403">
        <f t="shared" si="4"/>
        <v>0</v>
      </c>
      <c r="O103" s="403"/>
    </row>
    <row r="104" spans="1:15" x14ac:dyDescent="0.25">
      <c r="A104" s="210">
        <v>95</v>
      </c>
      <c r="B104" s="211" t="str">
        <f>IF('Weightage Page-1'!B110&lt;&gt;"",'Weightage Page-1'!B110,"")</f>
        <v>15SW86</v>
      </c>
      <c r="C104" s="118"/>
      <c r="D104" s="401">
        <f>SUMIFS('Weightage Page-1'!D110:BB110,'Weightage Page-1'!D$15:BB$15,D$8)</f>
        <v>0</v>
      </c>
      <c r="E104" s="401"/>
      <c r="F104" s="401">
        <f>SUMIFS('Weightage Page-1'!D110:BB110,'Weightage Page-1'!D$15:BB$15,F$8)</f>
        <v>0</v>
      </c>
      <c r="G104" s="401"/>
      <c r="H104" s="401">
        <f>SUMIFS('Weightage Page-1'!D110:BB110,'Weightage Page-1'!D$15:BB$15,H$8)</f>
        <v>0</v>
      </c>
      <c r="I104" s="401"/>
      <c r="J104" s="401">
        <f>SUMIFS('Weightage Page-1'!D110:BB110,'Weightage Page-1'!D$15:BB$15,J$8)</f>
        <v>0</v>
      </c>
      <c r="K104" s="401"/>
      <c r="L104" s="401">
        <f>SUMIFS('Weightage Page-1'!D110:BB110,'Weightage Page-1'!D$15:BB$15,L$8)</f>
        <v>0</v>
      </c>
      <c r="M104" s="401"/>
      <c r="N104" s="403">
        <f t="shared" si="4"/>
        <v>0</v>
      </c>
      <c r="O104" s="403"/>
    </row>
    <row r="105" spans="1:15" x14ac:dyDescent="0.25">
      <c r="A105" s="210">
        <v>96</v>
      </c>
      <c r="B105" s="211" t="str">
        <f>IF('Weightage Page-1'!B111&lt;&gt;"",'Weightage Page-1'!B111,"")</f>
        <v>15SW90</v>
      </c>
      <c r="C105" s="118"/>
      <c r="D105" s="401">
        <f>SUMIFS('Weightage Page-1'!D111:BB111,'Weightage Page-1'!D$15:BB$15,D$8)</f>
        <v>0</v>
      </c>
      <c r="E105" s="401"/>
      <c r="F105" s="401">
        <f>SUMIFS('Weightage Page-1'!D111:BB111,'Weightage Page-1'!D$15:BB$15,F$8)</f>
        <v>0</v>
      </c>
      <c r="G105" s="401"/>
      <c r="H105" s="401">
        <f>SUMIFS('Weightage Page-1'!D111:BB111,'Weightage Page-1'!D$15:BB$15,H$8)</f>
        <v>0</v>
      </c>
      <c r="I105" s="401"/>
      <c r="J105" s="401">
        <f>SUMIFS('Weightage Page-1'!D111:BB111,'Weightage Page-1'!D$15:BB$15,J$8)</f>
        <v>0</v>
      </c>
      <c r="K105" s="401"/>
      <c r="L105" s="401">
        <f>SUMIFS('Weightage Page-1'!D111:BB111,'Weightage Page-1'!D$15:BB$15,L$8)</f>
        <v>0</v>
      </c>
      <c r="M105" s="401"/>
      <c r="N105" s="403">
        <f t="shared" si="4"/>
        <v>0</v>
      </c>
      <c r="O105" s="403"/>
    </row>
    <row r="106" spans="1:15" x14ac:dyDescent="0.25">
      <c r="A106" s="210">
        <v>97</v>
      </c>
      <c r="B106" s="211" t="str">
        <f>IF('Weightage Page-1'!B112&lt;&gt;"",'Weightage Page-1'!B112,"")</f>
        <v>15SW152</v>
      </c>
      <c r="C106" s="118"/>
      <c r="D106" s="401">
        <f>SUMIFS('Weightage Page-1'!D112:BB112,'Weightage Page-1'!D$15:BB$15,D$8)</f>
        <v>0</v>
      </c>
      <c r="E106" s="401"/>
      <c r="F106" s="401">
        <f>SUMIFS('Weightage Page-1'!D112:BB112,'Weightage Page-1'!D$15:BB$15,F$8)</f>
        <v>0</v>
      </c>
      <c r="G106" s="401"/>
      <c r="H106" s="401">
        <f>SUMIFS('Weightage Page-1'!D112:BB112,'Weightage Page-1'!D$15:BB$15,H$8)</f>
        <v>0</v>
      </c>
      <c r="I106" s="401"/>
      <c r="J106" s="401">
        <f>SUMIFS('Weightage Page-1'!D112:BB112,'Weightage Page-1'!D$15:BB$15,J$8)</f>
        <v>0</v>
      </c>
      <c r="K106" s="401"/>
      <c r="L106" s="401">
        <f>SUMIFS('Weightage Page-1'!D112:BB112,'Weightage Page-1'!D$15:BB$15,L$8)</f>
        <v>0</v>
      </c>
      <c r="M106" s="401"/>
      <c r="N106" s="403">
        <f t="shared" si="4"/>
        <v>0</v>
      </c>
      <c r="O106" s="403"/>
    </row>
    <row r="107" spans="1:15" x14ac:dyDescent="0.25">
      <c r="A107" s="210">
        <v>98</v>
      </c>
      <c r="B107" s="211" t="str">
        <f>IF('Weightage Page-1'!B113&lt;&gt;"",'Weightage Page-1'!B113,"")</f>
        <v>15SW154</v>
      </c>
      <c r="C107" s="118"/>
      <c r="D107" s="401">
        <f>SUMIFS('Weightage Page-1'!D113:BB113,'Weightage Page-1'!D$15:BB$15,D$8)</f>
        <v>0</v>
      </c>
      <c r="E107" s="401"/>
      <c r="F107" s="401">
        <f>SUMIFS('Weightage Page-1'!D113:BB113,'Weightage Page-1'!D$15:BB$15,F$8)</f>
        <v>0</v>
      </c>
      <c r="G107" s="401"/>
      <c r="H107" s="401">
        <f>SUMIFS('Weightage Page-1'!D113:BB113,'Weightage Page-1'!D$15:BB$15,H$8)</f>
        <v>0</v>
      </c>
      <c r="I107" s="401"/>
      <c r="J107" s="401">
        <f>SUMIFS('Weightage Page-1'!D113:BB113,'Weightage Page-1'!D$15:BB$15,J$8)</f>
        <v>0</v>
      </c>
      <c r="K107" s="401"/>
      <c r="L107" s="401">
        <f>SUMIFS('Weightage Page-1'!D113:BB113,'Weightage Page-1'!D$15:BB$15,L$8)</f>
        <v>0</v>
      </c>
      <c r="M107" s="401"/>
      <c r="N107" s="403">
        <f t="shared" si="4"/>
        <v>0</v>
      </c>
      <c r="O107" s="403"/>
    </row>
    <row r="108" spans="1:15" x14ac:dyDescent="0.25">
      <c r="A108" s="210">
        <v>99</v>
      </c>
      <c r="B108" s="211" t="str">
        <f>IF('Weightage Page-1'!B114&lt;&gt;"",'Weightage Page-1'!B114,"")</f>
        <v>15SW156</v>
      </c>
      <c r="C108" s="118"/>
      <c r="D108" s="401">
        <f>SUMIFS('Weightage Page-1'!D114:BB114,'Weightage Page-1'!D$15:BB$15,D$8)</f>
        <v>0</v>
      </c>
      <c r="E108" s="401"/>
      <c r="F108" s="401">
        <f>SUMIFS('Weightage Page-1'!D114:BB114,'Weightage Page-1'!D$15:BB$15,F$8)</f>
        <v>0</v>
      </c>
      <c r="G108" s="401"/>
      <c r="H108" s="401">
        <f>SUMIFS('Weightage Page-1'!D114:BB114,'Weightage Page-1'!D$15:BB$15,H$8)</f>
        <v>0</v>
      </c>
      <c r="I108" s="401"/>
      <c r="J108" s="401">
        <f>SUMIFS('Weightage Page-1'!D114:BB114,'Weightage Page-1'!D$15:BB$15,J$8)</f>
        <v>0</v>
      </c>
      <c r="K108" s="401"/>
      <c r="L108" s="401">
        <f>SUMIFS('Weightage Page-1'!D114:BB114,'Weightage Page-1'!D$15:BB$15,L$8)</f>
        <v>0</v>
      </c>
      <c r="M108" s="401"/>
      <c r="N108" s="403">
        <f t="shared" si="4"/>
        <v>0</v>
      </c>
      <c r="O108" s="403"/>
    </row>
    <row r="109" spans="1:15" x14ac:dyDescent="0.25">
      <c r="A109" s="210">
        <v>100</v>
      </c>
      <c r="B109" s="211" t="str">
        <f>IF('Weightage Page-1'!B115&lt;&gt;"",'Weightage Page-1'!B115,"")</f>
        <v>15SW158</v>
      </c>
      <c r="C109" s="118"/>
      <c r="D109" s="401">
        <f>SUMIFS('Weightage Page-1'!D115:BB115,'Weightage Page-1'!D$15:BB$15,D$8)</f>
        <v>0</v>
      </c>
      <c r="E109" s="401"/>
      <c r="F109" s="401">
        <f>SUMIFS('Weightage Page-1'!D115:BB115,'Weightage Page-1'!D$15:BB$15,F$8)</f>
        <v>0</v>
      </c>
      <c r="G109" s="401"/>
      <c r="H109" s="401">
        <f>SUMIFS('Weightage Page-1'!D115:BB115,'Weightage Page-1'!D$15:BB$15,H$8)</f>
        <v>0</v>
      </c>
      <c r="I109" s="401"/>
      <c r="J109" s="401">
        <f>SUMIFS('Weightage Page-1'!D115:BB115,'Weightage Page-1'!D$15:BB$15,J$8)</f>
        <v>0</v>
      </c>
      <c r="K109" s="401"/>
      <c r="L109" s="401">
        <f>SUMIFS('Weightage Page-1'!D115:BB115,'Weightage Page-1'!D$15:BB$15,L$8)</f>
        <v>0</v>
      </c>
      <c r="M109" s="401"/>
      <c r="N109" s="403">
        <f t="shared" si="4"/>
        <v>0</v>
      </c>
      <c r="O109" s="403"/>
    </row>
    <row r="110" spans="1:15" x14ac:dyDescent="0.25">
      <c r="A110" s="210">
        <v>101</v>
      </c>
      <c r="B110" s="211" t="str">
        <f>IF('Weightage Page-1'!B116&lt;&gt;"",'Weightage Page-1'!B116,"")</f>
        <v>15SW160</v>
      </c>
      <c r="C110" s="118"/>
      <c r="D110" s="401">
        <f>SUMIFS('Weightage Page-1'!D116:BB116,'Weightage Page-1'!D$15:BB$15,D$8)</f>
        <v>0</v>
      </c>
      <c r="E110" s="401"/>
      <c r="F110" s="401">
        <f>SUMIFS('Weightage Page-1'!D116:BB116,'Weightage Page-1'!D$15:BB$15,F$8)</f>
        <v>0</v>
      </c>
      <c r="G110" s="401"/>
      <c r="H110" s="401">
        <f>SUMIFS('Weightage Page-1'!D116:BB116,'Weightage Page-1'!D$15:BB$15,H$8)</f>
        <v>0</v>
      </c>
      <c r="I110" s="401"/>
      <c r="J110" s="401">
        <f>SUMIFS('Weightage Page-1'!D116:BB116,'Weightage Page-1'!D$15:BB$15,J$8)</f>
        <v>0</v>
      </c>
      <c r="K110" s="401"/>
      <c r="L110" s="401">
        <f>SUMIFS('Weightage Page-1'!D116:BB116,'Weightage Page-1'!D$15:BB$15,L$8)</f>
        <v>0</v>
      </c>
      <c r="M110" s="401"/>
      <c r="N110" s="403">
        <f t="shared" si="4"/>
        <v>0</v>
      </c>
      <c r="O110" s="403"/>
    </row>
    <row r="111" spans="1:15" x14ac:dyDescent="0.25">
      <c r="A111" s="210">
        <v>102</v>
      </c>
      <c r="B111" s="211" t="str">
        <f>IF('Weightage Page-1'!B117&lt;&gt;"",'Weightage Page-1'!B117,"")</f>
        <v>15SW162</v>
      </c>
      <c r="C111" s="118"/>
      <c r="D111" s="401">
        <f>SUMIFS('Weightage Page-1'!D117:BB117,'Weightage Page-1'!D$15:BB$15,D$8)</f>
        <v>0</v>
      </c>
      <c r="E111" s="401"/>
      <c r="F111" s="401">
        <f>SUMIFS('Weightage Page-1'!D117:BB117,'Weightage Page-1'!D$15:BB$15,F$8)</f>
        <v>0</v>
      </c>
      <c r="G111" s="401"/>
      <c r="H111" s="401">
        <f>SUMIFS('Weightage Page-1'!D117:BB117,'Weightage Page-1'!D$15:BB$15,H$8)</f>
        <v>0</v>
      </c>
      <c r="I111" s="401"/>
      <c r="J111" s="401">
        <f>SUMIFS('Weightage Page-1'!D117:BB117,'Weightage Page-1'!D$15:BB$15,J$8)</f>
        <v>0</v>
      </c>
      <c r="K111" s="401"/>
      <c r="L111" s="401">
        <f>SUMIFS('Weightage Page-1'!D117:BB117,'Weightage Page-1'!D$15:BB$15,L$8)</f>
        <v>0</v>
      </c>
      <c r="M111" s="401"/>
      <c r="N111" s="403">
        <f t="shared" si="4"/>
        <v>0</v>
      </c>
      <c r="O111" s="403"/>
    </row>
    <row r="112" spans="1:15" x14ac:dyDescent="0.25">
      <c r="A112" s="210">
        <v>103</v>
      </c>
      <c r="B112" s="211" t="str">
        <f>IF('Weightage Page-1'!B118&lt;&gt;"",'Weightage Page-1'!B118,"")</f>
        <v>15SW164</v>
      </c>
      <c r="C112" s="118"/>
      <c r="D112" s="401">
        <f>SUMIFS('Weightage Page-1'!D118:BB118,'Weightage Page-1'!D$15:BB$15,D$8)</f>
        <v>0</v>
      </c>
      <c r="E112" s="401"/>
      <c r="F112" s="401">
        <f>SUMIFS('Weightage Page-1'!D118:BB118,'Weightage Page-1'!D$15:BB$15,F$8)</f>
        <v>0</v>
      </c>
      <c r="G112" s="401"/>
      <c r="H112" s="401">
        <f>SUMIFS('Weightage Page-1'!D118:BB118,'Weightage Page-1'!D$15:BB$15,H$8)</f>
        <v>0</v>
      </c>
      <c r="I112" s="401"/>
      <c r="J112" s="401">
        <f>SUMIFS('Weightage Page-1'!D118:BB118,'Weightage Page-1'!D$15:BB$15,J$8)</f>
        <v>0</v>
      </c>
      <c r="K112" s="401"/>
      <c r="L112" s="401">
        <f>SUMIFS('Weightage Page-1'!D118:BB118,'Weightage Page-1'!D$15:BB$15,L$8)</f>
        <v>0</v>
      </c>
      <c r="M112" s="401"/>
      <c r="N112" s="403">
        <f t="shared" si="4"/>
        <v>0</v>
      </c>
      <c r="O112" s="403"/>
    </row>
    <row r="113" spans="1:15" x14ac:dyDescent="0.25">
      <c r="A113" s="210">
        <v>104</v>
      </c>
      <c r="B113" s="211" t="str">
        <f>IF('Weightage Page-1'!B119&lt;&gt;"",'Weightage Page-1'!B119,"")</f>
        <v>15SW166</v>
      </c>
      <c r="C113" s="118"/>
      <c r="D113" s="401">
        <f>SUMIFS('Weightage Page-1'!D119:BB119,'Weightage Page-1'!D$15:BB$15,D$8)</f>
        <v>0</v>
      </c>
      <c r="E113" s="401"/>
      <c r="F113" s="401">
        <f>SUMIFS('Weightage Page-1'!D119:BB119,'Weightage Page-1'!D$15:BB$15,F$8)</f>
        <v>0</v>
      </c>
      <c r="G113" s="401"/>
      <c r="H113" s="401">
        <f>SUMIFS('Weightage Page-1'!D119:BB119,'Weightage Page-1'!D$15:BB$15,H$8)</f>
        <v>0</v>
      </c>
      <c r="I113" s="401"/>
      <c r="J113" s="401">
        <f>SUMIFS('Weightage Page-1'!D119:BB119,'Weightage Page-1'!D$15:BB$15,J$8)</f>
        <v>0</v>
      </c>
      <c r="K113" s="401"/>
      <c r="L113" s="401">
        <f>SUMIFS('Weightage Page-1'!D119:BB119,'Weightage Page-1'!D$15:BB$15,L$8)</f>
        <v>0</v>
      </c>
      <c r="M113" s="401"/>
      <c r="N113" s="403">
        <f t="shared" si="4"/>
        <v>0</v>
      </c>
      <c r="O113" s="403"/>
    </row>
    <row r="114" spans="1:15" x14ac:dyDescent="0.25">
      <c r="A114" s="210">
        <v>105</v>
      </c>
      <c r="B114" s="211" t="str">
        <f>IF('Weightage Page-1'!B120&lt;&gt;"",'Weightage Page-1'!B120,"")</f>
        <v>15SW168</v>
      </c>
      <c r="C114" s="118"/>
      <c r="D114" s="401">
        <f>SUMIFS('Weightage Page-1'!D120:BB120,'Weightage Page-1'!D$15:BB$15,D$8)</f>
        <v>0</v>
      </c>
      <c r="E114" s="401"/>
      <c r="F114" s="401">
        <f>SUMIFS('Weightage Page-1'!D120:BB120,'Weightage Page-1'!D$15:BB$15,F$8)</f>
        <v>0</v>
      </c>
      <c r="G114" s="401"/>
      <c r="H114" s="401">
        <f>SUMIFS('Weightage Page-1'!D120:BB120,'Weightage Page-1'!D$15:BB$15,H$8)</f>
        <v>0</v>
      </c>
      <c r="I114" s="401"/>
      <c r="J114" s="401">
        <f>SUMIFS('Weightage Page-1'!D120:BB120,'Weightage Page-1'!D$15:BB$15,J$8)</f>
        <v>0</v>
      </c>
      <c r="K114" s="401"/>
      <c r="L114" s="401">
        <f>SUMIFS('Weightage Page-1'!D120:BB120,'Weightage Page-1'!D$15:BB$15,L$8)</f>
        <v>0</v>
      </c>
      <c r="M114" s="401"/>
      <c r="N114" s="403">
        <f t="shared" si="4"/>
        <v>0</v>
      </c>
      <c r="O114" s="403"/>
    </row>
    <row r="115" spans="1:15" x14ac:dyDescent="0.25">
      <c r="A115" s="210">
        <v>106</v>
      </c>
      <c r="B115" s="211" t="str">
        <f>IF('Weightage Page-1'!B121&lt;&gt;"",'Weightage Page-1'!B121,"")</f>
        <v>15SW172</v>
      </c>
      <c r="C115" s="118"/>
      <c r="D115" s="401">
        <f>SUMIFS('Weightage Page-1'!D121:BB121,'Weightage Page-1'!D$15:BB$15,D$8)</f>
        <v>0</v>
      </c>
      <c r="E115" s="401"/>
      <c r="F115" s="401">
        <f>SUMIFS('Weightage Page-1'!D121:BB121,'Weightage Page-1'!D$15:BB$15,F$8)</f>
        <v>0</v>
      </c>
      <c r="G115" s="401"/>
      <c r="H115" s="401">
        <f>SUMIFS('Weightage Page-1'!D121:BB121,'Weightage Page-1'!D$15:BB$15,H$8)</f>
        <v>0</v>
      </c>
      <c r="I115" s="401"/>
      <c r="J115" s="401">
        <f>SUMIFS('Weightage Page-1'!D121:BB121,'Weightage Page-1'!D$15:BB$15,J$8)</f>
        <v>0</v>
      </c>
      <c r="K115" s="401"/>
      <c r="L115" s="401">
        <f>SUMIFS('Weightage Page-1'!D121:BB121,'Weightage Page-1'!D$15:BB$15,L$8)</f>
        <v>0</v>
      </c>
      <c r="M115" s="401"/>
      <c r="N115" s="403">
        <f t="shared" si="4"/>
        <v>0</v>
      </c>
      <c r="O115" s="403"/>
    </row>
    <row r="116" spans="1:15" x14ac:dyDescent="0.25">
      <c r="A116" s="210">
        <v>107</v>
      </c>
      <c r="B116" s="211" t="str">
        <f>IF('Weightage Page-1'!B122&lt;&gt;"",'Weightage Page-1'!B122,"")</f>
        <v>15SW174</v>
      </c>
      <c r="C116" s="118"/>
      <c r="D116" s="401">
        <f>SUMIFS('Weightage Page-1'!D122:BB122,'Weightage Page-1'!D$15:BB$15,D$8)</f>
        <v>0</v>
      </c>
      <c r="E116" s="401"/>
      <c r="F116" s="401">
        <f>SUMIFS('Weightage Page-1'!D122:BB122,'Weightage Page-1'!D$15:BB$15,F$8)</f>
        <v>0</v>
      </c>
      <c r="G116" s="401"/>
      <c r="H116" s="401">
        <f>SUMIFS('Weightage Page-1'!D122:BB122,'Weightage Page-1'!D$15:BB$15,H$8)</f>
        <v>0</v>
      </c>
      <c r="I116" s="401"/>
      <c r="J116" s="401">
        <f>SUMIFS('Weightage Page-1'!D122:BB122,'Weightage Page-1'!D$15:BB$15,J$8)</f>
        <v>0</v>
      </c>
      <c r="K116" s="401"/>
      <c r="L116" s="401">
        <f>SUMIFS('Weightage Page-1'!D122:BB122,'Weightage Page-1'!D$15:BB$15,L$8)</f>
        <v>0</v>
      </c>
      <c r="M116" s="401"/>
      <c r="N116" s="403">
        <f t="shared" si="4"/>
        <v>0</v>
      </c>
      <c r="O116" s="403"/>
    </row>
    <row r="117" spans="1:15" x14ac:dyDescent="0.25">
      <c r="A117" s="210">
        <v>108</v>
      </c>
      <c r="B117" s="211" t="str">
        <f>IF('Weightage Page-1'!B123&lt;&gt;"",'Weightage Page-1'!B123,"")</f>
        <v>15SW176</v>
      </c>
      <c r="C117" s="118"/>
      <c r="D117" s="401">
        <f>SUMIFS('Weightage Page-1'!D123:BB123,'Weightage Page-1'!D$15:BB$15,D$8)</f>
        <v>0</v>
      </c>
      <c r="E117" s="401"/>
      <c r="F117" s="401">
        <f>SUMIFS('Weightage Page-1'!D123:BB123,'Weightage Page-1'!D$15:BB$15,F$8)</f>
        <v>0</v>
      </c>
      <c r="G117" s="401"/>
      <c r="H117" s="401">
        <f>SUMIFS('Weightage Page-1'!D123:BB123,'Weightage Page-1'!D$15:BB$15,H$8)</f>
        <v>0</v>
      </c>
      <c r="I117" s="401"/>
      <c r="J117" s="401">
        <f>SUMIFS('Weightage Page-1'!D123:BB123,'Weightage Page-1'!D$15:BB$15,J$8)</f>
        <v>0</v>
      </c>
      <c r="K117" s="401"/>
      <c r="L117" s="401">
        <f>SUMIFS('Weightage Page-1'!D123:BB123,'Weightage Page-1'!D$15:BB$15,L$8)</f>
        <v>0</v>
      </c>
      <c r="M117" s="401"/>
      <c r="N117" s="403">
        <f t="shared" si="4"/>
        <v>0</v>
      </c>
      <c r="O117" s="403"/>
    </row>
    <row r="118" spans="1:15" x14ac:dyDescent="0.25">
      <c r="A118" s="210">
        <v>109</v>
      </c>
      <c r="B118" s="211" t="str">
        <f>IF('Weightage Page-1'!B124&lt;&gt;"",'Weightage Page-1'!B124,"")</f>
        <v>15SW178</v>
      </c>
      <c r="C118" s="118"/>
      <c r="D118" s="401">
        <f>SUMIFS('Weightage Page-1'!D124:BB124,'Weightage Page-1'!D$15:BB$15,D$8)</f>
        <v>0</v>
      </c>
      <c r="E118" s="401"/>
      <c r="F118" s="401">
        <f>SUMIFS('Weightage Page-1'!D124:BB124,'Weightage Page-1'!D$15:BB$15,F$8)</f>
        <v>0</v>
      </c>
      <c r="G118" s="401"/>
      <c r="H118" s="401">
        <f>SUMIFS('Weightage Page-1'!D124:BB124,'Weightage Page-1'!D$15:BB$15,H$8)</f>
        <v>0</v>
      </c>
      <c r="I118" s="401"/>
      <c r="J118" s="401">
        <f>SUMIFS('Weightage Page-1'!D124:BB124,'Weightage Page-1'!D$15:BB$15,J$8)</f>
        <v>0</v>
      </c>
      <c r="K118" s="401"/>
      <c r="L118" s="401">
        <f>SUMIFS('Weightage Page-1'!D124:BB124,'Weightage Page-1'!D$15:BB$15,L$8)</f>
        <v>0</v>
      </c>
      <c r="M118" s="401"/>
      <c r="N118" s="403">
        <f t="shared" si="4"/>
        <v>0</v>
      </c>
      <c r="O118" s="403"/>
    </row>
    <row r="119" spans="1:15" x14ac:dyDescent="0.25">
      <c r="A119" s="210">
        <v>110</v>
      </c>
      <c r="B119" s="211" t="str">
        <f>IF('Weightage Page-1'!B125&lt;&gt;"",'Weightage Page-1'!B125,"")</f>
        <v>15SW180</v>
      </c>
      <c r="C119" s="118"/>
      <c r="D119" s="401">
        <f>SUMIFS('Weightage Page-1'!D125:BB125,'Weightage Page-1'!D$15:BB$15,D$8)</f>
        <v>0</v>
      </c>
      <c r="E119" s="401"/>
      <c r="F119" s="401">
        <f>SUMIFS('Weightage Page-1'!D125:BB125,'Weightage Page-1'!D$15:BB$15,F$8)</f>
        <v>0</v>
      </c>
      <c r="G119" s="401"/>
      <c r="H119" s="401">
        <f>SUMIFS('Weightage Page-1'!D125:BB125,'Weightage Page-1'!D$15:BB$15,H$8)</f>
        <v>0</v>
      </c>
      <c r="I119" s="401"/>
      <c r="J119" s="401">
        <f>SUMIFS('Weightage Page-1'!D125:BB125,'Weightage Page-1'!D$15:BB$15,J$8)</f>
        <v>0</v>
      </c>
      <c r="K119" s="401"/>
      <c r="L119" s="401">
        <f>SUMIFS('Weightage Page-1'!D125:BB125,'Weightage Page-1'!D$15:BB$15,L$8)</f>
        <v>0</v>
      </c>
      <c r="M119" s="401"/>
      <c r="N119" s="403">
        <f t="shared" si="4"/>
        <v>0</v>
      </c>
      <c r="O119" s="403"/>
    </row>
    <row r="120" spans="1:15" x14ac:dyDescent="0.25">
      <c r="A120" s="210">
        <v>111</v>
      </c>
      <c r="B120" s="211" t="str">
        <f>IF('Weightage Page-1'!B126&lt;&gt;"",'Weightage Page-1'!B126,"")</f>
        <v>15SW184</v>
      </c>
      <c r="C120" s="118"/>
      <c r="D120" s="401">
        <f>SUMIFS('Weightage Page-1'!D126:BB126,'Weightage Page-1'!D$15:BB$15,D$8)</f>
        <v>0</v>
      </c>
      <c r="E120" s="401"/>
      <c r="F120" s="401">
        <f>SUMIFS('Weightage Page-1'!D126:BB126,'Weightage Page-1'!D$15:BB$15,F$8)</f>
        <v>0</v>
      </c>
      <c r="G120" s="401"/>
      <c r="H120" s="401">
        <f>SUMIFS('Weightage Page-1'!D126:BB126,'Weightage Page-1'!D$15:BB$15,H$8)</f>
        <v>0</v>
      </c>
      <c r="I120" s="401"/>
      <c r="J120" s="401">
        <f>SUMIFS('Weightage Page-1'!D126:BB126,'Weightage Page-1'!D$15:BB$15,J$8)</f>
        <v>0</v>
      </c>
      <c r="K120" s="401"/>
      <c r="L120" s="401">
        <f>SUMIFS('Weightage Page-1'!D126:BB126,'Weightage Page-1'!D$15:BB$15,L$8)</f>
        <v>0</v>
      </c>
      <c r="M120" s="401"/>
      <c r="N120" s="403">
        <f t="shared" si="4"/>
        <v>0</v>
      </c>
      <c r="O120" s="403"/>
    </row>
    <row r="121" spans="1:15" x14ac:dyDescent="0.25">
      <c r="A121" s="210">
        <v>112</v>
      </c>
      <c r="B121" s="211" t="str">
        <f>IF('Weightage Page-1'!B127&lt;&gt;"",'Weightage Page-1'!B127,"")</f>
        <v>15SW186</v>
      </c>
      <c r="C121" s="118"/>
      <c r="D121" s="401">
        <f>SUMIFS('Weightage Page-1'!D127:BB127,'Weightage Page-1'!D$15:BB$15,D$8)</f>
        <v>0</v>
      </c>
      <c r="E121" s="401"/>
      <c r="F121" s="401">
        <f>SUMIFS('Weightage Page-1'!D127:BB127,'Weightage Page-1'!D$15:BB$15,F$8)</f>
        <v>0</v>
      </c>
      <c r="G121" s="401"/>
      <c r="H121" s="401">
        <f>SUMIFS('Weightage Page-1'!D127:BB127,'Weightage Page-1'!D$15:BB$15,H$8)</f>
        <v>0</v>
      </c>
      <c r="I121" s="401"/>
      <c r="J121" s="401">
        <f>SUMIFS('Weightage Page-1'!D127:BB127,'Weightage Page-1'!D$15:BB$15,J$8)</f>
        <v>0</v>
      </c>
      <c r="K121" s="401"/>
      <c r="L121" s="401">
        <f>SUMIFS('Weightage Page-1'!D127:BB127,'Weightage Page-1'!D$15:BB$15,L$8)</f>
        <v>0</v>
      </c>
      <c r="M121" s="401"/>
      <c r="N121" s="403">
        <f t="shared" si="4"/>
        <v>0</v>
      </c>
      <c r="O121" s="403"/>
    </row>
    <row r="122" spans="1:15" x14ac:dyDescent="0.25">
      <c r="A122" s="210">
        <v>113</v>
      </c>
      <c r="B122" s="211" t="str">
        <f>IF('Weightage Page-1'!B128&lt;&gt;"",'Weightage Page-1'!B128,"")</f>
        <v>15SW188</v>
      </c>
      <c r="C122" s="118"/>
      <c r="D122" s="401">
        <f>SUMIFS('Weightage Page-1'!D128:BB128,'Weightage Page-1'!D$15:BB$15,D$8)</f>
        <v>0</v>
      </c>
      <c r="E122" s="401"/>
      <c r="F122" s="401">
        <f>SUMIFS('Weightage Page-1'!D128:BB128,'Weightage Page-1'!D$15:BB$15,F$8)</f>
        <v>0</v>
      </c>
      <c r="G122" s="401"/>
      <c r="H122" s="401">
        <f>SUMIFS('Weightage Page-1'!D128:BB128,'Weightage Page-1'!D$15:BB$15,H$8)</f>
        <v>0</v>
      </c>
      <c r="I122" s="401"/>
      <c r="J122" s="401">
        <f>SUMIFS('Weightage Page-1'!D128:BB128,'Weightage Page-1'!D$15:BB$15,J$8)</f>
        <v>0</v>
      </c>
      <c r="K122" s="401"/>
      <c r="L122" s="401">
        <f>SUMIFS('Weightage Page-1'!D128:BB128,'Weightage Page-1'!D$15:BB$15,L$8)</f>
        <v>0</v>
      </c>
      <c r="M122" s="401"/>
      <c r="N122" s="403">
        <f t="shared" si="4"/>
        <v>0</v>
      </c>
      <c r="O122" s="403"/>
    </row>
    <row r="123" spans="1:15" x14ac:dyDescent="0.25">
      <c r="A123" s="210">
        <v>114</v>
      </c>
      <c r="B123" s="211" t="str">
        <f>IF('Weightage Page-1'!B129&lt;&gt;"",'Weightage Page-1'!B129,"")</f>
        <v>15SW192</v>
      </c>
      <c r="C123" s="118"/>
      <c r="D123" s="401">
        <f>SUMIFS('Weightage Page-1'!D129:BB129,'Weightage Page-1'!D$15:BB$15,D$8)</f>
        <v>0</v>
      </c>
      <c r="E123" s="401"/>
      <c r="F123" s="401">
        <f>SUMIFS('Weightage Page-1'!D129:BB129,'Weightage Page-1'!D$15:BB$15,F$8)</f>
        <v>0</v>
      </c>
      <c r="G123" s="401"/>
      <c r="H123" s="401">
        <f>SUMIFS('Weightage Page-1'!D129:BB129,'Weightage Page-1'!D$15:BB$15,H$8)</f>
        <v>0</v>
      </c>
      <c r="I123" s="401"/>
      <c r="J123" s="401">
        <f>SUMIFS('Weightage Page-1'!D129:BB129,'Weightage Page-1'!D$15:BB$15,J$8)</f>
        <v>0</v>
      </c>
      <c r="K123" s="401"/>
      <c r="L123" s="401">
        <f>SUMIFS('Weightage Page-1'!D129:BB129,'Weightage Page-1'!D$15:BB$15,L$8)</f>
        <v>0</v>
      </c>
      <c r="M123" s="401"/>
      <c r="N123" s="403">
        <f t="shared" si="4"/>
        <v>0</v>
      </c>
      <c r="O123" s="403"/>
    </row>
    <row r="124" spans="1:15" x14ac:dyDescent="0.25">
      <c r="A124" s="210">
        <v>115</v>
      </c>
      <c r="B124" s="211" t="str">
        <f>IF('Weightage Page-1'!B130&lt;&gt;"",'Weightage Page-1'!B130,"")</f>
        <v>15SW194</v>
      </c>
      <c r="C124" s="118"/>
      <c r="D124" s="401">
        <f>SUMIFS('Weightage Page-1'!D130:BB130,'Weightage Page-1'!D$15:BB$15,D$8)</f>
        <v>0</v>
      </c>
      <c r="E124" s="401"/>
      <c r="F124" s="401">
        <f>SUMIFS('Weightage Page-1'!D130:BB130,'Weightage Page-1'!D$15:BB$15,F$8)</f>
        <v>0</v>
      </c>
      <c r="G124" s="401"/>
      <c r="H124" s="401">
        <f>SUMIFS('Weightage Page-1'!D130:BB130,'Weightage Page-1'!D$15:BB$15,H$8)</f>
        <v>0</v>
      </c>
      <c r="I124" s="401"/>
      <c r="J124" s="401">
        <f>SUMIFS('Weightage Page-1'!D130:BB130,'Weightage Page-1'!D$15:BB$15,J$8)</f>
        <v>0</v>
      </c>
      <c r="K124" s="401"/>
      <c r="L124" s="401">
        <f>SUMIFS('Weightage Page-1'!D130:BB130,'Weightage Page-1'!D$15:BB$15,L$8)</f>
        <v>0</v>
      </c>
      <c r="M124" s="401"/>
      <c r="N124" s="403">
        <f t="shared" si="4"/>
        <v>0</v>
      </c>
      <c r="O124" s="403"/>
    </row>
    <row r="125" spans="1:15" x14ac:dyDescent="0.25">
      <c r="A125" s="210">
        <v>116</v>
      </c>
      <c r="B125" s="211" t="str">
        <f>IF('Weightage Page-1'!B131&lt;&gt;"",'Weightage Page-1'!B131,"")</f>
        <v>15SW196</v>
      </c>
      <c r="C125" s="118"/>
      <c r="D125" s="401">
        <f>SUMIFS('Weightage Page-1'!D131:BB131,'Weightage Page-1'!D$15:BB$15,D$8)</f>
        <v>0</v>
      </c>
      <c r="E125" s="401"/>
      <c r="F125" s="401">
        <f>SUMIFS('Weightage Page-1'!D131:BB131,'Weightage Page-1'!D$15:BB$15,F$8)</f>
        <v>0</v>
      </c>
      <c r="G125" s="401"/>
      <c r="H125" s="401">
        <f>SUMIFS('Weightage Page-1'!D131:BB131,'Weightage Page-1'!D$15:BB$15,H$8)</f>
        <v>0</v>
      </c>
      <c r="I125" s="401"/>
      <c r="J125" s="401">
        <f>SUMIFS('Weightage Page-1'!D131:BB131,'Weightage Page-1'!D$15:BB$15,J$8)</f>
        <v>0</v>
      </c>
      <c r="K125" s="401"/>
      <c r="L125" s="401">
        <f>SUMIFS('Weightage Page-1'!D131:BB131,'Weightage Page-1'!D$15:BB$15,L$8)</f>
        <v>0</v>
      </c>
      <c r="M125" s="401"/>
      <c r="N125" s="403">
        <f t="shared" si="4"/>
        <v>0</v>
      </c>
      <c r="O125" s="403"/>
    </row>
    <row r="126" spans="1:15" x14ac:dyDescent="0.25">
      <c r="A126" s="210">
        <v>117</v>
      </c>
      <c r="B126" s="211" t="str">
        <f>IF('Weightage Page-1'!B132&lt;&gt;"",'Weightage Page-1'!B132,"")</f>
        <v>15-14SW30</v>
      </c>
      <c r="C126" s="118"/>
      <c r="D126" s="401">
        <f>SUMIFS('Weightage Page-1'!D132:BB132,'Weightage Page-1'!D$15:BB$15,D$8)</f>
        <v>0</v>
      </c>
      <c r="E126" s="401"/>
      <c r="F126" s="401">
        <f>SUMIFS('Weightage Page-1'!D132:BB132,'Weightage Page-1'!D$15:BB$15,F$8)</f>
        <v>0</v>
      </c>
      <c r="G126" s="401"/>
      <c r="H126" s="401">
        <f>SUMIFS('Weightage Page-1'!D132:BB132,'Weightage Page-1'!D$15:BB$15,H$8)</f>
        <v>0</v>
      </c>
      <c r="I126" s="401"/>
      <c r="J126" s="401">
        <f>SUMIFS('Weightage Page-1'!D132:BB132,'Weightage Page-1'!D$15:BB$15,J$8)</f>
        <v>0</v>
      </c>
      <c r="K126" s="401"/>
      <c r="L126" s="401">
        <f>SUMIFS('Weightage Page-1'!D132:BB132,'Weightage Page-1'!D$15:BB$15,L$8)</f>
        <v>0</v>
      </c>
      <c r="M126" s="401"/>
      <c r="N126" s="403">
        <f t="shared" si="4"/>
        <v>0</v>
      </c>
      <c r="O126" s="403"/>
    </row>
    <row r="127" spans="1:15" x14ac:dyDescent="0.25">
      <c r="A127" s="210">
        <v>118</v>
      </c>
      <c r="B127" s="211" t="str">
        <f>IF('Weightage Page-1'!B133&lt;&gt;"",'Weightage Page-1'!B133,"")</f>
        <v>15-13SW154</v>
      </c>
      <c r="C127" s="118"/>
      <c r="D127" s="401">
        <f>SUMIFS('Weightage Page-1'!D133:BB133,'Weightage Page-1'!D$15:BB$15,D$8)</f>
        <v>0</v>
      </c>
      <c r="E127" s="401"/>
      <c r="F127" s="401">
        <f>SUMIFS('Weightage Page-1'!D133:BB133,'Weightage Page-1'!D$15:BB$15,F$8)</f>
        <v>0</v>
      </c>
      <c r="G127" s="401"/>
      <c r="H127" s="401">
        <f>SUMIFS('Weightage Page-1'!D133:BB133,'Weightage Page-1'!D$15:BB$15,H$8)</f>
        <v>0</v>
      </c>
      <c r="I127" s="401"/>
      <c r="J127" s="401">
        <f>SUMIFS('Weightage Page-1'!D133:BB133,'Weightage Page-1'!D$15:BB$15,J$8)</f>
        <v>0</v>
      </c>
      <c r="K127" s="401"/>
      <c r="L127" s="401">
        <f>SUMIFS('Weightage Page-1'!D133:BB133,'Weightage Page-1'!D$15:BB$15,L$8)</f>
        <v>0</v>
      </c>
      <c r="M127" s="401"/>
      <c r="N127" s="403">
        <f t="shared" si="4"/>
        <v>0</v>
      </c>
      <c r="O127" s="403"/>
    </row>
    <row r="128" spans="1:15" x14ac:dyDescent="0.25">
      <c r="A128" s="210">
        <v>119</v>
      </c>
      <c r="B128" s="211" t="str">
        <f>IF('Weightage Page-1'!B134&lt;&gt;"",'Weightage Page-1'!B134,"")</f>
        <v>15-13SW190</v>
      </c>
      <c r="C128" s="118"/>
      <c r="D128" s="401">
        <f>SUMIFS('Weightage Page-1'!D134:BB134,'Weightage Page-1'!D$15:BB$15,D$8)</f>
        <v>0</v>
      </c>
      <c r="E128" s="401"/>
      <c r="F128" s="401">
        <f>SUMIFS('Weightage Page-1'!D134:BB134,'Weightage Page-1'!D$15:BB$15,F$8)</f>
        <v>0</v>
      </c>
      <c r="G128" s="401"/>
      <c r="H128" s="401">
        <f>SUMIFS('Weightage Page-1'!D134:BB134,'Weightage Page-1'!D$15:BB$15,H$8)</f>
        <v>0</v>
      </c>
      <c r="I128" s="401"/>
      <c r="J128" s="401">
        <f>SUMIFS('Weightage Page-1'!D134:BB134,'Weightage Page-1'!D$15:BB$15,J$8)</f>
        <v>0</v>
      </c>
      <c r="K128" s="401"/>
      <c r="L128" s="401">
        <f>SUMIFS('Weightage Page-1'!D134:BB134,'Weightage Page-1'!D$15:BB$15,L$8)</f>
        <v>0</v>
      </c>
      <c r="M128" s="401"/>
      <c r="N128" s="403">
        <f t="shared" si="4"/>
        <v>0</v>
      </c>
      <c r="O128" s="403"/>
    </row>
    <row r="129" spans="1:15" x14ac:dyDescent="0.25">
      <c r="A129" s="210">
        <v>120</v>
      </c>
      <c r="B129" s="211" t="str">
        <f>IF('Weightage Page-1'!B135&lt;&gt;"",'Weightage Page-1'!B135,"")</f>
        <v/>
      </c>
      <c r="C129" s="118"/>
      <c r="D129" s="401">
        <f>SUMIFS('Weightage Page-1'!D135:BB135,'Weightage Page-1'!D$15:BB$15,D$8)</f>
        <v>0</v>
      </c>
      <c r="E129" s="401"/>
      <c r="F129" s="401">
        <f>SUMIFS('Weightage Page-1'!D135:BB135,'Weightage Page-1'!D$15:BB$15,F$8)</f>
        <v>0</v>
      </c>
      <c r="G129" s="401"/>
      <c r="H129" s="401">
        <f>SUMIFS('Weightage Page-1'!D135:BB135,'Weightage Page-1'!D$15:BB$15,H$8)</f>
        <v>0</v>
      </c>
      <c r="I129" s="401"/>
      <c r="J129" s="401">
        <f>SUMIFS('Weightage Page-1'!D135:BB135,'Weightage Page-1'!D$15:BB$15,J$8)</f>
        <v>0</v>
      </c>
      <c r="K129" s="401"/>
      <c r="L129" s="401">
        <f>SUMIFS('Weightage Page-1'!D135:BB135,'Weightage Page-1'!D$15:BB$15,L$8)</f>
        <v>0</v>
      </c>
      <c r="M129" s="401"/>
      <c r="N129" s="403">
        <f t="shared" ref="N129:N192" si="5">SUM(D129:L129)</f>
        <v>0</v>
      </c>
      <c r="O129" s="403"/>
    </row>
    <row r="130" spans="1:15" x14ac:dyDescent="0.25">
      <c r="A130" s="210">
        <v>121</v>
      </c>
      <c r="B130" s="211" t="str">
        <f>IF('Weightage Page-1'!B136&lt;&gt;"",'Weightage Page-1'!B136,"")</f>
        <v/>
      </c>
      <c r="C130" s="118"/>
      <c r="D130" s="401">
        <f>SUMIFS('Weightage Page-1'!D136:BB136,'Weightage Page-1'!D$15:BB$15,D$8)</f>
        <v>0</v>
      </c>
      <c r="E130" s="401"/>
      <c r="F130" s="401">
        <f>SUMIFS('Weightage Page-1'!D136:BB136,'Weightage Page-1'!D$15:BB$15,F$8)</f>
        <v>0</v>
      </c>
      <c r="G130" s="401"/>
      <c r="H130" s="401">
        <f>SUMIFS('Weightage Page-1'!D136:BB136,'Weightage Page-1'!D$15:BB$15,H$8)</f>
        <v>0</v>
      </c>
      <c r="I130" s="401"/>
      <c r="J130" s="401">
        <f>SUMIFS('Weightage Page-1'!D136:BB136,'Weightage Page-1'!D$15:BB$15,J$8)</f>
        <v>0</v>
      </c>
      <c r="K130" s="401"/>
      <c r="L130" s="401">
        <f>SUMIFS('Weightage Page-1'!D136:BB136,'Weightage Page-1'!D$15:BB$15,L$8)</f>
        <v>0</v>
      </c>
      <c r="M130" s="401"/>
      <c r="N130" s="403">
        <f t="shared" si="5"/>
        <v>0</v>
      </c>
      <c r="O130" s="403"/>
    </row>
    <row r="131" spans="1:15" x14ac:dyDescent="0.25">
      <c r="A131" s="210">
        <v>122</v>
      </c>
      <c r="B131" s="211" t="str">
        <f>IF('Weightage Page-1'!B137&lt;&gt;"",'Weightage Page-1'!B137,"")</f>
        <v/>
      </c>
      <c r="C131" s="118"/>
      <c r="D131" s="401">
        <f>SUMIFS('Weightage Page-1'!D137:BB137,'Weightage Page-1'!D$15:BB$15,D$8)</f>
        <v>0</v>
      </c>
      <c r="E131" s="401"/>
      <c r="F131" s="401">
        <f>SUMIFS('Weightage Page-1'!D137:BB137,'Weightage Page-1'!D$15:BB$15,F$8)</f>
        <v>0</v>
      </c>
      <c r="G131" s="401"/>
      <c r="H131" s="401">
        <f>SUMIFS('Weightage Page-1'!D137:BB137,'Weightage Page-1'!D$15:BB$15,H$8)</f>
        <v>0</v>
      </c>
      <c r="I131" s="401"/>
      <c r="J131" s="401">
        <f>SUMIFS('Weightage Page-1'!D137:BB137,'Weightage Page-1'!D$15:BB$15,J$8)</f>
        <v>0</v>
      </c>
      <c r="K131" s="401"/>
      <c r="L131" s="401">
        <f>SUMIFS('Weightage Page-1'!D137:BB137,'Weightage Page-1'!D$15:BB$15,L$8)</f>
        <v>0</v>
      </c>
      <c r="M131" s="401"/>
      <c r="N131" s="403">
        <f t="shared" si="5"/>
        <v>0</v>
      </c>
      <c r="O131" s="403"/>
    </row>
    <row r="132" spans="1:15" x14ac:dyDescent="0.25">
      <c r="A132" s="210">
        <v>123</v>
      </c>
      <c r="B132" s="211" t="str">
        <f>IF('Weightage Page-1'!B138&lt;&gt;"",'Weightage Page-1'!B138,"")</f>
        <v/>
      </c>
      <c r="C132" s="118"/>
      <c r="D132" s="401">
        <f>SUMIFS('Weightage Page-1'!D138:BB138,'Weightage Page-1'!D$15:BB$15,D$8)</f>
        <v>0</v>
      </c>
      <c r="E132" s="401"/>
      <c r="F132" s="401">
        <f>SUMIFS('Weightage Page-1'!D138:BB138,'Weightage Page-1'!D$15:BB$15,F$8)</f>
        <v>0</v>
      </c>
      <c r="G132" s="401"/>
      <c r="H132" s="401">
        <f>SUMIFS('Weightage Page-1'!D138:BB138,'Weightage Page-1'!D$15:BB$15,H$8)</f>
        <v>0</v>
      </c>
      <c r="I132" s="401"/>
      <c r="J132" s="401">
        <f>SUMIFS('Weightage Page-1'!D138:BB138,'Weightage Page-1'!D$15:BB$15,J$8)</f>
        <v>0</v>
      </c>
      <c r="K132" s="401"/>
      <c r="L132" s="401">
        <f>SUMIFS('Weightage Page-1'!D138:BB138,'Weightage Page-1'!D$15:BB$15,L$8)</f>
        <v>0</v>
      </c>
      <c r="M132" s="401"/>
      <c r="N132" s="403">
        <f t="shared" si="5"/>
        <v>0</v>
      </c>
      <c r="O132" s="403"/>
    </row>
    <row r="133" spans="1:15" x14ac:dyDescent="0.25">
      <c r="A133" s="210">
        <v>124</v>
      </c>
      <c r="B133" s="211" t="str">
        <f>IF('Weightage Page-1'!B139&lt;&gt;"",'Weightage Page-1'!B139,"")</f>
        <v/>
      </c>
      <c r="C133" s="118"/>
      <c r="D133" s="401">
        <f>SUMIFS('Weightage Page-1'!D139:BB139,'Weightage Page-1'!D$15:BB$15,D$8)</f>
        <v>0</v>
      </c>
      <c r="E133" s="401"/>
      <c r="F133" s="401">
        <f>SUMIFS('Weightage Page-1'!D139:BB139,'Weightage Page-1'!D$15:BB$15,F$8)</f>
        <v>0</v>
      </c>
      <c r="G133" s="401"/>
      <c r="H133" s="401">
        <f>SUMIFS('Weightage Page-1'!D139:BB139,'Weightage Page-1'!D$15:BB$15,H$8)</f>
        <v>0</v>
      </c>
      <c r="I133" s="401"/>
      <c r="J133" s="401">
        <f>SUMIFS('Weightage Page-1'!D139:BB139,'Weightage Page-1'!D$15:BB$15,J$8)</f>
        <v>0</v>
      </c>
      <c r="K133" s="401"/>
      <c r="L133" s="401">
        <f>SUMIFS('Weightage Page-1'!D139:BB139,'Weightage Page-1'!D$15:BB$15,L$8)</f>
        <v>0</v>
      </c>
      <c r="M133" s="401"/>
      <c r="N133" s="403">
        <f t="shared" si="5"/>
        <v>0</v>
      </c>
      <c r="O133" s="403"/>
    </row>
    <row r="134" spans="1:15" x14ac:dyDescent="0.25">
      <c r="A134" s="210">
        <v>125</v>
      </c>
      <c r="B134" s="211" t="str">
        <f>IF('Weightage Page-1'!B140&lt;&gt;"",'Weightage Page-1'!B140,"")</f>
        <v/>
      </c>
      <c r="C134" s="118"/>
      <c r="D134" s="401">
        <f>SUMIFS('Weightage Page-1'!D140:BB140,'Weightage Page-1'!D$15:BB$15,D$8)</f>
        <v>0</v>
      </c>
      <c r="E134" s="401"/>
      <c r="F134" s="401">
        <f>SUMIFS('Weightage Page-1'!D140:BB140,'Weightage Page-1'!D$15:BB$15,F$8)</f>
        <v>0</v>
      </c>
      <c r="G134" s="401"/>
      <c r="H134" s="401">
        <f>SUMIFS('Weightage Page-1'!D140:BB140,'Weightage Page-1'!D$15:BB$15,H$8)</f>
        <v>0</v>
      </c>
      <c r="I134" s="401"/>
      <c r="J134" s="401">
        <f>SUMIFS('Weightage Page-1'!D140:BB140,'Weightage Page-1'!D$15:BB$15,J$8)</f>
        <v>0</v>
      </c>
      <c r="K134" s="401"/>
      <c r="L134" s="401">
        <f>SUMIFS('Weightage Page-1'!D140:BB140,'Weightage Page-1'!D$15:BB$15,L$8)</f>
        <v>0</v>
      </c>
      <c r="M134" s="401"/>
      <c r="N134" s="403">
        <f t="shared" si="5"/>
        <v>0</v>
      </c>
      <c r="O134" s="403"/>
    </row>
    <row r="135" spans="1:15" x14ac:dyDescent="0.25">
      <c r="A135" s="210">
        <v>126</v>
      </c>
      <c r="B135" s="211" t="str">
        <f>IF('Weightage Page-1'!B141&lt;&gt;"",'Weightage Page-1'!B141,"")</f>
        <v/>
      </c>
      <c r="C135" s="118"/>
      <c r="D135" s="401">
        <f>SUMIFS('Weightage Page-1'!D141:BB141,'Weightage Page-1'!D$15:BB$15,D$8)</f>
        <v>0</v>
      </c>
      <c r="E135" s="401"/>
      <c r="F135" s="401">
        <f>SUMIFS('Weightage Page-1'!D141:BB141,'Weightage Page-1'!D$15:BB$15,F$8)</f>
        <v>0</v>
      </c>
      <c r="G135" s="401"/>
      <c r="H135" s="401">
        <f>SUMIFS('Weightage Page-1'!D141:BB141,'Weightage Page-1'!D$15:BB$15,H$8)</f>
        <v>0</v>
      </c>
      <c r="I135" s="401"/>
      <c r="J135" s="401">
        <f>SUMIFS('Weightage Page-1'!D141:BB141,'Weightage Page-1'!D$15:BB$15,J$8)</f>
        <v>0</v>
      </c>
      <c r="K135" s="401"/>
      <c r="L135" s="401">
        <f>SUMIFS('Weightage Page-1'!D141:BB141,'Weightage Page-1'!D$15:BB$15,L$8)</f>
        <v>0</v>
      </c>
      <c r="M135" s="401"/>
      <c r="N135" s="403">
        <f t="shared" si="5"/>
        <v>0</v>
      </c>
      <c r="O135" s="403"/>
    </row>
    <row r="136" spans="1:15" x14ac:dyDescent="0.25">
      <c r="A136" s="210">
        <v>127</v>
      </c>
      <c r="B136" s="211" t="str">
        <f>IF('Weightage Page-1'!B142&lt;&gt;"",'Weightage Page-1'!B142,"")</f>
        <v/>
      </c>
      <c r="C136" s="118"/>
      <c r="D136" s="401">
        <f>SUMIFS('Weightage Page-1'!D142:BB142,'Weightage Page-1'!D$15:BB$15,D$8)</f>
        <v>0</v>
      </c>
      <c r="E136" s="401"/>
      <c r="F136" s="401">
        <f>SUMIFS('Weightage Page-1'!D142:BB142,'Weightage Page-1'!D$15:BB$15,F$8)</f>
        <v>0</v>
      </c>
      <c r="G136" s="401"/>
      <c r="H136" s="401">
        <f>SUMIFS('Weightage Page-1'!D142:BB142,'Weightage Page-1'!D$15:BB$15,H$8)</f>
        <v>0</v>
      </c>
      <c r="I136" s="401"/>
      <c r="J136" s="401">
        <f>SUMIFS('Weightage Page-1'!D142:BB142,'Weightage Page-1'!D$15:BB$15,J$8)</f>
        <v>0</v>
      </c>
      <c r="K136" s="401"/>
      <c r="L136" s="401">
        <f>SUMIFS('Weightage Page-1'!D142:BB142,'Weightage Page-1'!D$15:BB$15,L$8)</f>
        <v>0</v>
      </c>
      <c r="M136" s="401"/>
      <c r="N136" s="403">
        <f t="shared" si="5"/>
        <v>0</v>
      </c>
      <c r="O136" s="403"/>
    </row>
    <row r="137" spans="1:15" x14ac:dyDescent="0.25">
      <c r="A137" s="210">
        <v>128</v>
      </c>
      <c r="B137" s="211" t="str">
        <f>IF('Weightage Page-1'!B143&lt;&gt;"",'Weightage Page-1'!B143,"")</f>
        <v/>
      </c>
      <c r="C137" s="118"/>
      <c r="D137" s="401">
        <f>SUMIFS('Weightage Page-1'!D143:BB143,'Weightage Page-1'!D$15:BB$15,D$8)</f>
        <v>0</v>
      </c>
      <c r="E137" s="401"/>
      <c r="F137" s="401">
        <f>SUMIFS('Weightage Page-1'!D143:BB143,'Weightage Page-1'!D$15:BB$15,F$8)</f>
        <v>0</v>
      </c>
      <c r="G137" s="401"/>
      <c r="H137" s="401">
        <f>SUMIFS('Weightage Page-1'!D143:BB143,'Weightage Page-1'!D$15:BB$15,H$8)</f>
        <v>0</v>
      </c>
      <c r="I137" s="401"/>
      <c r="J137" s="401">
        <f>SUMIFS('Weightage Page-1'!D143:BB143,'Weightage Page-1'!D$15:BB$15,J$8)</f>
        <v>0</v>
      </c>
      <c r="K137" s="401"/>
      <c r="L137" s="401">
        <f>SUMIFS('Weightage Page-1'!D143:BB143,'Weightage Page-1'!D$15:BB$15,L$8)</f>
        <v>0</v>
      </c>
      <c r="M137" s="401"/>
      <c r="N137" s="403">
        <f t="shared" si="5"/>
        <v>0</v>
      </c>
      <c r="O137" s="403"/>
    </row>
    <row r="138" spans="1:15" x14ac:dyDescent="0.25">
      <c r="A138" s="210">
        <v>129</v>
      </c>
      <c r="B138" s="211" t="str">
        <f>IF('Weightage Page-1'!B144&lt;&gt;"",'Weightage Page-1'!B144,"")</f>
        <v/>
      </c>
      <c r="C138" s="118"/>
      <c r="D138" s="401">
        <f>SUMIFS('Weightage Page-1'!D144:BB144,'Weightage Page-1'!D$15:BB$15,D$8)</f>
        <v>0</v>
      </c>
      <c r="E138" s="401"/>
      <c r="F138" s="401">
        <f>SUMIFS('Weightage Page-1'!D144:BB144,'Weightage Page-1'!D$15:BB$15,F$8)</f>
        <v>0</v>
      </c>
      <c r="G138" s="401"/>
      <c r="H138" s="401">
        <f>SUMIFS('Weightage Page-1'!D144:BB144,'Weightage Page-1'!D$15:BB$15,H$8)</f>
        <v>0</v>
      </c>
      <c r="I138" s="401"/>
      <c r="J138" s="401">
        <f>SUMIFS('Weightage Page-1'!D144:BB144,'Weightage Page-1'!D$15:BB$15,J$8)</f>
        <v>0</v>
      </c>
      <c r="K138" s="401"/>
      <c r="L138" s="401">
        <f>SUMIFS('Weightage Page-1'!D144:BB144,'Weightage Page-1'!D$15:BB$15,L$8)</f>
        <v>0</v>
      </c>
      <c r="M138" s="401"/>
      <c r="N138" s="403">
        <f t="shared" si="5"/>
        <v>0</v>
      </c>
      <c r="O138" s="403"/>
    </row>
    <row r="139" spans="1:15" x14ac:dyDescent="0.25">
      <c r="A139" s="210">
        <v>130</v>
      </c>
      <c r="B139" s="211" t="str">
        <f>IF('Weightage Page-1'!B145&lt;&gt;"",'Weightage Page-1'!B145,"")</f>
        <v/>
      </c>
      <c r="C139" s="118"/>
      <c r="D139" s="401">
        <f>SUMIFS('Weightage Page-1'!D145:BB145,'Weightage Page-1'!D$15:BB$15,D$8)</f>
        <v>0</v>
      </c>
      <c r="E139" s="401"/>
      <c r="F139" s="401">
        <f>SUMIFS('Weightage Page-1'!D145:BB145,'Weightage Page-1'!D$15:BB$15,F$8)</f>
        <v>0</v>
      </c>
      <c r="G139" s="401"/>
      <c r="H139" s="401">
        <f>SUMIFS('Weightage Page-1'!D145:BB145,'Weightage Page-1'!D$15:BB$15,H$8)</f>
        <v>0</v>
      </c>
      <c r="I139" s="401"/>
      <c r="J139" s="401">
        <f>SUMIFS('Weightage Page-1'!D145:BB145,'Weightage Page-1'!D$15:BB$15,J$8)</f>
        <v>0</v>
      </c>
      <c r="K139" s="401"/>
      <c r="L139" s="401">
        <f>SUMIFS('Weightage Page-1'!D145:BB145,'Weightage Page-1'!D$15:BB$15,L$8)</f>
        <v>0</v>
      </c>
      <c r="M139" s="401"/>
      <c r="N139" s="403">
        <f t="shared" si="5"/>
        <v>0</v>
      </c>
      <c r="O139" s="403"/>
    </row>
    <row r="140" spans="1:15" x14ac:dyDescent="0.25">
      <c r="A140" s="210">
        <v>131</v>
      </c>
      <c r="B140" s="211" t="str">
        <f>IF('Weightage Page-1'!B146&lt;&gt;"",'Weightage Page-1'!B146,"")</f>
        <v/>
      </c>
      <c r="C140" s="118"/>
      <c r="D140" s="401">
        <f>SUMIFS('Weightage Page-1'!D146:BB146,'Weightage Page-1'!D$15:BB$15,D$8)</f>
        <v>0</v>
      </c>
      <c r="E140" s="401"/>
      <c r="F140" s="401">
        <f>SUMIFS('Weightage Page-1'!D146:BB146,'Weightage Page-1'!D$15:BB$15,F$8)</f>
        <v>0</v>
      </c>
      <c r="G140" s="401"/>
      <c r="H140" s="401">
        <f>SUMIFS('Weightage Page-1'!D146:BB146,'Weightage Page-1'!D$15:BB$15,H$8)</f>
        <v>0</v>
      </c>
      <c r="I140" s="401"/>
      <c r="J140" s="401">
        <f>SUMIFS('Weightage Page-1'!D146:BB146,'Weightage Page-1'!D$15:BB$15,J$8)</f>
        <v>0</v>
      </c>
      <c r="K140" s="401"/>
      <c r="L140" s="401">
        <f>SUMIFS('Weightage Page-1'!D146:BB146,'Weightage Page-1'!D$15:BB$15,L$8)</f>
        <v>0</v>
      </c>
      <c r="M140" s="401"/>
      <c r="N140" s="403">
        <f t="shared" si="5"/>
        <v>0</v>
      </c>
      <c r="O140" s="403"/>
    </row>
    <row r="141" spans="1:15" x14ac:dyDescent="0.25">
      <c r="A141" s="210">
        <v>132</v>
      </c>
      <c r="B141" s="211" t="str">
        <f>IF('Weightage Page-1'!B147&lt;&gt;"",'Weightage Page-1'!B147,"")</f>
        <v/>
      </c>
      <c r="C141" s="118"/>
      <c r="D141" s="401">
        <f>SUMIFS('Weightage Page-1'!D147:BB147,'Weightage Page-1'!D$15:BB$15,D$8)</f>
        <v>0</v>
      </c>
      <c r="E141" s="401"/>
      <c r="F141" s="401">
        <f>SUMIFS('Weightage Page-1'!D147:BB147,'Weightage Page-1'!D$15:BB$15,F$8)</f>
        <v>0</v>
      </c>
      <c r="G141" s="401"/>
      <c r="H141" s="401">
        <f>SUMIFS('Weightage Page-1'!D147:BB147,'Weightage Page-1'!D$15:BB$15,H$8)</f>
        <v>0</v>
      </c>
      <c r="I141" s="401"/>
      <c r="J141" s="401">
        <f>SUMIFS('Weightage Page-1'!D147:BB147,'Weightage Page-1'!D$15:BB$15,J$8)</f>
        <v>0</v>
      </c>
      <c r="K141" s="401"/>
      <c r="L141" s="401">
        <f>SUMIFS('Weightage Page-1'!D147:BB147,'Weightage Page-1'!D$15:BB$15,L$8)</f>
        <v>0</v>
      </c>
      <c r="M141" s="401"/>
      <c r="N141" s="403">
        <f t="shared" si="5"/>
        <v>0</v>
      </c>
      <c r="O141" s="403"/>
    </row>
    <row r="142" spans="1:15" x14ac:dyDescent="0.25">
      <c r="A142" s="210">
        <v>133</v>
      </c>
      <c r="B142" s="211" t="str">
        <f>IF('Weightage Page-1'!B148&lt;&gt;"",'Weightage Page-1'!B148,"")</f>
        <v/>
      </c>
      <c r="C142" s="118"/>
      <c r="D142" s="401">
        <f>SUMIFS('Weightage Page-1'!D148:BB148,'Weightage Page-1'!D$15:BB$15,D$8)</f>
        <v>0</v>
      </c>
      <c r="E142" s="401"/>
      <c r="F142" s="401">
        <f>SUMIFS('Weightage Page-1'!D148:BB148,'Weightage Page-1'!D$15:BB$15,F$8)</f>
        <v>0</v>
      </c>
      <c r="G142" s="401"/>
      <c r="H142" s="401">
        <f>SUMIFS('Weightage Page-1'!D148:BB148,'Weightage Page-1'!D$15:BB$15,H$8)</f>
        <v>0</v>
      </c>
      <c r="I142" s="401"/>
      <c r="J142" s="401">
        <f>SUMIFS('Weightage Page-1'!D148:BB148,'Weightage Page-1'!D$15:BB$15,J$8)</f>
        <v>0</v>
      </c>
      <c r="K142" s="401"/>
      <c r="L142" s="401">
        <f>SUMIFS('Weightage Page-1'!D148:BB148,'Weightage Page-1'!D$15:BB$15,L$8)</f>
        <v>0</v>
      </c>
      <c r="M142" s="401"/>
      <c r="N142" s="403">
        <f t="shared" si="5"/>
        <v>0</v>
      </c>
      <c r="O142" s="403"/>
    </row>
    <row r="143" spans="1:15" x14ac:dyDescent="0.25">
      <c r="A143" s="210">
        <v>134</v>
      </c>
      <c r="B143" s="211" t="str">
        <f>IF('Weightage Page-1'!B149&lt;&gt;"",'Weightage Page-1'!B149,"")</f>
        <v/>
      </c>
      <c r="C143" s="118"/>
      <c r="D143" s="401">
        <f>SUMIFS('Weightage Page-1'!D149:BB149,'Weightage Page-1'!D$15:BB$15,D$8)</f>
        <v>0</v>
      </c>
      <c r="E143" s="401"/>
      <c r="F143" s="401">
        <f>SUMIFS('Weightage Page-1'!D149:BB149,'Weightage Page-1'!D$15:BB$15,F$8)</f>
        <v>0</v>
      </c>
      <c r="G143" s="401"/>
      <c r="H143" s="401">
        <f>SUMIFS('Weightage Page-1'!D149:BB149,'Weightage Page-1'!D$15:BB$15,H$8)</f>
        <v>0</v>
      </c>
      <c r="I143" s="401"/>
      <c r="J143" s="401">
        <f>SUMIFS('Weightage Page-1'!D149:BB149,'Weightage Page-1'!D$15:BB$15,J$8)</f>
        <v>0</v>
      </c>
      <c r="K143" s="401"/>
      <c r="L143" s="401">
        <f>SUMIFS('Weightage Page-1'!D149:BB149,'Weightage Page-1'!D$15:BB$15,L$8)</f>
        <v>0</v>
      </c>
      <c r="M143" s="401"/>
      <c r="N143" s="403">
        <f t="shared" si="5"/>
        <v>0</v>
      </c>
      <c r="O143" s="403"/>
    </row>
    <row r="144" spans="1:15" x14ac:dyDescent="0.25">
      <c r="A144" s="210">
        <v>135</v>
      </c>
      <c r="B144" s="211" t="str">
        <f>IF('Weightage Page-1'!B150&lt;&gt;"",'Weightage Page-1'!B150,"")</f>
        <v/>
      </c>
      <c r="C144" s="118"/>
      <c r="D144" s="401">
        <f>SUMIFS('Weightage Page-1'!D150:BB150,'Weightage Page-1'!D$15:BB$15,D$8)</f>
        <v>0</v>
      </c>
      <c r="E144" s="401"/>
      <c r="F144" s="401">
        <f>SUMIFS('Weightage Page-1'!D150:BB150,'Weightage Page-1'!D$15:BB$15,F$8)</f>
        <v>0</v>
      </c>
      <c r="G144" s="401"/>
      <c r="H144" s="401">
        <f>SUMIFS('Weightage Page-1'!D150:BB150,'Weightage Page-1'!D$15:BB$15,H$8)</f>
        <v>0</v>
      </c>
      <c r="I144" s="401"/>
      <c r="J144" s="401">
        <f>SUMIFS('Weightage Page-1'!D150:BB150,'Weightage Page-1'!D$15:BB$15,J$8)</f>
        <v>0</v>
      </c>
      <c r="K144" s="401"/>
      <c r="L144" s="401">
        <f>SUMIFS('Weightage Page-1'!D150:BB150,'Weightage Page-1'!D$15:BB$15,L$8)</f>
        <v>0</v>
      </c>
      <c r="M144" s="401"/>
      <c r="N144" s="403">
        <f t="shared" si="5"/>
        <v>0</v>
      </c>
      <c r="O144" s="403"/>
    </row>
    <row r="145" spans="1:15" x14ac:dyDescent="0.25">
      <c r="A145" s="210">
        <v>136</v>
      </c>
      <c r="B145" s="211" t="str">
        <f>IF('Weightage Page-1'!B151&lt;&gt;"",'Weightage Page-1'!B151,"")</f>
        <v/>
      </c>
      <c r="C145" s="118"/>
      <c r="D145" s="401">
        <f>SUMIFS('Weightage Page-1'!D151:BB151,'Weightage Page-1'!D$15:BB$15,D$8)</f>
        <v>0</v>
      </c>
      <c r="E145" s="401"/>
      <c r="F145" s="401">
        <f>SUMIFS('Weightage Page-1'!D151:BB151,'Weightage Page-1'!D$15:BB$15,F$8)</f>
        <v>0</v>
      </c>
      <c r="G145" s="401"/>
      <c r="H145" s="401">
        <f>SUMIFS('Weightage Page-1'!D151:BB151,'Weightage Page-1'!D$15:BB$15,H$8)</f>
        <v>0</v>
      </c>
      <c r="I145" s="401"/>
      <c r="J145" s="401">
        <f>SUMIFS('Weightage Page-1'!D151:BB151,'Weightage Page-1'!D$15:BB$15,J$8)</f>
        <v>0</v>
      </c>
      <c r="K145" s="401"/>
      <c r="L145" s="401">
        <f>SUMIFS('Weightage Page-1'!D151:BB151,'Weightage Page-1'!D$15:BB$15,L$8)</f>
        <v>0</v>
      </c>
      <c r="M145" s="401"/>
      <c r="N145" s="403">
        <f t="shared" si="5"/>
        <v>0</v>
      </c>
      <c r="O145" s="403"/>
    </row>
    <row r="146" spans="1:15" x14ac:dyDescent="0.25">
      <c r="A146" s="210">
        <v>137</v>
      </c>
      <c r="B146" s="211" t="str">
        <f>IF('Weightage Page-1'!B152&lt;&gt;"",'Weightage Page-1'!B152,"")</f>
        <v/>
      </c>
      <c r="C146" s="118"/>
      <c r="D146" s="401">
        <f>SUMIFS('Weightage Page-1'!D152:BB152,'Weightage Page-1'!D$15:BB$15,D$8)</f>
        <v>0</v>
      </c>
      <c r="E146" s="401"/>
      <c r="F146" s="401">
        <f>SUMIFS('Weightage Page-1'!D152:BB152,'Weightage Page-1'!D$15:BB$15,F$8)</f>
        <v>0</v>
      </c>
      <c r="G146" s="401"/>
      <c r="H146" s="401">
        <f>SUMIFS('Weightage Page-1'!D152:BB152,'Weightage Page-1'!D$15:BB$15,H$8)</f>
        <v>0</v>
      </c>
      <c r="I146" s="401"/>
      <c r="J146" s="401">
        <f>SUMIFS('Weightage Page-1'!D152:BB152,'Weightage Page-1'!D$15:BB$15,J$8)</f>
        <v>0</v>
      </c>
      <c r="K146" s="401"/>
      <c r="L146" s="401">
        <f>SUMIFS('Weightage Page-1'!D152:BB152,'Weightage Page-1'!D$15:BB$15,L$8)</f>
        <v>0</v>
      </c>
      <c r="M146" s="401"/>
      <c r="N146" s="403">
        <f t="shared" si="5"/>
        <v>0</v>
      </c>
      <c r="O146" s="403"/>
    </row>
    <row r="147" spans="1:15" x14ac:dyDescent="0.25">
      <c r="A147" s="210">
        <v>138</v>
      </c>
      <c r="B147" s="211" t="str">
        <f>IF('Weightage Page-1'!B153&lt;&gt;"",'Weightage Page-1'!B153,"")</f>
        <v/>
      </c>
      <c r="C147" s="118"/>
      <c r="D147" s="401">
        <f>SUMIFS('Weightage Page-1'!D153:BB153,'Weightage Page-1'!D$15:BB$15,D$8)</f>
        <v>0</v>
      </c>
      <c r="E147" s="401"/>
      <c r="F147" s="401">
        <f>SUMIFS('Weightage Page-1'!D153:BB153,'Weightage Page-1'!D$15:BB$15,F$8)</f>
        <v>0</v>
      </c>
      <c r="G147" s="401"/>
      <c r="H147" s="401">
        <f>SUMIFS('Weightage Page-1'!D153:BB153,'Weightage Page-1'!D$15:BB$15,H$8)</f>
        <v>0</v>
      </c>
      <c r="I147" s="401"/>
      <c r="J147" s="401">
        <f>SUMIFS('Weightage Page-1'!D153:BB153,'Weightage Page-1'!D$15:BB$15,J$8)</f>
        <v>0</v>
      </c>
      <c r="K147" s="401"/>
      <c r="L147" s="401">
        <f>SUMIFS('Weightage Page-1'!D153:BB153,'Weightage Page-1'!D$15:BB$15,L$8)</f>
        <v>0</v>
      </c>
      <c r="M147" s="401"/>
      <c r="N147" s="403">
        <f t="shared" si="5"/>
        <v>0</v>
      </c>
      <c r="O147" s="403"/>
    </row>
    <row r="148" spans="1:15" x14ac:dyDescent="0.25">
      <c r="A148" s="210">
        <v>139</v>
      </c>
      <c r="B148" s="211" t="str">
        <f>IF('Weightage Page-1'!B154&lt;&gt;"",'Weightage Page-1'!B154,"")</f>
        <v/>
      </c>
      <c r="C148" s="118"/>
      <c r="D148" s="401">
        <f>SUMIFS('Weightage Page-1'!D154:BB154,'Weightage Page-1'!D$15:BB$15,D$8)</f>
        <v>0</v>
      </c>
      <c r="E148" s="401"/>
      <c r="F148" s="401">
        <f>SUMIFS('Weightage Page-1'!D154:BB154,'Weightage Page-1'!D$15:BB$15,F$8)</f>
        <v>0</v>
      </c>
      <c r="G148" s="401"/>
      <c r="H148" s="401">
        <f>SUMIFS('Weightage Page-1'!D154:BB154,'Weightage Page-1'!D$15:BB$15,H$8)</f>
        <v>0</v>
      </c>
      <c r="I148" s="401"/>
      <c r="J148" s="401">
        <f>SUMIFS('Weightage Page-1'!D154:BB154,'Weightage Page-1'!D$15:BB$15,J$8)</f>
        <v>0</v>
      </c>
      <c r="K148" s="401"/>
      <c r="L148" s="401">
        <f>SUMIFS('Weightage Page-1'!D154:BB154,'Weightage Page-1'!D$15:BB$15,L$8)</f>
        <v>0</v>
      </c>
      <c r="M148" s="401"/>
      <c r="N148" s="403">
        <f t="shared" si="5"/>
        <v>0</v>
      </c>
      <c r="O148" s="403"/>
    </row>
    <row r="149" spans="1:15" x14ac:dyDescent="0.25">
      <c r="A149" s="210">
        <v>140</v>
      </c>
      <c r="B149" s="211" t="str">
        <f>IF('Weightage Page-1'!B155&lt;&gt;"",'Weightage Page-1'!B155,"")</f>
        <v/>
      </c>
      <c r="C149" s="118"/>
      <c r="D149" s="401">
        <f>SUMIFS('Weightage Page-1'!D155:BB155,'Weightage Page-1'!D$15:BB$15,D$8)</f>
        <v>0</v>
      </c>
      <c r="E149" s="401"/>
      <c r="F149" s="401">
        <f>SUMIFS('Weightage Page-1'!D155:BB155,'Weightage Page-1'!D$15:BB$15,F$8)</f>
        <v>0</v>
      </c>
      <c r="G149" s="401"/>
      <c r="H149" s="401">
        <f>SUMIFS('Weightage Page-1'!D155:BB155,'Weightage Page-1'!D$15:BB$15,H$8)</f>
        <v>0</v>
      </c>
      <c r="I149" s="401"/>
      <c r="J149" s="401">
        <f>SUMIFS('Weightage Page-1'!D155:BB155,'Weightage Page-1'!D$15:BB$15,J$8)</f>
        <v>0</v>
      </c>
      <c r="K149" s="401"/>
      <c r="L149" s="401">
        <f>SUMIFS('Weightage Page-1'!D155:BB155,'Weightage Page-1'!D$15:BB$15,L$8)</f>
        <v>0</v>
      </c>
      <c r="M149" s="401"/>
      <c r="N149" s="403">
        <f t="shared" si="5"/>
        <v>0</v>
      </c>
      <c r="O149" s="403"/>
    </row>
    <row r="150" spans="1:15" x14ac:dyDescent="0.25">
      <c r="A150" s="210">
        <v>141</v>
      </c>
      <c r="B150" s="211" t="str">
        <f>IF('Weightage Page-1'!B156&lt;&gt;"",'Weightage Page-1'!B156,"")</f>
        <v/>
      </c>
      <c r="C150" s="118"/>
      <c r="D150" s="401">
        <f>SUMIFS('Weightage Page-1'!D156:BB156,'Weightage Page-1'!D$15:BB$15,D$8)</f>
        <v>0</v>
      </c>
      <c r="E150" s="401"/>
      <c r="F150" s="401">
        <f>SUMIFS('Weightage Page-1'!D156:BB156,'Weightage Page-1'!D$15:BB$15,F$8)</f>
        <v>0</v>
      </c>
      <c r="G150" s="401"/>
      <c r="H150" s="401">
        <f>SUMIFS('Weightage Page-1'!D156:BB156,'Weightage Page-1'!D$15:BB$15,H$8)</f>
        <v>0</v>
      </c>
      <c r="I150" s="401"/>
      <c r="J150" s="401">
        <f>SUMIFS('Weightage Page-1'!D156:BB156,'Weightage Page-1'!D$15:BB$15,J$8)</f>
        <v>0</v>
      </c>
      <c r="K150" s="401"/>
      <c r="L150" s="401">
        <f>SUMIFS('Weightage Page-1'!D156:BB156,'Weightage Page-1'!D$15:BB$15,L$8)</f>
        <v>0</v>
      </c>
      <c r="M150" s="401"/>
      <c r="N150" s="403">
        <f t="shared" si="5"/>
        <v>0</v>
      </c>
      <c r="O150" s="403"/>
    </row>
    <row r="151" spans="1:15" x14ac:dyDescent="0.25">
      <c r="A151" s="210">
        <v>142</v>
      </c>
      <c r="B151" s="211" t="str">
        <f>IF('Weightage Page-1'!B157&lt;&gt;"",'Weightage Page-1'!B157,"")</f>
        <v/>
      </c>
      <c r="C151" s="118"/>
      <c r="D151" s="401">
        <f>SUMIFS('Weightage Page-1'!D157:BB157,'Weightage Page-1'!D$15:BB$15,D$8)</f>
        <v>0</v>
      </c>
      <c r="E151" s="401"/>
      <c r="F151" s="401">
        <f>SUMIFS('Weightage Page-1'!D157:BB157,'Weightage Page-1'!D$15:BB$15,F$8)</f>
        <v>0</v>
      </c>
      <c r="G151" s="401"/>
      <c r="H151" s="401">
        <f>SUMIFS('Weightage Page-1'!D157:BB157,'Weightage Page-1'!D$15:BB$15,H$8)</f>
        <v>0</v>
      </c>
      <c r="I151" s="401"/>
      <c r="J151" s="401">
        <f>SUMIFS('Weightage Page-1'!D157:BB157,'Weightage Page-1'!D$15:BB$15,J$8)</f>
        <v>0</v>
      </c>
      <c r="K151" s="401"/>
      <c r="L151" s="401">
        <f>SUMIFS('Weightage Page-1'!D157:BB157,'Weightage Page-1'!D$15:BB$15,L$8)</f>
        <v>0</v>
      </c>
      <c r="M151" s="401"/>
      <c r="N151" s="403">
        <f t="shared" si="5"/>
        <v>0</v>
      </c>
      <c r="O151" s="403"/>
    </row>
    <row r="152" spans="1:15" x14ac:dyDescent="0.25">
      <c r="A152" s="210">
        <v>143</v>
      </c>
      <c r="B152" s="211" t="str">
        <f>IF('Weightage Page-1'!B158&lt;&gt;"",'Weightage Page-1'!B158,"")</f>
        <v/>
      </c>
      <c r="C152" s="118"/>
      <c r="D152" s="401">
        <f>SUMIFS('Weightage Page-1'!D158:BB158,'Weightage Page-1'!D$15:BB$15,D$8)</f>
        <v>0</v>
      </c>
      <c r="E152" s="401"/>
      <c r="F152" s="401">
        <f>SUMIFS('Weightage Page-1'!D158:BB158,'Weightage Page-1'!D$15:BB$15,F$8)</f>
        <v>0</v>
      </c>
      <c r="G152" s="401"/>
      <c r="H152" s="401">
        <f>SUMIFS('Weightage Page-1'!D158:BB158,'Weightage Page-1'!D$15:BB$15,H$8)</f>
        <v>0</v>
      </c>
      <c r="I152" s="401"/>
      <c r="J152" s="401">
        <f>SUMIFS('Weightage Page-1'!D158:BB158,'Weightage Page-1'!D$15:BB$15,J$8)</f>
        <v>0</v>
      </c>
      <c r="K152" s="401"/>
      <c r="L152" s="401">
        <f>SUMIFS('Weightage Page-1'!D158:BB158,'Weightage Page-1'!D$15:BB$15,L$8)</f>
        <v>0</v>
      </c>
      <c r="M152" s="401"/>
      <c r="N152" s="403">
        <f t="shared" si="5"/>
        <v>0</v>
      </c>
      <c r="O152" s="403"/>
    </row>
    <row r="153" spans="1:15" x14ac:dyDescent="0.25">
      <c r="A153" s="210">
        <v>144</v>
      </c>
      <c r="B153" s="211" t="str">
        <f>IF('Weightage Page-1'!B159&lt;&gt;"",'Weightage Page-1'!B159,"")</f>
        <v/>
      </c>
      <c r="C153" s="118"/>
      <c r="D153" s="401">
        <f>SUMIFS('Weightage Page-1'!D159:BB159,'Weightage Page-1'!D$15:BB$15,D$8)</f>
        <v>0</v>
      </c>
      <c r="E153" s="401"/>
      <c r="F153" s="401">
        <f>SUMIFS('Weightage Page-1'!D159:BB159,'Weightage Page-1'!D$15:BB$15,F$8)</f>
        <v>0</v>
      </c>
      <c r="G153" s="401"/>
      <c r="H153" s="401">
        <f>SUMIFS('Weightage Page-1'!D159:BB159,'Weightage Page-1'!D$15:BB$15,H$8)</f>
        <v>0</v>
      </c>
      <c r="I153" s="401"/>
      <c r="J153" s="401">
        <f>SUMIFS('Weightage Page-1'!D159:BB159,'Weightage Page-1'!D$15:BB$15,J$8)</f>
        <v>0</v>
      </c>
      <c r="K153" s="401"/>
      <c r="L153" s="401">
        <f>SUMIFS('Weightage Page-1'!D159:BB159,'Weightage Page-1'!D$15:BB$15,L$8)</f>
        <v>0</v>
      </c>
      <c r="M153" s="401"/>
      <c r="N153" s="403">
        <f t="shared" si="5"/>
        <v>0</v>
      </c>
      <c r="O153" s="403"/>
    </row>
    <row r="154" spans="1:15" x14ac:dyDescent="0.25">
      <c r="A154" s="210">
        <v>145</v>
      </c>
      <c r="B154" s="211" t="str">
        <f>IF('Weightage Page-1'!B160&lt;&gt;"",'Weightage Page-1'!B160,"")</f>
        <v/>
      </c>
      <c r="C154" s="118"/>
      <c r="D154" s="401">
        <f>SUMIFS('Weightage Page-1'!D160:BB160,'Weightage Page-1'!D$15:BB$15,D$8)</f>
        <v>0</v>
      </c>
      <c r="E154" s="401"/>
      <c r="F154" s="401">
        <f>SUMIFS('Weightage Page-1'!D160:BB160,'Weightage Page-1'!D$15:BB$15,F$8)</f>
        <v>0</v>
      </c>
      <c r="G154" s="401"/>
      <c r="H154" s="401">
        <f>SUMIFS('Weightage Page-1'!D160:BB160,'Weightage Page-1'!D$15:BB$15,H$8)</f>
        <v>0</v>
      </c>
      <c r="I154" s="401"/>
      <c r="J154" s="401">
        <f>SUMIFS('Weightage Page-1'!D160:BB160,'Weightage Page-1'!D$15:BB$15,J$8)</f>
        <v>0</v>
      </c>
      <c r="K154" s="401"/>
      <c r="L154" s="401">
        <f>SUMIFS('Weightage Page-1'!D160:BB160,'Weightage Page-1'!D$15:BB$15,L$8)</f>
        <v>0</v>
      </c>
      <c r="M154" s="401"/>
      <c r="N154" s="403">
        <f t="shared" si="5"/>
        <v>0</v>
      </c>
      <c r="O154" s="403"/>
    </row>
    <row r="155" spans="1:15" x14ac:dyDescent="0.25">
      <c r="A155" s="210">
        <v>146</v>
      </c>
      <c r="B155" s="211" t="str">
        <f>IF('Weightage Page-1'!B161&lt;&gt;"",'Weightage Page-1'!B161,"")</f>
        <v/>
      </c>
      <c r="C155" s="118"/>
      <c r="D155" s="401">
        <f>SUMIFS('Weightage Page-1'!D161:BB161,'Weightage Page-1'!D$15:BB$15,D$8)</f>
        <v>0</v>
      </c>
      <c r="E155" s="401"/>
      <c r="F155" s="401">
        <f>SUMIFS('Weightage Page-1'!D161:BB161,'Weightage Page-1'!D$15:BB$15,F$8)</f>
        <v>0</v>
      </c>
      <c r="G155" s="401"/>
      <c r="H155" s="401">
        <f>SUMIFS('Weightage Page-1'!D161:BB161,'Weightage Page-1'!D$15:BB$15,H$8)</f>
        <v>0</v>
      </c>
      <c r="I155" s="401"/>
      <c r="J155" s="401">
        <f>SUMIFS('Weightage Page-1'!D161:BB161,'Weightage Page-1'!D$15:BB$15,J$8)</f>
        <v>0</v>
      </c>
      <c r="K155" s="401"/>
      <c r="L155" s="401">
        <f>SUMIFS('Weightage Page-1'!D161:BB161,'Weightage Page-1'!D$15:BB$15,L$8)</f>
        <v>0</v>
      </c>
      <c r="M155" s="401"/>
      <c r="N155" s="403">
        <f t="shared" si="5"/>
        <v>0</v>
      </c>
      <c r="O155" s="403"/>
    </row>
    <row r="156" spans="1:15" x14ac:dyDescent="0.25">
      <c r="A156" s="210">
        <v>147</v>
      </c>
      <c r="B156" s="211" t="str">
        <f>IF('Weightage Page-1'!B162&lt;&gt;"",'Weightage Page-1'!B162,"")</f>
        <v/>
      </c>
      <c r="C156" s="118"/>
      <c r="D156" s="401">
        <f>SUMIFS('Weightage Page-1'!D162:BB162,'Weightage Page-1'!D$15:BB$15,D$8)</f>
        <v>0</v>
      </c>
      <c r="E156" s="401"/>
      <c r="F156" s="401">
        <f>SUMIFS('Weightage Page-1'!D162:BB162,'Weightage Page-1'!D$15:BB$15,F$8)</f>
        <v>0</v>
      </c>
      <c r="G156" s="401"/>
      <c r="H156" s="401">
        <f>SUMIFS('Weightage Page-1'!D162:BB162,'Weightage Page-1'!D$15:BB$15,H$8)</f>
        <v>0</v>
      </c>
      <c r="I156" s="401"/>
      <c r="J156" s="401">
        <f>SUMIFS('Weightage Page-1'!D162:BB162,'Weightage Page-1'!D$15:BB$15,J$8)</f>
        <v>0</v>
      </c>
      <c r="K156" s="401"/>
      <c r="L156" s="401">
        <f>SUMIFS('Weightage Page-1'!D162:BB162,'Weightage Page-1'!D$15:BB$15,L$8)</f>
        <v>0</v>
      </c>
      <c r="M156" s="401"/>
      <c r="N156" s="403">
        <f t="shared" si="5"/>
        <v>0</v>
      </c>
      <c r="O156" s="403"/>
    </row>
    <row r="157" spans="1:15" x14ac:dyDescent="0.25">
      <c r="A157" s="210">
        <v>148</v>
      </c>
      <c r="B157" s="211" t="str">
        <f>IF('Weightage Page-1'!B163&lt;&gt;"",'Weightage Page-1'!B163,"")</f>
        <v/>
      </c>
      <c r="C157" s="118"/>
      <c r="D157" s="401">
        <f>SUMIFS('Weightage Page-1'!D163:BB163,'Weightage Page-1'!D$15:BB$15,D$8)</f>
        <v>0</v>
      </c>
      <c r="E157" s="401"/>
      <c r="F157" s="401">
        <f>SUMIFS('Weightage Page-1'!D163:BB163,'Weightage Page-1'!D$15:BB$15,F$8)</f>
        <v>0</v>
      </c>
      <c r="G157" s="401"/>
      <c r="H157" s="401">
        <f>SUMIFS('Weightage Page-1'!D163:BB163,'Weightage Page-1'!D$15:BB$15,H$8)</f>
        <v>0</v>
      </c>
      <c r="I157" s="401"/>
      <c r="J157" s="401">
        <f>SUMIFS('Weightage Page-1'!D163:BB163,'Weightage Page-1'!D$15:BB$15,J$8)</f>
        <v>0</v>
      </c>
      <c r="K157" s="401"/>
      <c r="L157" s="401">
        <f>SUMIFS('Weightage Page-1'!D163:BB163,'Weightage Page-1'!D$15:BB$15,L$8)</f>
        <v>0</v>
      </c>
      <c r="M157" s="401"/>
      <c r="N157" s="403">
        <f t="shared" si="5"/>
        <v>0</v>
      </c>
      <c r="O157" s="403"/>
    </row>
    <row r="158" spans="1:15" x14ac:dyDescent="0.25">
      <c r="A158" s="210">
        <v>149</v>
      </c>
      <c r="B158" s="211" t="str">
        <f>IF('Weightage Page-1'!B164&lt;&gt;"",'Weightage Page-1'!B164,"")</f>
        <v/>
      </c>
      <c r="C158" s="118"/>
      <c r="D158" s="401">
        <f>SUMIFS('Weightage Page-1'!D164:BB164,'Weightage Page-1'!D$15:BB$15,D$8)</f>
        <v>0</v>
      </c>
      <c r="E158" s="401"/>
      <c r="F158" s="401">
        <f>SUMIFS('Weightage Page-1'!D164:BB164,'Weightage Page-1'!D$15:BB$15,F$8)</f>
        <v>0</v>
      </c>
      <c r="G158" s="401"/>
      <c r="H158" s="401">
        <f>SUMIFS('Weightage Page-1'!D164:BB164,'Weightage Page-1'!D$15:BB$15,H$8)</f>
        <v>0</v>
      </c>
      <c r="I158" s="401"/>
      <c r="J158" s="401">
        <f>SUMIFS('Weightage Page-1'!D164:BB164,'Weightage Page-1'!D$15:BB$15,J$8)</f>
        <v>0</v>
      </c>
      <c r="K158" s="401"/>
      <c r="L158" s="401">
        <f>SUMIFS('Weightage Page-1'!D164:BB164,'Weightage Page-1'!D$15:BB$15,L$8)</f>
        <v>0</v>
      </c>
      <c r="M158" s="401"/>
      <c r="N158" s="403">
        <f t="shared" si="5"/>
        <v>0</v>
      </c>
      <c r="O158" s="403"/>
    </row>
    <row r="159" spans="1:15" x14ac:dyDescent="0.25">
      <c r="A159" s="210">
        <v>150</v>
      </c>
      <c r="B159" s="211" t="str">
        <f>IF('Weightage Page-1'!B165&lt;&gt;"",'Weightage Page-1'!B165,"")</f>
        <v/>
      </c>
      <c r="C159" s="118"/>
      <c r="D159" s="401">
        <f>SUMIFS('Weightage Page-1'!D165:BB165,'Weightage Page-1'!D$15:BB$15,D$8)</f>
        <v>0</v>
      </c>
      <c r="E159" s="401"/>
      <c r="F159" s="401">
        <f>SUMIFS('Weightage Page-1'!D165:BB165,'Weightage Page-1'!D$15:BB$15,F$8)</f>
        <v>0</v>
      </c>
      <c r="G159" s="401"/>
      <c r="H159" s="401">
        <f>SUMIFS('Weightage Page-1'!D165:BB165,'Weightage Page-1'!D$15:BB$15,H$8)</f>
        <v>0</v>
      </c>
      <c r="I159" s="401"/>
      <c r="J159" s="401">
        <f>SUMIFS('Weightage Page-1'!D165:BB165,'Weightage Page-1'!D$15:BB$15,J$8)</f>
        <v>0</v>
      </c>
      <c r="K159" s="401"/>
      <c r="L159" s="401">
        <f>SUMIFS('Weightage Page-1'!D165:BB165,'Weightage Page-1'!D$15:BB$15,L$8)</f>
        <v>0</v>
      </c>
      <c r="M159" s="401"/>
      <c r="N159" s="403">
        <f t="shared" si="5"/>
        <v>0</v>
      </c>
      <c r="O159" s="403"/>
    </row>
    <row r="160" spans="1:15" x14ac:dyDescent="0.25">
      <c r="A160" s="210">
        <v>151</v>
      </c>
      <c r="B160" s="211" t="str">
        <f>IF('Weightage Page-1'!B166&lt;&gt;"",'Weightage Page-1'!B166,"")</f>
        <v/>
      </c>
      <c r="C160" s="118"/>
      <c r="D160" s="401">
        <f>SUMIFS('Weightage Page-1'!D166:BB166,'Weightage Page-1'!D$15:BB$15,D$8)</f>
        <v>0</v>
      </c>
      <c r="E160" s="401"/>
      <c r="F160" s="401">
        <f>SUMIFS('Weightage Page-1'!D166:BB166,'Weightage Page-1'!D$15:BB$15,F$8)</f>
        <v>0</v>
      </c>
      <c r="G160" s="401"/>
      <c r="H160" s="401">
        <f>SUMIFS('Weightage Page-1'!D166:BB166,'Weightage Page-1'!D$15:BB$15,H$8)</f>
        <v>0</v>
      </c>
      <c r="I160" s="401"/>
      <c r="J160" s="401">
        <f>SUMIFS('Weightage Page-1'!D166:BB166,'Weightage Page-1'!D$15:BB$15,J$8)</f>
        <v>0</v>
      </c>
      <c r="K160" s="401"/>
      <c r="L160" s="401">
        <f>SUMIFS('Weightage Page-1'!D166:BB166,'Weightage Page-1'!D$15:BB$15,L$8)</f>
        <v>0</v>
      </c>
      <c r="M160" s="401"/>
      <c r="N160" s="403">
        <f t="shared" si="5"/>
        <v>0</v>
      </c>
      <c r="O160" s="403"/>
    </row>
    <row r="161" spans="1:15" x14ac:dyDescent="0.25">
      <c r="A161" s="210">
        <v>152</v>
      </c>
      <c r="B161" s="211" t="str">
        <f>IF('Weightage Page-1'!B167&lt;&gt;"",'Weightage Page-1'!B167,"")</f>
        <v/>
      </c>
      <c r="C161" s="118"/>
      <c r="D161" s="401">
        <f>SUMIFS('Weightage Page-1'!D167:BB167,'Weightage Page-1'!D$15:BB$15,D$8)</f>
        <v>0</v>
      </c>
      <c r="E161" s="401"/>
      <c r="F161" s="401">
        <f>SUMIFS('Weightage Page-1'!D167:BB167,'Weightage Page-1'!D$15:BB$15,F$8)</f>
        <v>0</v>
      </c>
      <c r="G161" s="401"/>
      <c r="H161" s="401">
        <f>SUMIFS('Weightage Page-1'!D167:BB167,'Weightage Page-1'!D$15:BB$15,H$8)</f>
        <v>0</v>
      </c>
      <c r="I161" s="401"/>
      <c r="J161" s="401">
        <f>SUMIFS('Weightage Page-1'!D167:BB167,'Weightage Page-1'!D$15:BB$15,J$8)</f>
        <v>0</v>
      </c>
      <c r="K161" s="401"/>
      <c r="L161" s="401">
        <f>SUMIFS('Weightage Page-1'!D167:BB167,'Weightage Page-1'!D$15:BB$15,L$8)</f>
        <v>0</v>
      </c>
      <c r="M161" s="401"/>
      <c r="N161" s="403">
        <f t="shared" si="5"/>
        <v>0</v>
      </c>
      <c r="O161" s="403"/>
    </row>
    <row r="162" spans="1:15" x14ac:dyDescent="0.25">
      <c r="A162" s="210">
        <v>153</v>
      </c>
      <c r="B162" s="211" t="str">
        <f>IF('Weightage Page-1'!B168&lt;&gt;"",'Weightage Page-1'!B168,"")</f>
        <v/>
      </c>
      <c r="C162" s="118"/>
      <c r="D162" s="401">
        <f>SUMIFS('Weightage Page-1'!D168:BB168,'Weightage Page-1'!D$15:BB$15,D$8)</f>
        <v>0</v>
      </c>
      <c r="E162" s="401"/>
      <c r="F162" s="401">
        <f>SUMIFS('Weightage Page-1'!D168:BB168,'Weightage Page-1'!D$15:BB$15,F$8)</f>
        <v>0</v>
      </c>
      <c r="G162" s="401"/>
      <c r="H162" s="401">
        <f>SUMIFS('Weightage Page-1'!D168:BB168,'Weightage Page-1'!D$15:BB$15,H$8)</f>
        <v>0</v>
      </c>
      <c r="I162" s="401"/>
      <c r="J162" s="401">
        <f>SUMIFS('Weightage Page-1'!D168:BB168,'Weightage Page-1'!D$15:BB$15,J$8)</f>
        <v>0</v>
      </c>
      <c r="K162" s="401"/>
      <c r="L162" s="401">
        <f>SUMIFS('Weightage Page-1'!D168:BB168,'Weightage Page-1'!D$15:BB$15,L$8)</f>
        <v>0</v>
      </c>
      <c r="M162" s="401"/>
      <c r="N162" s="403">
        <f t="shared" si="5"/>
        <v>0</v>
      </c>
      <c r="O162" s="403"/>
    </row>
    <row r="163" spans="1:15" x14ac:dyDescent="0.25">
      <c r="A163" s="210">
        <v>154</v>
      </c>
      <c r="B163" s="211" t="str">
        <f>IF('Weightage Page-1'!B169&lt;&gt;"",'Weightage Page-1'!B169,"")</f>
        <v/>
      </c>
      <c r="C163" s="118"/>
      <c r="D163" s="401">
        <f>SUMIFS('Weightage Page-1'!D169:BB169,'Weightage Page-1'!D$15:BB$15,D$8)</f>
        <v>0</v>
      </c>
      <c r="E163" s="401"/>
      <c r="F163" s="401">
        <f>SUMIFS('Weightage Page-1'!D169:BB169,'Weightage Page-1'!D$15:BB$15,F$8)</f>
        <v>0</v>
      </c>
      <c r="G163" s="401"/>
      <c r="H163" s="401">
        <f>SUMIFS('Weightage Page-1'!D169:BB169,'Weightage Page-1'!D$15:BB$15,H$8)</f>
        <v>0</v>
      </c>
      <c r="I163" s="401"/>
      <c r="J163" s="401">
        <f>SUMIFS('Weightage Page-1'!D169:BB169,'Weightage Page-1'!D$15:BB$15,J$8)</f>
        <v>0</v>
      </c>
      <c r="K163" s="401"/>
      <c r="L163" s="401">
        <f>SUMIFS('Weightage Page-1'!D169:BB169,'Weightage Page-1'!D$15:BB$15,L$8)</f>
        <v>0</v>
      </c>
      <c r="M163" s="401"/>
      <c r="N163" s="403">
        <f t="shared" si="5"/>
        <v>0</v>
      </c>
      <c r="O163" s="403"/>
    </row>
    <row r="164" spans="1:15" x14ac:dyDescent="0.25">
      <c r="A164" s="210">
        <v>155</v>
      </c>
      <c r="B164" s="211" t="str">
        <f>IF('Weightage Page-1'!B170&lt;&gt;"",'Weightage Page-1'!B170,"")</f>
        <v/>
      </c>
      <c r="C164" s="118"/>
      <c r="D164" s="401">
        <f>SUMIFS('Weightage Page-1'!D170:BB170,'Weightage Page-1'!D$15:BB$15,D$8)</f>
        <v>0</v>
      </c>
      <c r="E164" s="401"/>
      <c r="F164" s="401">
        <f>SUMIFS('Weightage Page-1'!D170:BB170,'Weightage Page-1'!D$15:BB$15,F$8)</f>
        <v>0</v>
      </c>
      <c r="G164" s="401"/>
      <c r="H164" s="401">
        <f>SUMIFS('Weightage Page-1'!D170:BB170,'Weightage Page-1'!D$15:BB$15,H$8)</f>
        <v>0</v>
      </c>
      <c r="I164" s="401"/>
      <c r="J164" s="401">
        <f>SUMIFS('Weightage Page-1'!D170:BB170,'Weightage Page-1'!D$15:BB$15,J$8)</f>
        <v>0</v>
      </c>
      <c r="K164" s="401"/>
      <c r="L164" s="401">
        <f>SUMIFS('Weightage Page-1'!D170:BB170,'Weightage Page-1'!D$15:BB$15,L$8)</f>
        <v>0</v>
      </c>
      <c r="M164" s="401"/>
      <c r="N164" s="403">
        <f t="shared" si="5"/>
        <v>0</v>
      </c>
      <c r="O164" s="403"/>
    </row>
    <row r="165" spans="1:15" x14ac:dyDescent="0.25">
      <c r="A165" s="210">
        <v>156</v>
      </c>
      <c r="B165" s="211" t="str">
        <f>IF('Weightage Page-1'!B171&lt;&gt;"",'Weightage Page-1'!B171,"")</f>
        <v/>
      </c>
      <c r="C165" s="118"/>
      <c r="D165" s="401">
        <f>SUMIFS('Weightage Page-1'!D171:BB171,'Weightage Page-1'!D$15:BB$15,D$8)</f>
        <v>0</v>
      </c>
      <c r="E165" s="401"/>
      <c r="F165" s="401">
        <f>SUMIFS('Weightage Page-1'!D171:BB171,'Weightage Page-1'!D$15:BB$15,F$8)</f>
        <v>0</v>
      </c>
      <c r="G165" s="401"/>
      <c r="H165" s="401">
        <f>SUMIFS('Weightage Page-1'!D171:BB171,'Weightage Page-1'!D$15:BB$15,H$8)</f>
        <v>0</v>
      </c>
      <c r="I165" s="401"/>
      <c r="J165" s="401">
        <f>SUMIFS('Weightage Page-1'!D171:BB171,'Weightage Page-1'!D$15:BB$15,J$8)</f>
        <v>0</v>
      </c>
      <c r="K165" s="401"/>
      <c r="L165" s="401">
        <f>SUMIFS('Weightage Page-1'!D171:BB171,'Weightage Page-1'!D$15:BB$15,L$8)</f>
        <v>0</v>
      </c>
      <c r="M165" s="401"/>
      <c r="N165" s="403">
        <f t="shared" si="5"/>
        <v>0</v>
      </c>
      <c r="O165" s="403"/>
    </row>
    <row r="166" spans="1:15" x14ac:dyDescent="0.25">
      <c r="A166" s="210">
        <v>157</v>
      </c>
      <c r="B166" s="211" t="str">
        <f>IF('Weightage Page-1'!B172&lt;&gt;"",'Weightage Page-1'!B172,"")</f>
        <v/>
      </c>
      <c r="C166" s="118"/>
      <c r="D166" s="401">
        <f>SUMIFS('Weightage Page-1'!D172:BB172,'Weightage Page-1'!D$15:BB$15,D$8)</f>
        <v>0</v>
      </c>
      <c r="E166" s="401"/>
      <c r="F166" s="401">
        <f>SUMIFS('Weightage Page-1'!D172:BB172,'Weightage Page-1'!D$15:BB$15,F$8)</f>
        <v>0</v>
      </c>
      <c r="G166" s="401"/>
      <c r="H166" s="401">
        <f>SUMIFS('Weightage Page-1'!D172:BB172,'Weightage Page-1'!D$15:BB$15,H$8)</f>
        <v>0</v>
      </c>
      <c r="I166" s="401"/>
      <c r="J166" s="401">
        <f>SUMIFS('Weightage Page-1'!D172:BB172,'Weightage Page-1'!D$15:BB$15,J$8)</f>
        <v>0</v>
      </c>
      <c r="K166" s="401"/>
      <c r="L166" s="401">
        <f>SUMIFS('Weightage Page-1'!D172:BB172,'Weightage Page-1'!D$15:BB$15,L$8)</f>
        <v>0</v>
      </c>
      <c r="M166" s="401"/>
      <c r="N166" s="403">
        <f t="shared" si="5"/>
        <v>0</v>
      </c>
      <c r="O166" s="403"/>
    </row>
    <row r="167" spans="1:15" x14ac:dyDescent="0.25">
      <c r="A167" s="210">
        <v>158</v>
      </c>
      <c r="B167" s="211" t="str">
        <f>IF('Weightage Page-1'!B173&lt;&gt;"",'Weightage Page-1'!B173,"")</f>
        <v/>
      </c>
      <c r="C167" s="118"/>
      <c r="D167" s="401">
        <f>SUMIFS('Weightage Page-1'!D173:BB173,'Weightage Page-1'!D$15:BB$15,D$8)</f>
        <v>0</v>
      </c>
      <c r="E167" s="401"/>
      <c r="F167" s="401">
        <f>SUMIFS('Weightage Page-1'!D173:BB173,'Weightage Page-1'!D$15:BB$15,F$8)</f>
        <v>0</v>
      </c>
      <c r="G167" s="401"/>
      <c r="H167" s="401">
        <f>SUMIFS('Weightage Page-1'!D173:BB173,'Weightage Page-1'!D$15:BB$15,H$8)</f>
        <v>0</v>
      </c>
      <c r="I167" s="401"/>
      <c r="J167" s="401">
        <f>SUMIFS('Weightage Page-1'!D173:BB173,'Weightage Page-1'!D$15:BB$15,J$8)</f>
        <v>0</v>
      </c>
      <c r="K167" s="401"/>
      <c r="L167" s="401">
        <f>SUMIFS('Weightage Page-1'!D173:BB173,'Weightage Page-1'!D$15:BB$15,L$8)</f>
        <v>0</v>
      </c>
      <c r="M167" s="401"/>
      <c r="N167" s="403">
        <f t="shared" si="5"/>
        <v>0</v>
      </c>
      <c r="O167" s="403"/>
    </row>
    <row r="168" spans="1:15" x14ac:dyDescent="0.25">
      <c r="A168" s="210">
        <v>159</v>
      </c>
      <c r="B168" s="211" t="str">
        <f>IF('Weightage Page-1'!B174&lt;&gt;"",'Weightage Page-1'!B174,"")</f>
        <v/>
      </c>
      <c r="C168" s="118"/>
      <c r="D168" s="401">
        <f>SUMIFS('Weightage Page-1'!D174:BB174,'Weightage Page-1'!D$15:BB$15,D$8)</f>
        <v>0</v>
      </c>
      <c r="E168" s="401"/>
      <c r="F168" s="401">
        <f>SUMIFS('Weightage Page-1'!D174:BB174,'Weightage Page-1'!D$15:BB$15,F$8)</f>
        <v>0</v>
      </c>
      <c r="G168" s="401"/>
      <c r="H168" s="401">
        <f>SUMIFS('Weightage Page-1'!D174:BB174,'Weightage Page-1'!D$15:BB$15,H$8)</f>
        <v>0</v>
      </c>
      <c r="I168" s="401"/>
      <c r="J168" s="401">
        <f>SUMIFS('Weightage Page-1'!D174:BB174,'Weightage Page-1'!D$15:BB$15,J$8)</f>
        <v>0</v>
      </c>
      <c r="K168" s="401"/>
      <c r="L168" s="401">
        <f>SUMIFS('Weightage Page-1'!D174:BB174,'Weightage Page-1'!D$15:BB$15,L$8)</f>
        <v>0</v>
      </c>
      <c r="M168" s="401"/>
      <c r="N168" s="403">
        <f t="shared" si="5"/>
        <v>0</v>
      </c>
      <c r="O168" s="403"/>
    </row>
    <row r="169" spans="1:15" x14ac:dyDescent="0.25">
      <c r="A169" s="210">
        <v>160</v>
      </c>
      <c r="B169" s="211" t="str">
        <f>IF('Weightage Page-1'!B175&lt;&gt;"",'Weightage Page-1'!B175,"")</f>
        <v/>
      </c>
      <c r="C169" s="118"/>
      <c r="D169" s="401">
        <f>SUMIFS('Weightage Page-1'!D175:BB175,'Weightage Page-1'!D$15:BB$15,D$8)</f>
        <v>0</v>
      </c>
      <c r="E169" s="401"/>
      <c r="F169" s="401">
        <f>SUMIFS('Weightage Page-1'!D175:BB175,'Weightage Page-1'!D$15:BB$15,F$8)</f>
        <v>0</v>
      </c>
      <c r="G169" s="401"/>
      <c r="H169" s="401">
        <f>SUMIFS('Weightage Page-1'!D175:BB175,'Weightage Page-1'!D$15:BB$15,H$8)</f>
        <v>0</v>
      </c>
      <c r="I169" s="401"/>
      <c r="J169" s="401">
        <f>SUMIFS('Weightage Page-1'!D175:BB175,'Weightage Page-1'!D$15:BB$15,J$8)</f>
        <v>0</v>
      </c>
      <c r="K169" s="401"/>
      <c r="L169" s="401">
        <f>SUMIFS('Weightage Page-1'!D175:BB175,'Weightage Page-1'!D$15:BB$15,L$8)</f>
        <v>0</v>
      </c>
      <c r="M169" s="401"/>
      <c r="N169" s="403">
        <f t="shared" si="5"/>
        <v>0</v>
      </c>
      <c r="O169" s="403"/>
    </row>
    <row r="170" spans="1:15" x14ac:dyDescent="0.25">
      <c r="A170" s="210">
        <v>161</v>
      </c>
      <c r="B170" s="211" t="str">
        <f>IF('Weightage Page-1'!B176&lt;&gt;"",'Weightage Page-1'!B176,"")</f>
        <v/>
      </c>
      <c r="C170" s="118"/>
      <c r="D170" s="401">
        <f>SUMIFS('Weightage Page-1'!D176:BB176,'Weightage Page-1'!D$15:BB$15,D$8)</f>
        <v>0</v>
      </c>
      <c r="E170" s="401"/>
      <c r="F170" s="401">
        <f>SUMIFS('Weightage Page-1'!D176:BB176,'Weightage Page-1'!D$15:BB$15,F$8)</f>
        <v>0</v>
      </c>
      <c r="G170" s="401"/>
      <c r="H170" s="401">
        <f>SUMIFS('Weightage Page-1'!D176:BB176,'Weightage Page-1'!D$15:BB$15,H$8)</f>
        <v>0</v>
      </c>
      <c r="I170" s="401"/>
      <c r="J170" s="401">
        <f>SUMIFS('Weightage Page-1'!D176:BB176,'Weightage Page-1'!D$15:BB$15,J$8)</f>
        <v>0</v>
      </c>
      <c r="K170" s="401"/>
      <c r="L170" s="401">
        <f>SUMIFS('Weightage Page-1'!D176:BB176,'Weightage Page-1'!D$15:BB$15,L$8)</f>
        <v>0</v>
      </c>
      <c r="M170" s="401"/>
      <c r="N170" s="403">
        <f t="shared" si="5"/>
        <v>0</v>
      </c>
      <c r="O170" s="403"/>
    </row>
    <row r="171" spans="1:15" x14ac:dyDescent="0.25">
      <c r="A171" s="210">
        <v>162</v>
      </c>
      <c r="B171" s="211" t="str">
        <f>IF('Weightage Page-1'!B177&lt;&gt;"",'Weightage Page-1'!B177,"")</f>
        <v/>
      </c>
      <c r="C171" s="118"/>
      <c r="D171" s="401">
        <f>SUMIFS('Weightage Page-1'!D177:BB177,'Weightage Page-1'!D$15:BB$15,D$8)</f>
        <v>0</v>
      </c>
      <c r="E171" s="401"/>
      <c r="F171" s="401">
        <f>SUMIFS('Weightage Page-1'!D177:BB177,'Weightage Page-1'!D$15:BB$15,F$8)</f>
        <v>0</v>
      </c>
      <c r="G171" s="401"/>
      <c r="H171" s="401">
        <f>SUMIFS('Weightage Page-1'!D177:BB177,'Weightage Page-1'!D$15:BB$15,H$8)</f>
        <v>0</v>
      </c>
      <c r="I171" s="401"/>
      <c r="J171" s="401">
        <f>SUMIFS('Weightage Page-1'!D177:BB177,'Weightage Page-1'!D$15:BB$15,J$8)</f>
        <v>0</v>
      </c>
      <c r="K171" s="401"/>
      <c r="L171" s="401">
        <f>SUMIFS('Weightage Page-1'!D177:BB177,'Weightage Page-1'!D$15:BB$15,L$8)</f>
        <v>0</v>
      </c>
      <c r="M171" s="401"/>
      <c r="N171" s="403">
        <f t="shared" si="5"/>
        <v>0</v>
      </c>
      <c r="O171" s="403"/>
    </row>
    <row r="172" spans="1:15" x14ac:dyDescent="0.25">
      <c r="A172" s="210">
        <v>163</v>
      </c>
      <c r="B172" s="211" t="str">
        <f>IF('Weightage Page-1'!B178&lt;&gt;"",'Weightage Page-1'!B178,"")</f>
        <v/>
      </c>
      <c r="C172" s="118"/>
      <c r="D172" s="401">
        <f>SUMIFS('Weightage Page-1'!D178:BB178,'Weightage Page-1'!D$15:BB$15,D$8)</f>
        <v>0</v>
      </c>
      <c r="E172" s="401"/>
      <c r="F172" s="401">
        <f>SUMIFS('Weightage Page-1'!D178:BB178,'Weightage Page-1'!D$15:BB$15,F$8)</f>
        <v>0</v>
      </c>
      <c r="G172" s="401"/>
      <c r="H172" s="401">
        <f>SUMIFS('Weightage Page-1'!D178:BB178,'Weightage Page-1'!D$15:BB$15,H$8)</f>
        <v>0</v>
      </c>
      <c r="I172" s="401"/>
      <c r="J172" s="401">
        <f>SUMIFS('Weightage Page-1'!D178:BB178,'Weightage Page-1'!D$15:BB$15,J$8)</f>
        <v>0</v>
      </c>
      <c r="K172" s="401"/>
      <c r="L172" s="401">
        <f>SUMIFS('Weightage Page-1'!D178:BB178,'Weightage Page-1'!D$15:BB$15,L$8)</f>
        <v>0</v>
      </c>
      <c r="M172" s="401"/>
      <c r="N172" s="403">
        <f t="shared" si="5"/>
        <v>0</v>
      </c>
      <c r="O172" s="403"/>
    </row>
    <row r="173" spans="1:15" x14ac:dyDescent="0.25">
      <c r="A173" s="210">
        <v>164</v>
      </c>
      <c r="B173" s="211" t="str">
        <f>IF('Weightage Page-1'!B179&lt;&gt;"",'Weightage Page-1'!B179,"")</f>
        <v/>
      </c>
      <c r="C173" s="118"/>
      <c r="D173" s="401">
        <f>SUMIFS('Weightage Page-1'!D179:BB179,'Weightage Page-1'!D$15:BB$15,D$8)</f>
        <v>0</v>
      </c>
      <c r="E173" s="401"/>
      <c r="F173" s="401">
        <f>SUMIFS('Weightage Page-1'!D179:BB179,'Weightage Page-1'!D$15:BB$15,F$8)</f>
        <v>0</v>
      </c>
      <c r="G173" s="401"/>
      <c r="H173" s="401">
        <f>SUMIFS('Weightage Page-1'!D179:BB179,'Weightage Page-1'!D$15:BB$15,H$8)</f>
        <v>0</v>
      </c>
      <c r="I173" s="401"/>
      <c r="J173" s="401">
        <f>SUMIFS('Weightage Page-1'!D179:BB179,'Weightage Page-1'!D$15:BB$15,J$8)</f>
        <v>0</v>
      </c>
      <c r="K173" s="401"/>
      <c r="L173" s="401">
        <f>SUMIFS('Weightage Page-1'!D179:BB179,'Weightage Page-1'!D$15:BB$15,L$8)</f>
        <v>0</v>
      </c>
      <c r="M173" s="401"/>
      <c r="N173" s="403">
        <f t="shared" si="5"/>
        <v>0</v>
      </c>
      <c r="O173" s="403"/>
    </row>
    <row r="174" spans="1:15" x14ac:dyDescent="0.25">
      <c r="A174" s="210">
        <v>165</v>
      </c>
      <c r="B174" s="211" t="str">
        <f>IF('Weightage Page-1'!B180&lt;&gt;"",'Weightage Page-1'!B180,"")</f>
        <v/>
      </c>
      <c r="C174" s="118"/>
      <c r="D174" s="401">
        <f>SUMIFS('Weightage Page-1'!D180:BB180,'Weightage Page-1'!D$15:BB$15,D$8)</f>
        <v>0</v>
      </c>
      <c r="E174" s="401"/>
      <c r="F174" s="401">
        <f>SUMIFS('Weightage Page-1'!D180:BB180,'Weightage Page-1'!D$15:BB$15,F$8)</f>
        <v>0</v>
      </c>
      <c r="G174" s="401"/>
      <c r="H174" s="401">
        <f>SUMIFS('Weightage Page-1'!D180:BB180,'Weightage Page-1'!D$15:BB$15,H$8)</f>
        <v>0</v>
      </c>
      <c r="I174" s="401"/>
      <c r="J174" s="401">
        <f>SUMIFS('Weightage Page-1'!D180:BB180,'Weightage Page-1'!D$15:BB$15,J$8)</f>
        <v>0</v>
      </c>
      <c r="K174" s="401"/>
      <c r="L174" s="401">
        <f>SUMIFS('Weightage Page-1'!D180:BB180,'Weightage Page-1'!D$15:BB$15,L$8)</f>
        <v>0</v>
      </c>
      <c r="M174" s="401"/>
      <c r="N174" s="403">
        <f t="shared" si="5"/>
        <v>0</v>
      </c>
      <c r="O174" s="403"/>
    </row>
    <row r="175" spans="1:15" x14ac:dyDescent="0.25">
      <c r="A175" s="210">
        <v>166</v>
      </c>
      <c r="B175" s="211" t="str">
        <f>IF('Weightage Page-1'!B181&lt;&gt;"",'Weightage Page-1'!B181,"")</f>
        <v/>
      </c>
      <c r="C175" s="118"/>
      <c r="D175" s="401">
        <f>SUMIFS('Weightage Page-1'!D181:BB181,'Weightage Page-1'!D$15:BB$15,D$8)</f>
        <v>0</v>
      </c>
      <c r="E175" s="401"/>
      <c r="F175" s="401">
        <f>SUMIFS('Weightage Page-1'!D181:BB181,'Weightage Page-1'!D$15:BB$15,F$8)</f>
        <v>0</v>
      </c>
      <c r="G175" s="401"/>
      <c r="H175" s="401">
        <f>SUMIFS('Weightage Page-1'!D181:BB181,'Weightage Page-1'!D$15:BB$15,H$8)</f>
        <v>0</v>
      </c>
      <c r="I175" s="401"/>
      <c r="J175" s="401">
        <f>SUMIFS('Weightage Page-1'!D181:BB181,'Weightage Page-1'!D$15:BB$15,J$8)</f>
        <v>0</v>
      </c>
      <c r="K175" s="401"/>
      <c r="L175" s="401">
        <f>SUMIFS('Weightage Page-1'!D181:BB181,'Weightage Page-1'!D$15:BB$15,L$8)</f>
        <v>0</v>
      </c>
      <c r="M175" s="401"/>
      <c r="N175" s="403">
        <f t="shared" si="5"/>
        <v>0</v>
      </c>
      <c r="O175" s="403"/>
    </row>
    <row r="176" spans="1:15" x14ac:dyDescent="0.25">
      <c r="A176" s="210">
        <v>167</v>
      </c>
      <c r="B176" s="211" t="str">
        <f>IF('Weightage Page-1'!B182&lt;&gt;"",'Weightage Page-1'!B182,"")</f>
        <v/>
      </c>
      <c r="C176" s="118"/>
      <c r="D176" s="401">
        <f>SUMIFS('Weightage Page-1'!D182:BB182,'Weightage Page-1'!D$15:BB$15,D$8)</f>
        <v>0</v>
      </c>
      <c r="E176" s="401"/>
      <c r="F176" s="401">
        <f>SUMIFS('Weightage Page-1'!D182:BB182,'Weightage Page-1'!D$15:BB$15,F$8)</f>
        <v>0</v>
      </c>
      <c r="G176" s="401"/>
      <c r="H176" s="401">
        <f>SUMIFS('Weightage Page-1'!D182:BB182,'Weightage Page-1'!D$15:BB$15,H$8)</f>
        <v>0</v>
      </c>
      <c r="I176" s="401"/>
      <c r="J176" s="401">
        <f>SUMIFS('Weightage Page-1'!D182:BB182,'Weightage Page-1'!D$15:BB$15,J$8)</f>
        <v>0</v>
      </c>
      <c r="K176" s="401"/>
      <c r="L176" s="401">
        <f>SUMIFS('Weightage Page-1'!D182:BB182,'Weightage Page-1'!D$15:BB$15,L$8)</f>
        <v>0</v>
      </c>
      <c r="M176" s="401"/>
      <c r="N176" s="403">
        <f t="shared" si="5"/>
        <v>0</v>
      </c>
      <c r="O176" s="403"/>
    </row>
    <row r="177" spans="1:15" x14ac:dyDescent="0.25">
      <c r="A177" s="210">
        <v>168</v>
      </c>
      <c r="B177" s="211" t="str">
        <f>IF('Weightage Page-1'!B183&lt;&gt;"",'Weightage Page-1'!B183,"")</f>
        <v/>
      </c>
      <c r="C177" s="118"/>
      <c r="D177" s="401">
        <f>SUMIFS('Weightage Page-1'!D183:BB183,'Weightage Page-1'!D$15:BB$15,D$8)</f>
        <v>0</v>
      </c>
      <c r="E177" s="401"/>
      <c r="F177" s="401">
        <f>SUMIFS('Weightage Page-1'!D183:BB183,'Weightage Page-1'!D$15:BB$15,F$8)</f>
        <v>0</v>
      </c>
      <c r="G177" s="401"/>
      <c r="H177" s="401">
        <f>SUMIFS('Weightage Page-1'!D183:BB183,'Weightage Page-1'!D$15:BB$15,H$8)</f>
        <v>0</v>
      </c>
      <c r="I177" s="401"/>
      <c r="J177" s="401">
        <f>SUMIFS('Weightage Page-1'!D183:BB183,'Weightage Page-1'!D$15:BB$15,J$8)</f>
        <v>0</v>
      </c>
      <c r="K177" s="401"/>
      <c r="L177" s="401">
        <f>SUMIFS('Weightage Page-1'!D183:BB183,'Weightage Page-1'!D$15:BB$15,L$8)</f>
        <v>0</v>
      </c>
      <c r="M177" s="401"/>
      <c r="N177" s="403">
        <f t="shared" si="5"/>
        <v>0</v>
      </c>
      <c r="O177" s="403"/>
    </row>
    <row r="178" spans="1:15" x14ac:dyDescent="0.25">
      <c r="A178" s="210">
        <v>169</v>
      </c>
      <c r="B178" s="211" t="str">
        <f>IF('Weightage Page-1'!B184&lt;&gt;"",'Weightage Page-1'!B184,"")</f>
        <v/>
      </c>
      <c r="C178" s="118"/>
      <c r="D178" s="401">
        <f>SUMIFS('Weightage Page-1'!D184:BB184,'Weightage Page-1'!D$15:BB$15,D$8)</f>
        <v>0</v>
      </c>
      <c r="E178" s="401"/>
      <c r="F178" s="401">
        <f>SUMIFS('Weightage Page-1'!D184:BB184,'Weightage Page-1'!D$15:BB$15,F$8)</f>
        <v>0</v>
      </c>
      <c r="G178" s="401"/>
      <c r="H178" s="401">
        <f>SUMIFS('Weightage Page-1'!D184:BB184,'Weightage Page-1'!D$15:BB$15,H$8)</f>
        <v>0</v>
      </c>
      <c r="I178" s="401"/>
      <c r="J178" s="401">
        <f>SUMIFS('Weightage Page-1'!D184:BB184,'Weightage Page-1'!D$15:BB$15,J$8)</f>
        <v>0</v>
      </c>
      <c r="K178" s="401"/>
      <c r="L178" s="401">
        <f>SUMIFS('Weightage Page-1'!D184:BB184,'Weightage Page-1'!D$15:BB$15,L$8)</f>
        <v>0</v>
      </c>
      <c r="M178" s="401"/>
      <c r="N178" s="403">
        <f t="shared" si="5"/>
        <v>0</v>
      </c>
      <c r="O178" s="403"/>
    </row>
    <row r="179" spans="1:15" x14ac:dyDescent="0.25">
      <c r="A179" s="210">
        <v>170</v>
      </c>
      <c r="B179" s="211" t="str">
        <f>IF('Weightage Page-1'!B185&lt;&gt;"",'Weightage Page-1'!B185,"")</f>
        <v/>
      </c>
      <c r="C179" s="118"/>
      <c r="D179" s="401">
        <f>SUMIFS('Weightage Page-1'!D185:BB185,'Weightage Page-1'!D$15:BB$15,D$8)</f>
        <v>0</v>
      </c>
      <c r="E179" s="401"/>
      <c r="F179" s="401">
        <f>SUMIFS('Weightage Page-1'!D185:BB185,'Weightage Page-1'!D$15:BB$15,F$8)</f>
        <v>0</v>
      </c>
      <c r="G179" s="401"/>
      <c r="H179" s="401">
        <f>SUMIFS('Weightage Page-1'!D185:BB185,'Weightage Page-1'!D$15:BB$15,H$8)</f>
        <v>0</v>
      </c>
      <c r="I179" s="401"/>
      <c r="J179" s="401">
        <f>SUMIFS('Weightage Page-1'!D185:BB185,'Weightage Page-1'!D$15:BB$15,J$8)</f>
        <v>0</v>
      </c>
      <c r="K179" s="401"/>
      <c r="L179" s="401">
        <f>SUMIFS('Weightage Page-1'!D185:BB185,'Weightage Page-1'!D$15:BB$15,L$8)</f>
        <v>0</v>
      </c>
      <c r="M179" s="401"/>
      <c r="N179" s="403">
        <f t="shared" si="5"/>
        <v>0</v>
      </c>
      <c r="O179" s="403"/>
    </row>
    <row r="180" spans="1:15" x14ac:dyDescent="0.25">
      <c r="A180" s="210">
        <v>171</v>
      </c>
      <c r="B180" s="211" t="str">
        <f>IF('Weightage Page-1'!B186&lt;&gt;"",'Weightage Page-1'!B186,"")</f>
        <v/>
      </c>
      <c r="C180" s="118"/>
      <c r="D180" s="401">
        <f>SUMIFS('Weightage Page-1'!D186:BB186,'Weightage Page-1'!D$15:BB$15,D$8)</f>
        <v>0</v>
      </c>
      <c r="E180" s="401"/>
      <c r="F180" s="401">
        <f>SUMIFS('Weightage Page-1'!D186:BB186,'Weightage Page-1'!D$15:BB$15,F$8)</f>
        <v>0</v>
      </c>
      <c r="G180" s="401"/>
      <c r="H180" s="401">
        <f>SUMIFS('Weightage Page-1'!D186:BB186,'Weightage Page-1'!D$15:BB$15,H$8)</f>
        <v>0</v>
      </c>
      <c r="I180" s="401"/>
      <c r="J180" s="401">
        <f>SUMIFS('Weightage Page-1'!D186:BB186,'Weightage Page-1'!D$15:BB$15,J$8)</f>
        <v>0</v>
      </c>
      <c r="K180" s="401"/>
      <c r="L180" s="401">
        <f>SUMIFS('Weightage Page-1'!D186:BB186,'Weightage Page-1'!D$15:BB$15,L$8)</f>
        <v>0</v>
      </c>
      <c r="M180" s="401"/>
      <c r="N180" s="403">
        <f t="shared" si="5"/>
        <v>0</v>
      </c>
      <c r="O180" s="403"/>
    </row>
    <row r="181" spans="1:15" x14ac:dyDescent="0.25">
      <c r="A181" s="210">
        <v>172</v>
      </c>
      <c r="B181" s="211" t="str">
        <f>IF('Weightage Page-1'!B187&lt;&gt;"",'Weightage Page-1'!B187,"")</f>
        <v/>
      </c>
      <c r="C181" s="118"/>
      <c r="D181" s="401">
        <f>SUMIFS('Weightage Page-1'!D187:BB187,'Weightage Page-1'!D$15:BB$15,D$8)</f>
        <v>0</v>
      </c>
      <c r="E181" s="401"/>
      <c r="F181" s="401">
        <f>SUMIFS('Weightage Page-1'!D187:BB187,'Weightage Page-1'!D$15:BB$15,F$8)</f>
        <v>0</v>
      </c>
      <c r="G181" s="401"/>
      <c r="H181" s="401">
        <f>SUMIFS('Weightage Page-1'!D187:BB187,'Weightage Page-1'!D$15:BB$15,H$8)</f>
        <v>0</v>
      </c>
      <c r="I181" s="401"/>
      <c r="J181" s="401">
        <f>SUMIFS('Weightage Page-1'!D187:BB187,'Weightage Page-1'!D$15:BB$15,J$8)</f>
        <v>0</v>
      </c>
      <c r="K181" s="401"/>
      <c r="L181" s="401">
        <f>SUMIFS('Weightage Page-1'!D187:BB187,'Weightage Page-1'!D$15:BB$15,L$8)</f>
        <v>0</v>
      </c>
      <c r="M181" s="401"/>
      <c r="N181" s="403">
        <f t="shared" si="5"/>
        <v>0</v>
      </c>
      <c r="O181" s="403"/>
    </row>
    <row r="182" spans="1:15" x14ac:dyDescent="0.25">
      <c r="A182" s="210">
        <v>173</v>
      </c>
      <c r="B182" s="211" t="str">
        <f>IF('Weightage Page-1'!B188&lt;&gt;"",'Weightage Page-1'!B188,"")</f>
        <v/>
      </c>
      <c r="C182" s="118"/>
      <c r="D182" s="401">
        <f>SUMIFS('Weightage Page-1'!D188:BB188,'Weightage Page-1'!D$15:BB$15,D$8)</f>
        <v>0</v>
      </c>
      <c r="E182" s="401"/>
      <c r="F182" s="401">
        <f>SUMIFS('Weightage Page-1'!D188:BB188,'Weightage Page-1'!D$15:BB$15,F$8)</f>
        <v>0</v>
      </c>
      <c r="G182" s="401"/>
      <c r="H182" s="401">
        <f>SUMIFS('Weightage Page-1'!D188:BB188,'Weightage Page-1'!D$15:BB$15,H$8)</f>
        <v>0</v>
      </c>
      <c r="I182" s="401"/>
      <c r="J182" s="401">
        <f>SUMIFS('Weightage Page-1'!D188:BB188,'Weightage Page-1'!D$15:BB$15,J$8)</f>
        <v>0</v>
      </c>
      <c r="K182" s="401"/>
      <c r="L182" s="401">
        <f>SUMIFS('Weightage Page-1'!D188:BB188,'Weightage Page-1'!D$15:BB$15,L$8)</f>
        <v>0</v>
      </c>
      <c r="M182" s="401"/>
      <c r="N182" s="403">
        <f t="shared" si="5"/>
        <v>0</v>
      </c>
      <c r="O182" s="403"/>
    </row>
    <row r="183" spans="1:15" x14ac:dyDescent="0.25">
      <c r="A183" s="210">
        <v>174</v>
      </c>
      <c r="B183" s="211" t="str">
        <f>IF('Weightage Page-1'!B189&lt;&gt;"",'Weightage Page-1'!B189,"")</f>
        <v/>
      </c>
      <c r="C183" s="118"/>
      <c r="D183" s="401">
        <f>SUMIFS('Weightage Page-1'!D189:BB189,'Weightage Page-1'!D$15:BB$15,D$8)</f>
        <v>0</v>
      </c>
      <c r="E183" s="401"/>
      <c r="F183" s="401">
        <f>SUMIFS('Weightage Page-1'!D189:BB189,'Weightage Page-1'!D$15:BB$15,F$8)</f>
        <v>0</v>
      </c>
      <c r="G183" s="401"/>
      <c r="H183" s="401">
        <f>SUMIFS('Weightage Page-1'!D189:BB189,'Weightage Page-1'!D$15:BB$15,H$8)</f>
        <v>0</v>
      </c>
      <c r="I183" s="401"/>
      <c r="J183" s="401">
        <f>SUMIFS('Weightage Page-1'!D189:BB189,'Weightage Page-1'!D$15:BB$15,J$8)</f>
        <v>0</v>
      </c>
      <c r="K183" s="401"/>
      <c r="L183" s="401">
        <f>SUMIFS('Weightage Page-1'!D189:BB189,'Weightage Page-1'!D$15:BB$15,L$8)</f>
        <v>0</v>
      </c>
      <c r="M183" s="401"/>
      <c r="N183" s="403">
        <f t="shared" si="5"/>
        <v>0</v>
      </c>
      <c r="O183" s="403"/>
    </row>
    <row r="184" spans="1:15" x14ac:dyDescent="0.25">
      <c r="A184" s="210">
        <v>175</v>
      </c>
      <c r="B184" s="211" t="str">
        <f>IF('Weightage Page-1'!B190&lt;&gt;"",'Weightage Page-1'!B190,"")</f>
        <v/>
      </c>
      <c r="C184" s="118"/>
      <c r="D184" s="401">
        <f>SUMIFS('Weightage Page-1'!D190:BB190,'Weightage Page-1'!D$15:BB$15,D$8)</f>
        <v>0</v>
      </c>
      <c r="E184" s="401"/>
      <c r="F184" s="401">
        <f>SUMIFS('Weightage Page-1'!D190:BB190,'Weightage Page-1'!D$15:BB$15,F$8)</f>
        <v>0</v>
      </c>
      <c r="G184" s="401"/>
      <c r="H184" s="401">
        <f>SUMIFS('Weightage Page-1'!D190:BB190,'Weightage Page-1'!D$15:BB$15,H$8)</f>
        <v>0</v>
      </c>
      <c r="I184" s="401"/>
      <c r="J184" s="401">
        <f>SUMIFS('Weightage Page-1'!D190:BB190,'Weightage Page-1'!D$15:BB$15,J$8)</f>
        <v>0</v>
      </c>
      <c r="K184" s="401"/>
      <c r="L184" s="401">
        <f>SUMIFS('Weightage Page-1'!D190:BB190,'Weightage Page-1'!D$15:BB$15,L$8)</f>
        <v>0</v>
      </c>
      <c r="M184" s="401"/>
      <c r="N184" s="403">
        <f t="shared" si="5"/>
        <v>0</v>
      </c>
      <c r="O184" s="403"/>
    </row>
    <row r="185" spans="1:15" x14ac:dyDescent="0.25">
      <c r="A185" s="210">
        <v>176</v>
      </c>
      <c r="B185" s="211" t="str">
        <f>IF('Weightage Page-1'!B191&lt;&gt;"",'Weightage Page-1'!B191,"")</f>
        <v/>
      </c>
      <c r="C185" s="118"/>
      <c r="D185" s="401">
        <f>SUMIFS('Weightage Page-1'!D191:BB191,'Weightage Page-1'!D$15:BB$15,D$8)</f>
        <v>0</v>
      </c>
      <c r="E185" s="401"/>
      <c r="F185" s="401">
        <f>SUMIFS('Weightage Page-1'!D191:BB191,'Weightage Page-1'!D$15:BB$15,F$8)</f>
        <v>0</v>
      </c>
      <c r="G185" s="401"/>
      <c r="H185" s="401">
        <f>SUMIFS('Weightage Page-1'!D191:BB191,'Weightage Page-1'!D$15:BB$15,H$8)</f>
        <v>0</v>
      </c>
      <c r="I185" s="401"/>
      <c r="J185" s="401">
        <f>SUMIFS('Weightage Page-1'!D191:BB191,'Weightage Page-1'!D$15:BB$15,J$8)</f>
        <v>0</v>
      </c>
      <c r="K185" s="401"/>
      <c r="L185" s="401">
        <f>SUMIFS('Weightage Page-1'!D191:BB191,'Weightage Page-1'!D$15:BB$15,L$8)</f>
        <v>0</v>
      </c>
      <c r="M185" s="401"/>
      <c r="N185" s="403">
        <f t="shared" si="5"/>
        <v>0</v>
      </c>
      <c r="O185" s="403"/>
    </row>
    <row r="186" spans="1:15" x14ac:dyDescent="0.25">
      <c r="A186" s="210">
        <v>177</v>
      </c>
      <c r="B186" s="211" t="str">
        <f>IF('Weightage Page-1'!B192&lt;&gt;"",'Weightage Page-1'!B192,"")</f>
        <v/>
      </c>
      <c r="C186" s="118"/>
      <c r="D186" s="401">
        <f>SUMIFS('Weightage Page-1'!D192:BB192,'Weightage Page-1'!D$15:BB$15,D$8)</f>
        <v>0</v>
      </c>
      <c r="E186" s="401"/>
      <c r="F186" s="401">
        <f>SUMIFS('Weightage Page-1'!D192:BB192,'Weightage Page-1'!D$15:BB$15,F$8)</f>
        <v>0</v>
      </c>
      <c r="G186" s="401"/>
      <c r="H186" s="401">
        <f>SUMIFS('Weightage Page-1'!D192:BB192,'Weightage Page-1'!D$15:BB$15,H$8)</f>
        <v>0</v>
      </c>
      <c r="I186" s="401"/>
      <c r="J186" s="401">
        <f>SUMIFS('Weightage Page-1'!D192:BB192,'Weightage Page-1'!D$15:BB$15,J$8)</f>
        <v>0</v>
      </c>
      <c r="K186" s="401"/>
      <c r="L186" s="401">
        <f>SUMIFS('Weightage Page-1'!D192:BB192,'Weightage Page-1'!D$15:BB$15,L$8)</f>
        <v>0</v>
      </c>
      <c r="M186" s="401"/>
      <c r="N186" s="403">
        <f t="shared" si="5"/>
        <v>0</v>
      </c>
      <c r="O186" s="403"/>
    </row>
    <row r="187" spans="1:15" x14ac:dyDescent="0.25">
      <c r="A187" s="210">
        <v>178</v>
      </c>
      <c r="B187" s="211" t="str">
        <f>IF('Weightage Page-1'!B193&lt;&gt;"",'Weightage Page-1'!B193,"")</f>
        <v/>
      </c>
      <c r="C187" s="118"/>
      <c r="D187" s="401">
        <f>SUMIFS('Weightage Page-1'!D193:BB193,'Weightage Page-1'!D$15:BB$15,D$8)</f>
        <v>0</v>
      </c>
      <c r="E187" s="401"/>
      <c r="F187" s="401">
        <f>SUMIFS('Weightage Page-1'!D193:BB193,'Weightage Page-1'!D$15:BB$15,F$8)</f>
        <v>0</v>
      </c>
      <c r="G187" s="401"/>
      <c r="H187" s="401">
        <f>SUMIFS('Weightage Page-1'!D193:BB193,'Weightage Page-1'!D$15:BB$15,H$8)</f>
        <v>0</v>
      </c>
      <c r="I187" s="401"/>
      <c r="J187" s="401">
        <f>SUMIFS('Weightage Page-1'!D193:BB193,'Weightage Page-1'!D$15:BB$15,J$8)</f>
        <v>0</v>
      </c>
      <c r="K187" s="401"/>
      <c r="L187" s="401">
        <f>SUMIFS('Weightage Page-1'!D193:BB193,'Weightage Page-1'!D$15:BB$15,L$8)</f>
        <v>0</v>
      </c>
      <c r="M187" s="401"/>
      <c r="N187" s="403">
        <f t="shared" si="5"/>
        <v>0</v>
      </c>
      <c r="O187" s="403"/>
    </row>
    <row r="188" spans="1:15" x14ac:dyDescent="0.25">
      <c r="A188" s="210">
        <v>179</v>
      </c>
      <c r="B188" s="211" t="str">
        <f>IF('Weightage Page-1'!B194&lt;&gt;"",'Weightage Page-1'!B194,"")</f>
        <v/>
      </c>
      <c r="C188" s="118"/>
      <c r="D188" s="401">
        <f>SUMIFS('Weightage Page-1'!D194:BB194,'Weightage Page-1'!D$15:BB$15,D$8)</f>
        <v>0</v>
      </c>
      <c r="E188" s="401"/>
      <c r="F188" s="401">
        <f>SUMIFS('Weightage Page-1'!D194:BB194,'Weightage Page-1'!D$15:BB$15,F$8)</f>
        <v>0</v>
      </c>
      <c r="G188" s="401"/>
      <c r="H188" s="401">
        <f>SUMIFS('Weightage Page-1'!D194:BB194,'Weightage Page-1'!D$15:BB$15,H$8)</f>
        <v>0</v>
      </c>
      <c r="I188" s="401"/>
      <c r="J188" s="401">
        <f>SUMIFS('Weightage Page-1'!D194:BB194,'Weightage Page-1'!D$15:BB$15,J$8)</f>
        <v>0</v>
      </c>
      <c r="K188" s="401"/>
      <c r="L188" s="401">
        <f>SUMIFS('Weightage Page-1'!D194:BB194,'Weightage Page-1'!D$15:BB$15,L$8)</f>
        <v>0</v>
      </c>
      <c r="M188" s="401"/>
      <c r="N188" s="403">
        <f t="shared" si="5"/>
        <v>0</v>
      </c>
      <c r="O188" s="403"/>
    </row>
    <row r="189" spans="1:15" x14ac:dyDescent="0.25">
      <c r="A189" s="210">
        <v>180</v>
      </c>
      <c r="B189" s="211" t="str">
        <f>IF('Weightage Page-1'!B195&lt;&gt;"",'Weightage Page-1'!B195,"")</f>
        <v/>
      </c>
      <c r="C189" s="118"/>
      <c r="D189" s="401">
        <f>SUMIFS('Weightage Page-1'!D195:BB195,'Weightage Page-1'!D$15:BB$15,D$8)</f>
        <v>0</v>
      </c>
      <c r="E189" s="401"/>
      <c r="F189" s="401">
        <f>SUMIFS('Weightage Page-1'!D195:BB195,'Weightage Page-1'!D$15:BB$15,F$8)</f>
        <v>0</v>
      </c>
      <c r="G189" s="401"/>
      <c r="H189" s="401">
        <f>SUMIFS('Weightage Page-1'!D195:BB195,'Weightage Page-1'!D$15:BB$15,H$8)</f>
        <v>0</v>
      </c>
      <c r="I189" s="401"/>
      <c r="J189" s="401">
        <f>SUMIFS('Weightage Page-1'!D195:BB195,'Weightage Page-1'!D$15:BB$15,J$8)</f>
        <v>0</v>
      </c>
      <c r="K189" s="401"/>
      <c r="L189" s="401">
        <f>SUMIFS('Weightage Page-1'!D195:BB195,'Weightage Page-1'!D$15:BB$15,L$8)</f>
        <v>0</v>
      </c>
      <c r="M189" s="401"/>
      <c r="N189" s="403">
        <f t="shared" si="5"/>
        <v>0</v>
      </c>
      <c r="O189" s="403"/>
    </row>
    <row r="190" spans="1:15" x14ac:dyDescent="0.25">
      <c r="A190" s="210">
        <v>181</v>
      </c>
      <c r="B190" s="211" t="str">
        <f>IF('Weightage Page-1'!B196&lt;&gt;"",'Weightage Page-1'!B196,"")</f>
        <v/>
      </c>
      <c r="C190" s="118"/>
      <c r="D190" s="401">
        <f>SUMIFS('Weightage Page-1'!D196:BB196,'Weightage Page-1'!D$15:BB$15,D$8)</f>
        <v>0</v>
      </c>
      <c r="E190" s="401"/>
      <c r="F190" s="401">
        <f>SUMIFS('Weightage Page-1'!D196:BB196,'Weightage Page-1'!D$15:BB$15,F$8)</f>
        <v>0</v>
      </c>
      <c r="G190" s="401"/>
      <c r="H190" s="401">
        <f>SUMIFS('Weightage Page-1'!D196:BB196,'Weightage Page-1'!D$15:BB$15,H$8)</f>
        <v>0</v>
      </c>
      <c r="I190" s="401"/>
      <c r="J190" s="401">
        <f>SUMIFS('Weightage Page-1'!D196:BB196,'Weightage Page-1'!D$15:BB$15,J$8)</f>
        <v>0</v>
      </c>
      <c r="K190" s="401"/>
      <c r="L190" s="401">
        <f>SUMIFS('Weightage Page-1'!D196:BB196,'Weightage Page-1'!D$15:BB$15,L$8)</f>
        <v>0</v>
      </c>
      <c r="M190" s="401"/>
      <c r="N190" s="403">
        <f t="shared" si="5"/>
        <v>0</v>
      </c>
      <c r="O190" s="403"/>
    </row>
    <row r="191" spans="1:15" x14ac:dyDescent="0.25">
      <c r="A191" s="210">
        <v>182</v>
      </c>
      <c r="B191" s="211" t="str">
        <f>IF('Weightage Page-1'!B197&lt;&gt;"",'Weightage Page-1'!B197,"")</f>
        <v/>
      </c>
      <c r="C191" s="118"/>
      <c r="D191" s="401">
        <f>SUMIFS('Weightage Page-1'!D197:BB197,'Weightage Page-1'!D$15:BB$15,D$8)</f>
        <v>0</v>
      </c>
      <c r="E191" s="401"/>
      <c r="F191" s="401">
        <f>SUMIFS('Weightage Page-1'!D197:BB197,'Weightage Page-1'!D$15:BB$15,F$8)</f>
        <v>0</v>
      </c>
      <c r="G191" s="401"/>
      <c r="H191" s="401">
        <f>SUMIFS('Weightage Page-1'!D197:BB197,'Weightage Page-1'!D$15:BB$15,H$8)</f>
        <v>0</v>
      </c>
      <c r="I191" s="401"/>
      <c r="J191" s="401">
        <f>SUMIFS('Weightage Page-1'!D197:BB197,'Weightage Page-1'!D$15:BB$15,J$8)</f>
        <v>0</v>
      </c>
      <c r="K191" s="401"/>
      <c r="L191" s="401">
        <f>SUMIFS('Weightage Page-1'!D197:BB197,'Weightage Page-1'!D$15:BB$15,L$8)</f>
        <v>0</v>
      </c>
      <c r="M191" s="401"/>
      <c r="N191" s="403">
        <f t="shared" si="5"/>
        <v>0</v>
      </c>
      <c r="O191" s="403"/>
    </row>
    <row r="192" spans="1:15" x14ac:dyDescent="0.25">
      <c r="A192" s="210">
        <v>183</v>
      </c>
      <c r="B192" s="211" t="str">
        <f>IF('Weightage Page-1'!B198&lt;&gt;"",'Weightage Page-1'!B198,"")</f>
        <v/>
      </c>
      <c r="C192" s="118"/>
      <c r="D192" s="401">
        <f>SUMIFS('Weightage Page-1'!D198:BB198,'Weightage Page-1'!D$15:BB$15,D$8)</f>
        <v>0</v>
      </c>
      <c r="E192" s="401"/>
      <c r="F192" s="401">
        <f>SUMIFS('Weightage Page-1'!D198:BB198,'Weightage Page-1'!D$15:BB$15,F$8)</f>
        <v>0</v>
      </c>
      <c r="G192" s="401"/>
      <c r="H192" s="401">
        <f>SUMIFS('Weightage Page-1'!D198:BB198,'Weightage Page-1'!D$15:BB$15,H$8)</f>
        <v>0</v>
      </c>
      <c r="I192" s="401"/>
      <c r="J192" s="401">
        <f>SUMIFS('Weightage Page-1'!D198:BB198,'Weightage Page-1'!D$15:BB$15,J$8)</f>
        <v>0</v>
      </c>
      <c r="K192" s="401"/>
      <c r="L192" s="401">
        <f>SUMIFS('Weightage Page-1'!D198:BB198,'Weightage Page-1'!D$15:BB$15,L$8)</f>
        <v>0</v>
      </c>
      <c r="M192" s="401"/>
      <c r="N192" s="403">
        <f t="shared" si="5"/>
        <v>0</v>
      </c>
      <c r="O192" s="403"/>
    </row>
    <row r="193" spans="1:15" x14ac:dyDescent="0.25">
      <c r="A193" s="210">
        <v>184</v>
      </c>
      <c r="B193" s="211" t="str">
        <f>IF('Weightage Page-1'!B199&lt;&gt;"",'Weightage Page-1'!B199,"")</f>
        <v/>
      </c>
      <c r="C193" s="118"/>
      <c r="D193" s="401">
        <f>SUMIFS('Weightage Page-1'!D199:BB199,'Weightage Page-1'!D$15:BB$15,D$8)</f>
        <v>0</v>
      </c>
      <c r="E193" s="401"/>
      <c r="F193" s="401">
        <f>SUMIFS('Weightage Page-1'!D199:BB199,'Weightage Page-1'!D$15:BB$15,F$8)</f>
        <v>0</v>
      </c>
      <c r="G193" s="401"/>
      <c r="H193" s="401">
        <f>SUMIFS('Weightage Page-1'!D199:BB199,'Weightage Page-1'!D$15:BB$15,H$8)</f>
        <v>0</v>
      </c>
      <c r="I193" s="401"/>
      <c r="J193" s="401">
        <f>SUMIFS('Weightage Page-1'!D199:BB199,'Weightage Page-1'!D$15:BB$15,J$8)</f>
        <v>0</v>
      </c>
      <c r="K193" s="401"/>
      <c r="L193" s="401">
        <f>SUMIFS('Weightage Page-1'!D199:BB199,'Weightage Page-1'!D$15:BB$15,L$8)</f>
        <v>0</v>
      </c>
      <c r="M193" s="401"/>
      <c r="N193" s="403">
        <f t="shared" ref="N193:N214" si="6">SUM(D193:L193)</f>
        <v>0</v>
      </c>
      <c r="O193" s="403"/>
    </row>
    <row r="194" spans="1:15" x14ac:dyDescent="0.25">
      <c r="A194" s="210">
        <v>185</v>
      </c>
      <c r="B194" s="211" t="str">
        <f>IF('Weightage Page-1'!B200&lt;&gt;"",'Weightage Page-1'!B200,"")</f>
        <v/>
      </c>
      <c r="C194" s="118"/>
      <c r="D194" s="401">
        <f>SUMIFS('Weightage Page-1'!D200:BB200,'Weightage Page-1'!D$15:BB$15,D$8)</f>
        <v>0</v>
      </c>
      <c r="E194" s="401"/>
      <c r="F194" s="401">
        <f>SUMIFS('Weightage Page-1'!D200:BB200,'Weightage Page-1'!D$15:BB$15,F$8)</f>
        <v>0</v>
      </c>
      <c r="G194" s="401"/>
      <c r="H194" s="401">
        <f>SUMIFS('Weightage Page-1'!D200:BB200,'Weightage Page-1'!D$15:BB$15,H$8)</f>
        <v>0</v>
      </c>
      <c r="I194" s="401"/>
      <c r="J194" s="401">
        <f>SUMIFS('Weightage Page-1'!D200:BB200,'Weightage Page-1'!D$15:BB$15,J$8)</f>
        <v>0</v>
      </c>
      <c r="K194" s="401"/>
      <c r="L194" s="401">
        <f>SUMIFS('Weightage Page-1'!D200:BB200,'Weightage Page-1'!D$15:BB$15,L$8)</f>
        <v>0</v>
      </c>
      <c r="M194" s="401"/>
      <c r="N194" s="403">
        <f t="shared" si="6"/>
        <v>0</v>
      </c>
      <c r="O194" s="403"/>
    </row>
    <row r="195" spans="1:15" x14ac:dyDescent="0.25">
      <c r="A195" s="210">
        <v>186</v>
      </c>
      <c r="B195" s="211" t="str">
        <f>IF('Weightage Page-1'!B201&lt;&gt;"",'Weightage Page-1'!B201,"")</f>
        <v/>
      </c>
      <c r="C195" s="118"/>
      <c r="D195" s="401">
        <f>SUMIFS('Weightage Page-1'!D201:BB201,'Weightage Page-1'!D$15:BB$15,D$8)</f>
        <v>0</v>
      </c>
      <c r="E195" s="401"/>
      <c r="F195" s="401">
        <f>SUMIFS('Weightage Page-1'!D201:BB201,'Weightage Page-1'!D$15:BB$15,F$8)</f>
        <v>0</v>
      </c>
      <c r="G195" s="401"/>
      <c r="H195" s="401">
        <f>SUMIFS('Weightage Page-1'!D201:BB201,'Weightage Page-1'!D$15:BB$15,H$8)</f>
        <v>0</v>
      </c>
      <c r="I195" s="401"/>
      <c r="J195" s="401">
        <f>SUMIFS('Weightage Page-1'!D201:BB201,'Weightage Page-1'!D$15:BB$15,J$8)</f>
        <v>0</v>
      </c>
      <c r="K195" s="401"/>
      <c r="L195" s="401">
        <f>SUMIFS('Weightage Page-1'!D201:BB201,'Weightage Page-1'!D$15:BB$15,L$8)</f>
        <v>0</v>
      </c>
      <c r="M195" s="401"/>
      <c r="N195" s="403">
        <f t="shared" si="6"/>
        <v>0</v>
      </c>
      <c r="O195" s="403"/>
    </row>
    <row r="196" spans="1:15" x14ac:dyDescent="0.25">
      <c r="A196" s="210">
        <v>187</v>
      </c>
      <c r="B196" s="211" t="str">
        <f>IF('Weightage Page-1'!B202&lt;&gt;"",'Weightage Page-1'!B202,"")</f>
        <v/>
      </c>
      <c r="C196" s="118"/>
      <c r="D196" s="401">
        <f>SUMIFS('Weightage Page-1'!D202:BB202,'Weightage Page-1'!D$15:BB$15,D$8)</f>
        <v>0</v>
      </c>
      <c r="E196" s="401"/>
      <c r="F196" s="401">
        <f>SUMIFS('Weightage Page-1'!D202:BB202,'Weightage Page-1'!D$15:BB$15,F$8)</f>
        <v>0</v>
      </c>
      <c r="G196" s="401"/>
      <c r="H196" s="401">
        <f>SUMIFS('Weightage Page-1'!D202:BB202,'Weightage Page-1'!D$15:BB$15,H$8)</f>
        <v>0</v>
      </c>
      <c r="I196" s="401"/>
      <c r="J196" s="401">
        <f>SUMIFS('Weightage Page-1'!D202:BB202,'Weightage Page-1'!D$15:BB$15,J$8)</f>
        <v>0</v>
      </c>
      <c r="K196" s="401"/>
      <c r="L196" s="401">
        <f>SUMIFS('Weightage Page-1'!D202:BB202,'Weightage Page-1'!D$15:BB$15,L$8)</f>
        <v>0</v>
      </c>
      <c r="M196" s="401"/>
      <c r="N196" s="403">
        <f t="shared" si="6"/>
        <v>0</v>
      </c>
      <c r="O196" s="403"/>
    </row>
    <row r="197" spans="1:15" x14ac:dyDescent="0.25">
      <c r="A197" s="210">
        <v>188</v>
      </c>
      <c r="B197" s="211" t="str">
        <f>IF('Weightage Page-1'!B203&lt;&gt;"",'Weightage Page-1'!B203,"")</f>
        <v/>
      </c>
      <c r="C197" s="118"/>
      <c r="D197" s="401">
        <f>SUMIFS('Weightage Page-1'!D203:BB203,'Weightage Page-1'!D$15:BB$15,D$8)</f>
        <v>0</v>
      </c>
      <c r="E197" s="401"/>
      <c r="F197" s="401">
        <f>SUMIFS('Weightage Page-1'!D203:BB203,'Weightage Page-1'!D$15:BB$15,F$8)</f>
        <v>0</v>
      </c>
      <c r="G197" s="401"/>
      <c r="H197" s="401">
        <f>SUMIFS('Weightage Page-1'!D203:BB203,'Weightage Page-1'!D$15:BB$15,H$8)</f>
        <v>0</v>
      </c>
      <c r="I197" s="401"/>
      <c r="J197" s="401">
        <f>SUMIFS('Weightage Page-1'!D203:BB203,'Weightage Page-1'!D$15:BB$15,J$8)</f>
        <v>0</v>
      </c>
      <c r="K197" s="401"/>
      <c r="L197" s="401">
        <f>SUMIFS('Weightage Page-1'!D203:BB203,'Weightage Page-1'!D$15:BB$15,L$8)</f>
        <v>0</v>
      </c>
      <c r="M197" s="401"/>
      <c r="N197" s="403">
        <f t="shared" si="6"/>
        <v>0</v>
      </c>
      <c r="O197" s="403"/>
    </row>
    <row r="198" spans="1:15" x14ac:dyDescent="0.25">
      <c r="A198" s="210">
        <v>189</v>
      </c>
      <c r="B198" s="211" t="str">
        <f>IF('Weightage Page-1'!B204&lt;&gt;"",'Weightage Page-1'!B204,"")</f>
        <v/>
      </c>
      <c r="C198" s="118"/>
      <c r="D198" s="401">
        <f>SUMIFS('Weightage Page-1'!D204:BB204,'Weightage Page-1'!D$15:BB$15,D$8)</f>
        <v>0</v>
      </c>
      <c r="E198" s="401"/>
      <c r="F198" s="401">
        <f>SUMIFS('Weightage Page-1'!D204:BB204,'Weightage Page-1'!D$15:BB$15,F$8)</f>
        <v>0</v>
      </c>
      <c r="G198" s="401"/>
      <c r="H198" s="401">
        <f>SUMIFS('Weightage Page-1'!D204:BB204,'Weightage Page-1'!D$15:BB$15,H$8)</f>
        <v>0</v>
      </c>
      <c r="I198" s="401"/>
      <c r="J198" s="401">
        <f>SUMIFS('Weightage Page-1'!D204:BB204,'Weightage Page-1'!D$15:BB$15,J$8)</f>
        <v>0</v>
      </c>
      <c r="K198" s="401"/>
      <c r="L198" s="401">
        <f>SUMIFS('Weightage Page-1'!D204:BB204,'Weightage Page-1'!D$15:BB$15,L$8)</f>
        <v>0</v>
      </c>
      <c r="M198" s="401"/>
      <c r="N198" s="403">
        <f t="shared" si="6"/>
        <v>0</v>
      </c>
      <c r="O198" s="403"/>
    </row>
    <row r="199" spans="1:15" x14ac:dyDescent="0.25">
      <c r="A199" s="210">
        <v>190</v>
      </c>
      <c r="B199" s="211" t="str">
        <f>IF('Weightage Page-1'!B205&lt;&gt;"",'Weightage Page-1'!B205,"")</f>
        <v/>
      </c>
      <c r="C199" s="118"/>
      <c r="D199" s="401">
        <f>SUMIFS('Weightage Page-1'!D205:BB205,'Weightage Page-1'!D$15:BB$15,D$8)</f>
        <v>0</v>
      </c>
      <c r="E199" s="401"/>
      <c r="F199" s="401">
        <f>SUMIFS('Weightage Page-1'!D205:BB205,'Weightage Page-1'!D$15:BB$15,F$8)</f>
        <v>0</v>
      </c>
      <c r="G199" s="401"/>
      <c r="H199" s="401">
        <f>SUMIFS('Weightage Page-1'!D205:BB205,'Weightage Page-1'!D$15:BB$15,H$8)</f>
        <v>0</v>
      </c>
      <c r="I199" s="401"/>
      <c r="J199" s="401">
        <f>SUMIFS('Weightage Page-1'!D205:BB205,'Weightage Page-1'!D$15:BB$15,J$8)</f>
        <v>0</v>
      </c>
      <c r="K199" s="401"/>
      <c r="L199" s="401">
        <f>SUMIFS('Weightage Page-1'!D205:BB205,'Weightage Page-1'!D$15:BB$15,L$8)</f>
        <v>0</v>
      </c>
      <c r="M199" s="401"/>
      <c r="N199" s="403">
        <f t="shared" si="6"/>
        <v>0</v>
      </c>
      <c r="O199" s="403"/>
    </row>
    <row r="200" spans="1:15" x14ac:dyDescent="0.25">
      <c r="A200" s="210">
        <v>191</v>
      </c>
      <c r="B200" s="211" t="str">
        <f>IF('Weightage Page-1'!B206&lt;&gt;"",'Weightage Page-1'!B206,"")</f>
        <v/>
      </c>
      <c r="C200" s="118"/>
      <c r="D200" s="401">
        <f>SUMIFS('Weightage Page-1'!D206:BB206,'Weightage Page-1'!D$15:BB$15,D$8)</f>
        <v>0</v>
      </c>
      <c r="E200" s="401"/>
      <c r="F200" s="401">
        <f>SUMIFS('Weightage Page-1'!D206:BB206,'Weightage Page-1'!D$15:BB$15,F$8)</f>
        <v>0</v>
      </c>
      <c r="G200" s="401"/>
      <c r="H200" s="401">
        <f>SUMIFS('Weightage Page-1'!D206:BB206,'Weightage Page-1'!D$15:BB$15,H$8)</f>
        <v>0</v>
      </c>
      <c r="I200" s="401"/>
      <c r="J200" s="401">
        <f>SUMIFS('Weightage Page-1'!D206:BB206,'Weightage Page-1'!D$15:BB$15,J$8)</f>
        <v>0</v>
      </c>
      <c r="K200" s="401"/>
      <c r="L200" s="401">
        <f>SUMIFS('Weightage Page-1'!D206:BB206,'Weightage Page-1'!D$15:BB$15,L$8)</f>
        <v>0</v>
      </c>
      <c r="M200" s="401"/>
      <c r="N200" s="403">
        <f t="shared" si="6"/>
        <v>0</v>
      </c>
      <c r="O200" s="403"/>
    </row>
    <row r="201" spans="1:15" x14ac:dyDescent="0.25">
      <c r="A201" s="210">
        <v>192</v>
      </c>
      <c r="B201" s="211" t="str">
        <f>IF('Weightage Page-1'!B207&lt;&gt;"",'Weightage Page-1'!B207,"")</f>
        <v/>
      </c>
      <c r="C201" s="118"/>
      <c r="D201" s="401">
        <f>SUMIFS('Weightage Page-1'!D207:BB207,'Weightage Page-1'!D$15:BB$15,D$8)</f>
        <v>0</v>
      </c>
      <c r="E201" s="401"/>
      <c r="F201" s="401">
        <f>SUMIFS('Weightage Page-1'!D207:BB207,'Weightage Page-1'!D$15:BB$15,F$8)</f>
        <v>0</v>
      </c>
      <c r="G201" s="401"/>
      <c r="H201" s="401">
        <f>SUMIFS('Weightage Page-1'!D207:BB207,'Weightage Page-1'!D$15:BB$15,H$8)</f>
        <v>0</v>
      </c>
      <c r="I201" s="401"/>
      <c r="J201" s="401">
        <f>SUMIFS('Weightage Page-1'!D207:BB207,'Weightage Page-1'!D$15:BB$15,J$8)</f>
        <v>0</v>
      </c>
      <c r="K201" s="401"/>
      <c r="L201" s="401">
        <f>SUMIFS('Weightage Page-1'!D207:BB207,'Weightage Page-1'!D$15:BB$15,L$8)</f>
        <v>0</v>
      </c>
      <c r="M201" s="401"/>
      <c r="N201" s="403">
        <f t="shared" si="6"/>
        <v>0</v>
      </c>
      <c r="O201" s="403"/>
    </row>
    <row r="202" spans="1:15" x14ac:dyDescent="0.25">
      <c r="A202" s="210">
        <v>193</v>
      </c>
      <c r="B202" s="211" t="str">
        <f>IF('Weightage Page-1'!B208&lt;&gt;"",'Weightage Page-1'!B208,"")</f>
        <v/>
      </c>
      <c r="C202" s="118"/>
      <c r="D202" s="401">
        <f>SUMIFS('Weightage Page-1'!D208:BB208,'Weightage Page-1'!D$15:BB$15,D$8)</f>
        <v>0</v>
      </c>
      <c r="E202" s="401"/>
      <c r="F202" s="401">
        <f>SUMIFS('Weightage Page-1'!D208:BB208,'Weightage Page-1'!D$15:BB$15,F$8)</f>
        <v>0</v>
      </c>
      <c r="G202" s="401"/>
      <c r="H202" s="401">
        <f>SUMIFS('Weightage Page-1'!D208:BB208,'Weightage Page-1'!D$15:BB$15,H$8)</f>
        <v>0</v>
      </c>
      <c r="I202" s="401"/>
      <c r="J202" s="401">
        <f>SUMIFS('Weightage Page-1'!D208:BB208,'Weightage Page-1'!D$15:BB$15,J$8)</f>
        <v>0</v>
      </c>
      <c r="K202" s="401"/>
      <c r="L202" s="401">
        <f>SUMIFS('Weightage Page-1'!D208:BB208,'Weightage Page-1'!D$15:BB$15,L$8)</f>
        <v>0</v>
      </c>
      <c r="M202" s="401"/>
      <c r="N202" s="403">
        <f t="shared" si="6"/>
        <v>0</v>
      </c>
      <c r="O202" s="403"/>
    </row>
    <row r="203" spans="1:15" x14ac:dyDescent="0.25">
      <c r="A203" s="210">
        <v>194</v>
      </c>
      <c r="B203" s="211" t="str">
        <f>IF('Weightage Page-1'!B209&lt;&gt;"",'Weightage Page-1'!B209,"")</f>
        <v/>
      </c>
      <c r="C203" s="118"/>
      <c r="D203" s="401">
        <f>SUMIFS('Weightage Page-1'!D209:BB209,'Weightage Page-1'!D$15:BB$15,D$8)</f>
        <v>0</v>
      </c>
      <c r="E203" s="401"/>
      <c r="F203" s="401">
        <f>SUMIFS('Weightage Page-1'!D209:BB209,'Weightage Page-1'!D$15:BB$15,F$8)</f>
        <v>0</v>
      </c>
      <c r="G203" s="401"/>
      <c r="H203" s="401">
        <f>SUMIFS('Weightage Page-1'!D209:BB209,'Weightage Page-1'!D$15:BB$15,H$8)</f>
        <v>0</v>
      </c>
      <c r="I203" s="401"/>
      <c r="J203" s="401">
        <f>SUMIFS('Weightage Page-1'!D209:BB209,'Weightage Page-1'!D$15:BB$15,J$8)</f>
        <v>0</v>
      </c>
      <c r="K203" s="401"/>
      <c r="L203" s="401">
        <f>SUMIFS('Weightage Page-1'!D209:BB209,'Weightage Page-1'!D$15:BB$15,L$8)</f>
        <v>0</v>
      </c>
      <c r="M203" s="401"/>
      <c r="N203" s="403">
        <f t="shared" si="6"/>
        <v>0</v>
      </c>
      <c r="O203" s="403"/>
    </row>
    <row r="204" spans="1:15" x14ac:dyDescent="0.25">
      <c r="A204" s="210">
        <v>195</v>
      </c>
      <c r="B204" s="211" t="str">
        <f>IF('Weightage Page-1'!B210&lt;&gt;"",'Weightage Page-1'!B210,"")</f>
        <v/>
      </c>
      <c r="C204" s="118"/>
      <c r="D204" s="401">
        <f>SUMIFS('Weightage Page-1'!D210:BB210,'Weightage Page-1'!D$15:BB$15,D$8)</f>
        <v>0</v>
      </c>
      <c r="E204" s="401"/>
      <c r="F204" s="401">
        <f>SUMIFS('Weightage Page-1'!D210:BB210,'Weightage Page-1'!D$15:BB$15,F$8)</f>
        <v>0</v>
      </c>
      <c r="G204" s="401"/>
      <c r="H204" s="401">
        <f>SUMIFS('Weightage Page-1'!D210:BB210,'Weightage Page-1'!D$15:BB$15,H$8)</f>
        <v>0</v>
      </c>
      <c r="I204" s="401"/>
      <c r="J204" s="401">
        <f>SUMIFS('Weightage Page-1'!D210:BB210,'Weightage Page-1'!D$15:BB$15,J$8)</f>
        <v>0</v>
      </c>
      <c r="K204" s="401"/>
      <c r="L204" s="401">
        <f>SUMIFS('Weightage Page-1'!D210:BB210,'Weightage Page-1'!D$15:BB$15,L$8)</f>
        <v>0</v>
      </c>
      <c r="M204" s="401"/>
      <c r="N204" s="403">
        <f t="shared" si="6"/>
        <v>0</v>
      </c>
      <c r="O204" s="403"/>
    </row>
    <row r="205" spans="1:15" x14ac:dyDescent="0.25">
      <c r="A205" s="210">
        <v>196</v>
      </c>
      <c r="B205" s="211" t="str">
        <f>IF('Weightage Page-1'!B211&lt;&gt;"",'Weightage Page-1'!B211,"")</f>
        <v/>
      </c>
      <c r="C205" s="118"/>
      <c r="D205" s="401">
        <f>SUMIFS('Weightage Page-1'!D211:BB211,'Weightage Page-1'!D$15:BB$15,D$8)</f>
        <v>0</v>
      </c>
      <c r="E205" s="401"/>
      <c r="F205" s="401">
        <f>SUMIFS('Weightage Page-1'!D211:BB211,'Weightage Page-1'!D$15:BB$15,F$8)</f>
        <v>0</v>
      </c>
      <c r="G205" s="401"/>
      <c r="H205" s="401">
        <f>SUMIFS('Weightage Page-1'!D211:BB211,'Weightage Page-1'!D$15:BB$15,H$8)</f>
        <v>0</v>
      </c>
      <c r="I205" s="401"/>
      <c r="J205" s="401">
        <f>SUMIFS('Weightage Page-1'!D211:BB211,'Weightage Page-1'!D$15:BB$15,J$8)</f>
        <v>0</v>
      </c>
      <c r="K205" s="401"/>
      <c r="L205" s="401">
        <f>SUMIFS('Weightage Page-1'!D211:BB211,'Weightage Page-1'!D$15:BB$15,L$8)</f>
        <v>0</v>
      </c>
      <c r="M205" s="401"/>
      <c r="N205" s="403">
        <f t="shared" si="6"/>
        <v>0</v>
      </c>
      <c r="O205" s="403"/>
    </row>
    <row r="206" spans="1:15" x14ac:dyDescent="0.25">
      <c r="A206" s="210">
        <v>197</v>
      </c>
      <c r="B206" s="211" t="str">
        <f>IF('Weightage Page-1'!B212&lt;&gt;"",'Weightage Page-1'!B212,"")</f>
        <v/>
      </c>
      <c r="C206" s="118"/>
      <c r="D206" s="401">
        <f>SUMIFS('Weightage Page-1'!D212:BB212,'Weightage Page-1'!D$15:BB$15,D$8)</f>
        <v>0</v>
      </c>
      <c r="E206" s="401"/>
      <c r="F206" s="401">
        <f>SUMIFS('Weightage Page-1'!D212:BB212,'Weightage Page-1'!D$15:BB$15,F$8)</f>
        <v>0</v>
      </c>
      <c r="G206" s="401"/>
      <c r="H206" s="401">
        <f>SUMIFS('Weightage Page-1'!D212:BB212,'Weightage Page-1'!D$15:BB$15,H$8)</f>
        <v>0</v>
      </c>
      <c r="I206" s="401"/>
      <c r="J206" s="401">
        <f>SUMIFS('Weightage Page-1'!D212:BB212,'Weightage Page-1'!D$15:BB$15,J$8)</f>
        <v>0</v>
      </c>
      <c r="K206" s="401"/>
      <c r="L206" s="401">
        <f>SUMIFS('Weightage Page-1'!D212:BB212,'Weightage Page-1'!D$15:BB$15,L$8)</f>
        <v>0</v>
      </c>
      <c r="M206" s="401"/>
      <c r="N206" s="403">
        <f t="shared" si="6"/>
        <v>0</v>
      </c>
      <c r="O206" s="403"/>
    </row>
    <row r="207" spans="1:15" x14ac:dyDescent="0.25">
      <c r="A207" s="210">
        <v>198</v>
      </c>
      <c r="B207" s="211" t="str">
        <f>IF('Weightage Page-1'!B213&lt;&gt;"",'Weightage Page-1'!B213,"")</f>
        <v/>
      </c>
      <c r="C207" s="118"/>
      <c r="D207" s="401">
        <f>SUMIFS('Weightage Page-1'!D213:BB213,'Weightage Page-1'!D$15:BB$15,D$8)</f>
        <v>0</v>
      </c>
      <c r="E207" s="401"/>
      <c r="F207" s="401">
        <f>SUMIFS('Weightage Page-1'!D213:BB213,'Weightage Page-1'!D$15:BB$15,F$8)</f>
        <v>0</v>
      </c>
      <c r="G207" s="401"/>
      <c r="H207" s="401">
        <f>SUMIFS('Weightage Page-1'!D213:BB213,'Weightage Page-1'!D$15:BB$15,H$8)</f>
        <v>0</v>
      </c>
      <c r="I207" s="401"/>
      <c r="J207" s="401">
        <f>SUMIFS('Weightage Page-1'!D213:BB213,'Weightage Page-1'!D$15:BB$15,J$8)</f>
        <v>0</v>
      </c>
      <c r="K207" s="401"/>
      <c r="L207" s="401">
        <f>SUMIFS('Weightage Page-1'!D213:BB213,'Weightage Page-1'!D$15:BB$15,L$8)</f>
        <v>0</v>
      </c>
      <c r="M207" s="401"/>
      <c r="N207" s="403">
        <f t="shared" si="6"/>
        <v>0</v>
      </c>
      <c r="O207" s="403"/>
    </row>
    <row r="208" spans="1:15" x14ac:dyDescent="0.25">
      <c r="A208" s="210">
        <v>199</v>
      </c>
      <c r="B208" s="211" t="str">
        <f>IF('Weightage Page-1'!B214&lt;&gt;"",'Weightage Page-1'!B214,"")</f>
        <v/>
      </c>
      <c r="C208" s="118"/>
      <c r="D208" s="401">
        <f>SUMIFS('Weightage Page-1'!D214:BB214,'Weightage Page-1'!D$15:BB$15,D$8)</f>
        <v>0</v>
      </c>
      <c r="E208" s="401"/>
      <c r="F208" s="401">
        <f>SUMIFS('Weightage Page-1'!D214:BB214,'Weightage Page-1'!D$15:BB$15,F$8)</f>
        <v>0</v>
      </c>
      <c r="G208" s="401"/>
      <c r="H208" s="401">
        <f>SUMIFS('Weightage Page-1'!D214:BB214,'Weightage Page-1'!D$15:BB$15,H$8)</f>
        <v>0</v>
      </c>
      <c r="I208" s="401"/>
      <c r="J208" s="401">
        <f>SUMIFS('Weightage Page-1'!D214:BB214,'Weightage Page-1'!D$15:BB$15,J$8)</f>
        <v>0</v>
      </c>
      <c r="K208" s="401"/>
      <c r="L208" s="401">
        <f>SUMIFS('Weightage Page-1'!D214:BB214,'Weightage Page-1'!D$15:BB$15,L$8)</f>
        <v>0</v>
      </c>
      <c r="M208" s="401"/>
      <c r="N208" s="403">
        <f t="shared" si="6"/>
        <v>0</v>
      </c>
      <c r="O208" s="403"/>
    </row>
    <row r="209" spans="1:15" x14ac:dyDescent="0.25">
      <c r="A209" s="210">
        <v>200</v>
      </c>
      <c r="B209" s="211" t="str">
        <f>IF('Weightage Page-1'!B215&lt;&gt;"",'Weightage Page-1'!B215,"")</f>
        <v/>
      </c>
      <c r="C209" s="118"/>
      <c r="D209" s="401">
        <f>SUMIFS('Weightage Page-1'!D215:BB215,'Weightage Page-1'!D$15:BB$15,D$8)</f>
        <v>0</v>
      </c>
      <c r="E209" s="401"/>
      <c r="F209" s="401">
        <f>SUMIFS('Weightage Page-1'!D215:BB215,'Weightage Page-1'!D$15:BB$15,F$8)</f>
        <v>0</v>
      </c>
      <c r="G209" s="401"/>
      <c r="H209" s="401">
        <f>SUMIFS('Weightage Page-1'!D215:BB215,'Weightage Page-1'!D$15:BB$15,H$8)</f>
        <v>0</v>
      </c>
      <c r="I209" s="401"/>
      <c r="J209" s="401">
        <f>SUMIFS('Weightage Page-1'!D215:BB215,'Weightage Page-1'!D$15:BB$15,J$8)</f>
        <v>0</v>
      </c>
      <c r="K209" s="401"/>
      <c r="L209" s="401">
        <f>SUMIFS('Weightage Page-1'!D215:BB215,'Weightage Page-1'!D$15:BB$15,L$8)</f>
        <v>0</v>
      </c>
      <c r="M209" s="401"/>
      <c r="N209" s="403">
        <f t="shared" si="6"/>
        <v>0</v>
      </c>
      <c r="O209" s="403"/>
    </row>
    <row r="210" spans="1:15" x14ac:dyDescent="0.25">
      <c r="A210" s="210">
        <v>201</v>
      </c>
      <c r="B210" s="211" t="str">
        <f>IF('Weightage Page-1'!B216&lt;&gt;"",'Weightage Page-1'!B216,"")</f>
        <v/>
      </c>
      <c r="C210" s="118"/>
      <c r="D210" s="401">
        <f>SUMIFS('Weightage Page-1'!D216:BB216,'Weightage Page-1'!D$15:BB$15,D$8)</f>
        <v>0</v>
      </c>
      <c r="E210" s="401"/>
      <c r="F210" s="401">
        <f>SUMIFS('Weightage Page-1'!D216:BB216,'Weightage Page-1'!D$15:BB$15,F$8)</f>
        <v>0</v>
      </c>
      <c r="G210" s="401"/>
      <c r="H210" s="401">
        <f>SUMIFS('Weightage Page-1'!D216:BB216,'Weightage Page-1'!D$15:BB$15,H$8)</f>
        <v>0</v>
      </c>
      <c r="I210" s="401"/>
      <c r="J210" s="401">
        <f>SUMIFS('Weightage Page-1'!D216:BB216,'Weightage Page-1'!D$15:BB$15,J$8)</f>
        <v>0</v>
      </c>
      <c r="K210" s="401"/>
      <c r="L210" s="401">
        <f>SUMIFS('Weightage Page-1'!D216:BB216,'Weightage Page-1'!D$15:BB$15,L$8)</f>
        <v>0</v>
      </c>
      <c r="M210" s="401"/>
      <c r="N210" s="403">
        <f t="shared" si="6"/>
        <v>0</v>
      </c>
      <c r="O210" s="403"/>
    </row>
    <row r="211" spans="1:15" x14ac:dyDescent="0.25">
      <c r="A211" s="210">
        <v>202</v>
      </c>
      <c r="B211" s="211" t="str">
        <f>IF('Weightage Page-1'!B217&lt;&gt;"",'Weightage Page-1'!B217,"")</f>
        <v/>
      </c>
      <c r="C211" s="118"/>
      <c r="D211" s="401">
        <f>SUMIFS('Weightage Page-1'!D217:BB217,'Weightage Page-1'!D$15:BB$15,D$8)</f>
        <v>0</v>
      </c>
      <c r="E211" s="401"/>
      <c r="F211" s="401">
        <f>SUMIFS('Weightage Page-1'!D217:BB217,'Weightage Page-1'!D$15:BB$15,F$8)</f>
        <v>0</v>
      </c>
      <c r="G211" s="401"/>
      <c r="H211" s="401">
        <f>SUMIFS('Weightage Page-1'!D217:BB217,'Weightage Page-1'!D$15:BB$15,H$8)</f>
        <v>0</v>
      </c>
      <c r="I211" s="401"/>
      <c r="J211" s="401">
        <f>SUMIFS('Weightage Page-1'!D217:BB217,'Weightage Page-1'!D$15:BB$15,J$8)</f>
        <v>0</v>
      </c>
      <c r="K211" s="401"/>
      <c r="L211" s="401">
        <f>SUMIFS('Weightage Page-1'!D217:BB217,'Weightage Page-1'!D$15:BB$15,L$8)</f>
        <v>0</v>
      </c>
      <c r="M211" s="401"/>
      <c r="N211" s="403">
        <f t="shared" si="6"/>
        <v>0</v>
      </c>
      <c r="O211" s="403"/>
    </row>
    <row r="212" spans="1:15" x14ac:dyDescent="0.25">
      <c r="A212" s="210">
        <v>203</v>
      </c>
      <c r="B212" s="211" t="str">
        <f>IF('Weightage Page-1'!B218&lt;&gt;"",'Weightage Page-1'!B218,"")</f>
        <v/>
      </c>
      <c r="C212" s="118"/>
      <c r="D212" s="401">
        <f>SUMIFS('Weightage Page-1'!D218:BB218,'Weightage Page-1'!D$15:BB$15,D$8)</f>
        <v>0</v>
      </c>
      <c r="E212" s="401"/>
      <c r="F212" s="401">
        <f>SUMIFS('Weightage Page-1'!D218:BB218,'Weightage Page-1'!D$15:BB$15,F$8)</f>
        <v>0</v>
      </c>
      <c r="G212" s="401"/>
      <c r="H212" s="401">
        <f>SUMIFS('Weightage Page-1'!D218:BB218,'Weightage Page-1'!D$15:BB$15,H$8)</f>
        <v>0</v>
      </c>
      <c r="I212" s="401"/>
      <c r="J212" s="401">
        <f>SUMIFS('Weightage Page-1'!D218:BB218,'Weightage Page-1'!D$15:BB$15,J$8)</f>
        <v>0</v>
      </c>
      <c r="K212" s="401"/>
      <c r="L212" s="401">
        <f>SUMIFS('Weightage Page-1'!D218:BB218,'Weightage Page-1'!D$15:BB$15,L$8)</f>
        <v>0</v>
      </c>
      <c r="M212" s="401"/>
      <c r="N212" s="403">
        <f t="shared" si="6"/>
        <v>0</v>
      </c>
      <c r="O212" s="403"/>
    </row>
    <row r="213" spans="1:15" x14ac:dyDescent="0.25">
      <c r="A213" s="210">
        <v>204</v>
      </c>
      <c r="B213" s="211" t="str">
        <f>IF('Weightage Page-1'!B219&lt;&gt;"",'Weightage Page-1'!B219,"")</f>
        <v/>
      </c>
      <c r="C213" s="118"/>
      <c r="D213" s="401">
        <f>SUMIFS('Weightage Page-1'!D219:BB219,'Weightage Page-1'!D$15:BB$15,D$8)</f>
        <v>0</v>
      </c>
      <c r="E213" s="401"/>
      <c r="F213" s="401">
        <f>SUMIFS('Weightage Page-1'!D219:BB219,'Weightage Page-1'!D$15:BB$15,F$8)</f>
        <v>0</v>
      </c>
      <c r="G213" s="401"/>
      <c r="H213" s="401">
        <f>SUMIFS('Weightage Page-1'!D219:BB219,'Weightage Page-1'!D$15:BB$15,H$8)</f>
        <v>0</v>
      </c>
      <c r="I213" s="401"/>
      <c r="J213" s="401">
        <f>SUMIFS('Weightage Page-1'!D219:BB219,'Weightage Page-1'!D$15:BB$15,J$8)</f>
        <v>0</v>
      </c>
      <c r="K213" s="401"/>
      <c r="L213" s="401">
        <f>SUMIFS('Weightage Page-1'!D219:BB219,'Weightage Page-1'!D$15:BB$15,L$8)</f>
        <v>0</v>
      </c>
      <c r="M213" s="401"/>
      <c r="N213" s="403">
        <f t="shared" si="6"/>
        <v>0</v>
      </c>
      <c r="O213" s="403"/>
    </row>
    <row r="214" spans="1:15" x14ac:dyDescent="0.25">
      <c r="A214" s="210">
        <v>205</v>
      </c>
      <c r="B214" s="211" t="str">
        <f>IF('Weightage Page-1'!B220&lt;&gt;"",'Weightage Page-1'!B220,"")</f>
        <v/>
      </c>
      <c r="C214" s="118"/>
      <c r="D214" s="401">
        <f>SUMIFS('Weightage Page-1'!D220:BB220,'Weightage Page-1'!D$15:BB$15,D$8)</f>
        <v>0</v>
      </c>
      <c r="E214" s="401"/>
      <c r="F214" s="401">
        <f>SUMIFS('Weightage Page-1'!D220:BB220,'Weightage Page-1'!D$15:BB$15,F$8)</f>
        <v>0</v>
      </c>
      <c r="G214" s="401"/>
      <c r="H214" s="401">
        <f>SUMIFS('Weightage Page-1'!D220:BB220,'Weightage Page-1'!D$15:BB$15,H$8)</f>
        <v>0</v>
      </c>
      <c r="I214" s="401"/>
      <c r="J214" s="401">
        <f>SUMIFS('Weightage Page-1'!D220:BB220,'Weightage Page-1'!D$15:BB$15,J$8)</f>
        <v>0</v>
      </c>
      <c r="K214" s="401"/>
      <c r="L214" s="401">
        <f>SUMIFS('Weightage Page-1'!D220:BB220,'Weightage Page-1'!D$15:BB$15,L$8)</f>
        <v>0</v>
      </c>
      <c r="M214" s="401"/>
      <c r="N214" s="403">
        <f t="shared" si="6"/>
        <v>0</v>
      </c>
      <c r="O214" s="403"/>
    </row>
    <row r="215" spans="1:15" x14ac:dyDescent="0.25">
      <c r="A215" s="210">
        <v>206</v>
      </c>
      <c r="B215" s="211" t="str">
        <f>IF('Weightage Page-1'!B221&lt;&gt;"",'Weightage Page-1'!B221,"")</f>
        <v/>
      </c>
      <c r="C215" s="118"/>
      <c r="D215" s="401">
        <f>SUMIFS('Weightage Page-1'!D221:BB221,'Weightage Page-1'!D$15:BB$15,D$8)</f>
        <v>0</v>
      </c>
      <c r="E215" s="401"/>
      <c r="F215" s="401">
        <f>SUMIFS('Weightage Page-1'!D221:BB221,'Weightage Page-1'!D$15:BB$15,F$8)</f>
        <v>0</v>
      </c>
      <c r="G215" s="401"/>
      <c r="H215" s="401">
        <f>SUMIFS('Weightage Page-1'!D221:BB221,'Weightage Page-1'!D$15:BB$15,H$8)</f>
        <v>0</v>
      </c>
      <c r="I215" s="401"/>
      <c r="J215" s="401">
        <f>SUMIFS('Weightage Page-1'!D221:BB221,'Weightage Page-1'!D$15:BB$15,J$8)</f>
        <v>0</v>
      </c>
      <c r="K215" s="401"/>
      <c r="L215" s="401">
        <f>SUMIFS('Weightage Page-1'!D221:BB221,'Weightage Page-1'!D$15:BB$15,L$8)</f>
        <v>0</v>
      </c>
      <c r="M215" s="401"/>
      <c r="N215" s="403">
        <f t="shared" ref="N215:N218" si="7">SUM(D215:L215)</f>
        <v>0</v>
      </c>
      <c r="O215" s="403"/>
    </row>
    <row r="216" spans="1:15" x14ac:dyDescent="0.25">
      <c r="A216" s="210">
        <v>207</v>
      </c>
      <c r="B216" s="211" t="str">
        <f>IF('Weightage Page-1'!B222&lt;&gt;"",'Weightage Page-1'!B222,"")</f>
        <v/>
      </c>
      <c r="C216" s="118"/>
      <c r="D216" s="401">
        <f>SUMIFS('Weightage Page-1'!D222:BB222,'Weightage Page-1'!D$15:BB$15,D$8)</f>
        <v>0</v>
      </c>
      <c r="E216" s="401"/>
      <c r="F216" s="401">
        <f>SUMIFS('Weightage Page-1'!D222:BB222,'Weightage Page-1'!D$15:BB$15,F$8)</f>
        <v>0</v>
      </c>
      <c r="G216" s="401"/>
      <c r="H216" s="401">
        <f>SUMIFS('Weightage Page-1'!D222:BB222,'Weightage Page-1'!D$15:BB$15,H$8)</f>
        <v>0</v>
      </c>
      <c r="I216" s="401"/>
      <c r="J216" s="401">
        <f>SUMIFS('Weightage Page-1'!D222:BB222,'Weightage Page-1'!D$15:BB$15,J$8)</f>
        <v>0</v>
      </c>
      <c r="K216" s="401"/>
      <c r="L216" s="401">
        <f>SUMIFS('Weightage Page-1'!D222:BB222,'Weightage Page-1'!D$15:BB$15,L$8)</f>
        <v>0</v>
      </c>
      <c r="M216" s="401"/>
      <c r="N216" s="403">
        <f t="shared" si="7"/>
        <v>0</v>
      </c>
      <c r="O216" s="403"/>
    </row>
    <row r="217" spans="1:15" x14ac:dyDescent="0.25">
      <c r="A217" s="210">
        <v>208</v>
      </c>
      <c r="B217" s="211" t="str">
        <f>IF('Weightage Page-1'!B223&lt;&gt;"",'Weightage Page-1'!B223,"")</f>
        <v/>
      </c>
      <c r="C217" s="118"/>
      <c r="D217" s="401">
        <f>SUMIFS('Weightage Page-1'!D223:BB223,'Weightage Page-1'!D$15:BB$15,D$8)</f>
        <v>0</v>
      </c>
      <c r="E217" s="401"/>
      <c r="F217" s="401">
        <f>SUMIFS('Weightage Page-1'!D223:BB223,'Weightage Page-1'!D$15:BB$15,F$8)</f>
        <v>0</v>
      </c>
      <c r="G217" s="401"/>
      <c r="H217" s="401">
        <f>SUMIFS('Weightage Page-1'!D223:BB223,'Weightage Page-1'!D$15:BB$15,H$8)</f>
        <v>0</v>
      </c>
      <c r="I217" s="401"/>
      <c r="J217" s="401">
        <f>SUMIFS('Weightage Page-1'!D223:BB223,'Weightage Page-1'!D$15:BB$15,J$8)</f>
        <v>0</v>
      </c>
      <c r="K217" s="401"/>
      <c r="L217" s="401">
        <f>SUMIFS('Weightage Page-1'!D223:BB223,'Weightage Page-1'!D$15:BB$15,L$8)</f>
        <v>0</v>
      </c>
      <c r="M217" s="401"/>
      <c r="N217" s="403">
        <f t="shared" si="7"/>
        <v>0</v>
      </c>
      <c r="O217" s="403"/>
    </row>
    <row r="218" spans="1:15" x14ac:dyDescent="0.25">
      <c r="A218" s="210">
        <v>209</v>
      </c>
      <c r="B218" s="211" t="str">
        <f>IF('Weightage Page-1'!B224&lt;&gt;"",'Weightage Page-1'!B224,"")</f>
        <v/>
      </c>
      <c r="C218" s="118"/>
      <c r="D218" s="401">
        <f>SUMIFS('Weightage Page-1'!D224:BB224,'Weightage Page-1'!D$15:BB$15,D$8)</f>
        <v>0</v>
      </c>
      <c r="E218" s="401"/>
      <c r="F218" s="401">
        <f>SUMIFS('Weightage Page-1'!D224:BB224,'Weightage Page-1'!D$15:BB$15,F$8)</f>
        <v>0</v>
      </c>
      <c r="G218" s="401"/>
      <c r="H218" s="401">
        <f>SUMIFS('Weightage Page-1'!D224:BB224,'Weightage Page-1'!D$15:BB$15,H$8)</f>
        <v>0</v>
      </c>
      <c r="I218" s="401"/>
      <c r="J218" s="401">
        <f>SUMIFS('Weightage Page-1'!D224:BB224,'Weightage Page-1'!D$15:BB$15,J$8)</f>
        <v>0</v>
      </c>
      <c r="K218" s="401"/>
      <c r="L218" s="401">
        <f>SUMIFS('Weightage Page-1'!D224:BB224,'Weightage Page-1'!D$15:BB$15,L$8)</f>
        <v>0</v>
      </c>
      <c r="M218" s="401"/>
      <c r="N218" s="403">
        <f t="shared" si="7"/>
        <v>0</v>
      </c>
      <c r="O218" s="403"/>
    </row>
  </sheetData>
  <mergeCells count="1287">
    <mergeCell ref="D217:E217"/>
    <mergeCell ref="F217:G217"/>
    <mergeCell ref="H217:I217"/>
    <mergeCell ref="J217:K217"/>
    <mergeCell ref="L217:M217"/>
    <mergeCell ref="N217:O217"/>
    <mergeCell ref="D218:E218"/>
    <mergeCell ref="F218:G218"/>
    <mergeCell ref="H218:I218"/>
    <mergeCell ref="J218:K218"/>
    <mergeCell ref="L218:M218"/>
    <mergeCell ref="N218:O218"/>
    <mergeCell ref="D215:E215"/>
    <mergeCell ref="F215:G215"/>
    <mergeCell ref="H215:I215"/>
    <mergeCell ref="J215:K215"/>
    <mergeCell ref="L215:M215"/>
    <mergeCell ref="N215:O215"/>
    <mergeCell ref="D216:E216"/>
    <mergeCell ref="F216:G216"/>
    <mergeCell ref="H216:I216"/>
    <mergeCell ref="J216:K216"/>
    <mergeCell ref="L216:M216"/>
    <mergeCell ref="N216:O216"/>
    <mergeCell ref="D213:E213"/>
    <mergeCell ref="F213:G213"/>
    <mergeCell ref="H213:I213"/>
    <mergeCell ref="J213:K213"/>
    <mergeCell ref="L213:M213"/>
    <mergeCell ref="N213:O213"/>
    <mergeCell ref="D214:E214"/>
    <mergeCell ref="F214:G214"/>
    <mergeCell ref="H214:I214"/>
    <mergeCell ref="J214:K214"/>
    <mergeCell ref="L214:M214"/>
    <mergeCell ref="N214:O214"/>
    <mergeCell ref="D211:E211"/>
    <mergeCell ref="F211:G211"/>
    <mergeCell ref="H211:I211"/>
    <mergeCell ref="J211:K211"/>
    <mergeCell ref="L211:M211"/>
    <mergeCell ref="N211:O211"/>
    <mergeCell ref="D212:E212"/>
    <mergeCell ref="F212:G212"/>
    <mergeCell ref="H212:I212"/>
    <mergeCell ref="J212:K212"/>
    <mergeCell ref="L212:M212"/>
    <mergeCell ref="N212:O212"/>
    <mergeCell ref="D209:E209"/>
    <mergeCell ref="F209:G209"/>
    <mergeCell ref="H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D207:E207"/>
    <mergeCell ref="F207:G207"/>
    <mergeCell ref="H207:I207"/>
    <mergeCell ref="J207:K207"/>
    <mergeCell ref="L207:M207"/>
    <mergeCell ref="N207:O207"/>
    <mergeCell ref="D208:E208"/>
    <mergeCell ref="F208:G208"/>
    <mergeCell ref="H208:I208"/>
    <mergeCell ref="J208:K208"/>
    <mergeCell ref="L208:M208"/>
    <mergeCell ref="N208:O208"/>
    <mergeCell ref="D205:E205"/>
    <mergeCell ref="F205:G205"/>
    <mergeCell ref="H205:I205"/>
    <mergeCell ref="J205:K205"/>
    <mergeCell ref="L205:M205"/>
    <mergeCell ref="N205:O205"/>
    <mergeCell ref="D206:E206"/>
    <mergeCell ref="F206:G206"/>
    <mergeCell ref="H206:I206"/>
    <mergeCell ref="J206:K206"/>
    <mergeCell ref="L206:M206"/>
    <mergeCell ref="N206:O206"/>
    <mergeCell ref="D203:E203"/>
    <mergeCell ref="F203:G203"/>
    <mergeCell ref="H203:I203"/>
    <mergeCell ref="J203:K203"/>
    <mergeCell ref="L203:M203"/>
    <mergeCell ref="N203:O203"/>
    <mergeCell ref="D204:E204"/>
    <mergeCell ref="F204:G204"/>
    <mergeCell ref="H204:I204"/>
    <mergeCell ref="J204:K204"/>
    <mergeCell ref="L204:M204"/>
    <mergeCell ref="N204:O204"/>
    <mergeCell ref="D201:E201"/>
    <mergeCell ref="F201:G201"/>
    <mergeCell ref="H201:I201"/>
    <mergeCell ref="J201:K201"/>
    <mergeCell ref="L201:M201"/>
    <mergeCell ref="N201:O201"/>
    <mergeCell ref="D202:E202"/>
    <mergeCell ref="F202:G202"/>
    <mergeCell ref="H202:I202"/>
    <mergeCell ref="J202:K202"/>
    <mergeCell ref="L202:M202"/>
    <mergeCell ref="N202:O202"/>
    <mergeCell ref="D199:E199"/>
    <mergeCell ref="F199:G199"/>
    <mergeCell ref="H199:I199"/>
    <mergeCell ref="J199:K199"/>
    <mergeCell ref="L199:M199"/>
    <mergeCell ref="N199:O199"/>
    <mergeCell ref="D200:E200"/>
    <mergeCell ref="F200:G200"/>
    <mergeCell ref="H200:I200"/>
    <mergeCell ref="J200:K200"/>
    <mergeCell ref="L200:M200"/>
    <mergeCell ref="N200:O200"/>
    <mergeCell ref="D197:E197"/>
    <mergeCell ref="F197:G197"/>
    <mergeCell ref="H197:I197"/>
    <mergeCell ref="J197:K197"/>
    <mergeCell ref="L197:M197"/>
    <mergeCell ref="N197:O197"/>
    <mergeCell ref="D198:E198"/>
    <mergeCell ref="F198:G198"/>
    <mergeCell ref="H198:I198"/>
    <mergeCell ref="J198:K198"/>
    <mergeCell ref="L198:M198"/>
    <mergeCell ref="N198:O198"/>
    <mergeCell ref="D195:E195"/>
    <mergeCell ref="F195:G195"/>
    <mergeCell ref="H195:I195"/>
    <mergeCell ref="J195:K195"/>
    <mergeCell ref="L195:M195"/>
    <mergeCell ref="N195:O195"/>
    <mergeCell ref="D196:E196"/>
    <mergeCell ref="F196:G196"/>
    <mergeCell ref="H196:I196"/>
    <mergeCell ref="J196:K196"/>
    <mergeCell ref="L196:M196"/>
    <mergeCell ref="N196:O196"/>
    <mergeCell ref="D193:E193"/>
    <mergeCell ref="F193:G193"/>
    <mergeCell ref="H193:I193"/>
    <mergeCell ref="J193:K193"/>
    <mergeCell ref="L193:M193"/>
    <mergeCell ref="N193:O193"/>
    <mergeCell ref="D194:E194"/>
    <mergeCell ref="F194:G194"/>
    <mergeCell ref="H194:I194"/>
    <mergeCell ref="J194:K194"/>
    <mergeCell ref="L194:M194"/>
    <mergeCell ref="N194:O194"/>
    <mergeCell ref="D191:E191"/>
    <mergeCell ref="F191:G191"/>
    <mergeCell ref="H191:I191"/>
    <mergeCell ref="J191:K191"/>
    <mergeCell ref="L191:M191"/>
    <mergeCell ref="N191:O191"/>
    <mergeCell ref="D192:E192"/>
    <mergeCell ref="F192:G192"/>
    <mergeCell ref="H192:I192"/>
    <mergeCell ref="J192:K192"/>
    <mergeCell ref="L192:M192"/>
    <mergeCell ref="N192:O192"/>
    <mergeCell ref="D189:E189"/>
    <mergeCell ref="F189:G189"/>
    <mergeCell ref="H189:I189"/>
    <mergeCell ref="J189:K189"/>
    <mergeCell ref="L189:M189"/>
    <mergeCell ref="N189:O189"/>
    <mergeCell ref="D190:E190"/>
    <mergeCell ref="F190:G190"/>
    <mergeCell ref="H190:I190"/>
    <mergeCell ref="J190:K190"/>
    <mergeCell ref="L190:M190"/>
    <mergeCell ref="N190:O190"/>
    <mergeCell ref="D187:E187"/>
    <mergeCell ref="F187:G187"/>
    <mergeCell ref="H187:I187"/>
    <mergeCell ref="J187:K187"/>
    <mergeCell ref="L187:M187"/>
    <mergeCell ref="N187:O187"/>
    <mergeCell ref="D188:E188"/>
    <mergeCell ref="F188:G188"/>
    <mergeCell ref="H188:I188"/>
    <mergeCell ref="J188:K188"/>
    <mergeCell ref="L188:M188"/>
    <mergeCell ref="N188:O188"/>
    <mergeCell ref="D185:E185"/>
    <mergeCell ref="F185:G185"/>
    <mergeCell ref="H185:I185"/>
    <mergeCell ref="J185:K185"/>
    <mergeCell ref="L185:M185"/>
    <mergeCell ref="N185:O185"/>
    <mergeCell ref="D186:E186"/>
    <mergeCell ref="F186:G186"/>
    <mergeCell ref="H186:I186"/>
    <mergeCell ref="J186:K186"/>
    <mergeCell ref="L186:M186"/>
    <mergeCell ref="N186:O186"/>
    <mergeCell ref="D183:E183"/>
    <mergeCell ref="F183:G183"/>
    <mergeCell ref="H183:I183"/>
    <mergeCell ref="J183:K183"/>
    <mergeCell ref="L183:M183"/>
    <mergeCell ref="N183:O183"/>
    <mergeCell ref="D184:E184"/>
    <mergeCell ref="F184:G184"/>
    <mergeCell ref="H184:I184"/>
    <mergeCell ref="J184:K184"/>
    <mergeCell ref="L184:M184"/>
    <mergeCell ref="N184:O184"/>
    <mergeCell ref="D181:E181"/>
    <mergeCell ref="F181:G181"/>
    <mergeCell ref="H181:I181"/>
    <mergeCell ref="J181:K181"/>
    <mergeCell ref="L181:M181"/>
    <mergeCell ref="N181:O181"/>
    <mergeCell ref="D182:E182"/>
    <mergeCell ref="F182:G182"/>
    <mergeCell ref="H182:I182"/>
    <mergeCell ref="J182:K182"/>
    <mergeCell ref="L182:M182"/>
    <mergeCell ref="N182:O182"/>
    <mergeCell ref="D179:E179"/>
    <mergeCell ref="F179:G179"/>
    <mergeCell ref="H179:I179"/>
    <mergeCell ref="J179:K179"/>
    <mergeCell ref="L179:M179"/>
    <mergeCell ref="N179:O179"/>
    <mergeCell ref="D180:E180"/>
    <mergeCell ref="F180:G180"/>
    <mergeCell ref="H180:I180"/>
    <mergeCell ref="J180:K180"/>
    <mergeCell ref="L180:M180"/>
    <mergeCell ref="N180:O180"/>
    <mergeCell ref="D177:E177"/>
    <mergeCell ref="F177:G177"/>
    <mergeCell ref="H177:I177"/>
    <mergeCell ref="J177:K177"/>
    <mergeCell ref="L177:M177"/>
    <mergeCell ref="N177:O177"/>
    <mergeCell ref="D178:E178"/>
    <mergeCell ref="F178:G178"/>
    <mergeCell ref="H178:I178"/>
    <mergeCell ref="J178:K178"/>
    <mergeCell ref="L178:M178"/>
    <mergeCell ref="N178:O178"/>
    <mergeCell ref="D175:E175"/>
    <mergeCell ref="F175:G175"/>
    <mergeCell ref="H175:I175"/>
    <mergeCell ref="J175:K175"/>
    <mergeCell ref="L175:M175"/>
    <mergeCell ref="N175:O175"/>
    <mergeCell ref="D176:E176"/>
    <mergeCell ref="F176:G176"/>
    <mergeCell ref="H176:I176"/>
    <mergeCell ref="J176:K176"/>
    <mergeCell ref="L176:M176"/>
    <mergeCell ref="N176:O176"/>
    <mergeCell ref="D173:E173"/>
    <mergeCell ref="F173:G173"/>
    <mergeCell ref="H173:I173"/>
    <mergeCell ref="J173:K173"/>
    <mergeCell ref="L173:M173"/>
    <mergeCell ref="N173:O173"/>
    <mergeCell ref="D174:E174"/>
    <mergeCell ref="F174:G174"/>
    <mergeCell ref="H174:I174"/>
    <mergeCell ref="J174:K174"/>
    <mergeCell ref="L174:M174"/>
    <mergeCell ref="N174:O174"/>
    <mergeCell ref="D171:E171"/>
    <mergeCell ref="F171:G171"/>
    <mergeCell ref="H171:I171"/>
    <mergeCell ref="J171:K171"/>
    <mergeCell ref="L171:M171"/>
    <mergeCell ref="N171:O171"/>
    <mergeCell ref="D172:E172"/>
    <mergeCell ref="F172:G172"/>
    <mergeCell ref="H172:I172"/>
    <mergeCell ref="J172:K172"/>
    <mergeCell ref="L172:M172"/>
    <mergeCell ref="N172:O172"/>
    <mergeCell ref="D169:E169"/>
    <mergeCell ref="F169:G169"/>
    <mergeCell ref="H169:I169"/>
    <mergeCell ref="J169:K169"/>
    <mergeCell ref="L169:M169"/>
    <mergeCell ref="N169:O169"/>
    <mergeCell ref="D170:E170"/>
    <mergeCell ref="F170:G170"/>
    <mergeCell ref="H170:I170"/>
    <mergeCell ref="J170:K170"/>
    <mergeCell ref="L170:M170"/>
    <mergeCell ref="N170:O170"/>
    <mergeCell ref="D167:E167"/>
    <mergeCell ref="F167:G167"/>
    <mergeCell ref="H167:I167"/>
    <mergeCell ref="J167:K167"/>
    <mergeCell ref="L167:M167"/>
    <mergeCell ref="N167:O167"/>
    <mergeCell ref="D168:E168"/>
    <mergeCell ref="F168:G168"/>
    <mergeCell ref="H168:I168"/>
    <mergeCell ref="J168:K168"/>
    <mergeCell ref="L168:M168"/>
    <mergeCell ref="N168:O168"/>
    <mergeCell ref="D165:E165"/>
    <mergeCell ref="F165:G165"/>
    <mergeCell ref="H165:I165"/>
    <mergeCell ref="J165:K165"/>
    <mergeCell ref="L165:M165"/>
    <mergeCell ref="N165:O165"/>
    <mergeCell ref="D166:E166"/>
    <mergeCell ref="F166:G166"/>
    <mergeCell ref="H166:I166"/>
    <mergeCell ref="J166:K166"/>
    <mergeCell ref="L166:M166"/>
    <mergeCell ref="N166:O166"/>
    <mergeCell ref="D163:E163"/>
    <mergeCell ref="F163:G163"/>
    <mergeCell ref="H163:I163"/>
    <mergeCell ref="J163:K163"/>
    <mergeCell ref="L163:M163"/>
    <mergeCell ref="N163:O163"/>
    <mergeCell ref="D164:E164"/>
    <mergeCell ref="F164:G164"/>
    <mergeCell ref="H164:I164"/>
    <mergeCell ref="J164:K164"/>
    <mergeCell ref="L164:M164"/>
    <mergeCell ref="N164:O164"/>
    <mergeCell ref="D161:E161"/>
    <mergeCell ref="F161:G161"/>
    <mergeCell ref="H161:I161"/>
    <mergeCell ref="J161:K161"/>
    <mergeCell ref="L161:M161"/>
    <mergeCell ref="N161:O161"/>
    <mergeCell ref="D162:E162"/>
    <mergeCell ref="F162:G162"/>
    <mergeCell ref="H162:I162"/>
    <mergeCell ref="J162:K162"/>
    <mergeCell ref="L162:M162"/>
    <mergeCell ref="N162:O162"/>
    <mergeCell ref="D159:E159"/>
    <mergeCell ref="F159:G159"/>
    <mergeCell ref="H159:I159"/>
    <mergeCell ref="J159:K159"/>
    <mergeCell ref="L159:M159"/>
    <mergeCell ref="N159:O159"/>
    <mergeCell ref="D160:E160"/>
    <mergeCell ref="F160:G160"/>
    <mergeCell ref="H160:I160"/>
    <mergeCell ref="J160:K160"/>
    <mergeCell ref="L160:M160"/>
    <mergeCell ref="N160:O160"/>
    <mergeCell ref="D157:E157"/>
    <mergeCell ref="F157:G157"/>
    <mergeCell ref="H157:I157"/>
    <mergeCell ref="J157:K157"/>
    <mergeCell ref="L157:M157"/>
    <mergeCell ref="N157:O157"/>
    <mergeCell ref="D158:E158"/>
    <mergeCell ref="F158:G158"/>
    <mergeCell ref="H158:I158"/>
    <mergeCell ref="J158:K158"/>
    <mergeCell ref="L158:M158"/>
    <mergeCell ref="N158:O158"/>
    <mergeCell ref="D155:E155"/>
    <mergeCell ref="F155:G155"/>
    <mergeCell ref="H155:I155"/>
    <mergeCell ref="J155:K155"/>
    <mergeCell ref="L155:M155"/>
    <mergeCell ref="N155:O155"/>
    <mergeCell ref="D156:E156"/>
    <mergeCell ref="F156:G156"/>
    <mergeCell ref="H156:I156"/>
    <mergeCell ref="J156:K156"/>
    <mergeCell ref="L156:M156"/>
    <mergeCell ref="N156:O156"/>
    <mergeCell ref="D153:E153"/>
    <mergeCell ref="F153:G153"/>
    <mergeCell ref="H153:I153"/>
    <mergeCell ref="J153:K153"/>
    <mergeCell ref="L153:M153"/>
    <mergeCell ref="N153:O153"/>
    <mergeCell ref="D154:E154"/>
    <mergeCell ref="F154:G154"/>
    <mergeCell ref="H154:I154"/>
    <mergeCell ref="J154:K154"/>
    <mergeCell ref="L154:M154"/>
    <mergeCell ref="N154:O154"/>
    <mergeCell ref="D151:E151"/>
    <mergeCell ref="F151:G151"/>
    <mergeCell ref="H151:I151"/>
    <mergeCell ref="J151:K151"/>
    <mergeCell ref="L151:M151"/>
    <mergeCell ref="N151:O151"/>
    <mergeCell ref="D152:E152"/>
    <mergeCell ref="F152:G152"/>
    <mergeCell ref="H152:I152"/>
    <mergeCell ref="J152:K152"/>
    <mergeCell ref="L152:M152"/>
    <mergeCell ref="N152:O152"/>
    <mergeCell ref="D149:E149"/>
    <mergeCell ref="F149:G149"/>
    <mergeCell ref="H149:I149"/>
    <mergeCell ref="J149:K149"/>
    <mergeCell ref="L149:M149"/>
    <mergeCell ref="N149:O149"/>
    <mergeCell ref="D150:E150"/>
    <mergeCell ref="F150:G150"/>
    <mergeCell ref="H150:I150"/>
    <mergeCell ref="J150:K150"/>
    <mergeCell ref="L150:M150"/>
    <mergeCell ref="N150:O150"/>
    <mergeCell ref="D147:E147"/>
    <mergeCell ref="F147:G147"/>
    <mergeCell ref="H147:I147"/>
    <mergeCell ref="J147:K147"/>
    <mergeCell ref="L147:M147"/>
    <mergeCell ref="N147:O147"/>
    <mergeCell ref="D148:E148"/>
    <mergeCell ref="F148:G148"/>
    <mergeCell ref="H148:I148"/>
    <mergeCell ref="J148:K148"/>
    <mergeCell ref="L148:M148"/>
    <mergeCell ref="N148:O148"/>
    <mergeCell ref="D145:E145"/>
    <mergeCell ref="F145:G145"/>
    <mergeCell ref="H145:I145"/>
    <mergeCell ref="J145:K145"/>
    <mergeCell ref="L145:M145"/>
    <mergeCell ref="N145:O145"/>
    <mergeCell ref="D146:E146"/>
    <mergeCell ref="F146:G146"/>
    <mergeCell ref="H146:I146"/>
    <mergeCell ref="J146:K146"/>
    <mergeCell ref="L146:M146"/>
    <mergeCell ref="N146:O146"/>
    <mergeCell ref="D143:E143"/>
    <mergeCell ref="F143:G143"/>
    <mergeCell ref="H143:I143"/>
    <mergeCell ref="J143:K143"/>
    <mergeCell ref="L143:M143"/>
    <mergeCell ref="N143:O143"/>
    <mergeCell ref="D144:E144"/>
    <mergeCell ref="F144:G144"/>
    <mergeCell ref="H144:I144"/>
    <mergeCell ref="J144:K144"/>
    <mergeCell ref="L144:M144"/>
    <mergeCell ref="N144:O144"/>
    <mergeCell ref="D141:E141"/>
    <mergeCell ref="F141:G141"/>
    <mergeCell ref="H141:I141"/>
    <mergeCell ref="J141:K141"/>
    <mergeCell ref="L141:M141"/>
    <mergeCell ref="N141:O141"/>
    <mergeCell ref="D142:E142"/>
    <mergeCell ref="F142:G142"/>
    <mergeCell ref="H142:I142"/>
    <mergeCell ref="J142:K142"/>
    <mergeCell ref="L142:M142"/>
    <mergeCell ref="N142:O142"/>
    <mergeCell ref="D139:E139"/>
    <mergeCell ref="F139:G139"/>
    <mergeCell ref="H139:I139"/>
    <mergeCell ref="J139:K139"/>
    <mergeCell ref="L139:M139"/>
    <mergeCell ref="N139:O139"/>
    <mergeCell ref="D140:E140"/>
    <mergeCell ref="F140:G140"/>
    <mergeCell ref="H140:I140"/>
    <mergeCell ref="J140:K140"/>
    <mergeCell ref="L140:M140"/>
    <mergeCell ref="N140:O140"/>
    <mergeCell ref="D137:E137"/>
    <mergeCell ref="F137:G137"/>
    <mergeCell ref="H137:I137"/>
    <mergeCell ref="J137:K137"/>
    <mergeCell ref="L137:M137"/>
    <mergeCell ref="N137:O137"/>
    <mergeCell ref="D138:E138"/>
    <mergeCell ref="F138:G138"/>
    <mergeCell ref="H138:I138"/>
    <mergeCell ref="J138:K138"/>
    <mergeCell ref="L138:M138"/>
    <mergeCell ref="N138:O138"/>
    <mergeCell ref="D135:E135"/>
    <mergeCell ref="F135:G135"/>
    <mergeCell ref="H135:I135"/>
    <mergeCell ref="J135:K135"/>
    <mergeCell ref="L135:M135"/>
    <mergeCell ref="N135:O135"/>
    <mergeCell ref="D136:E136"/>
    <mergeCell ref="F136:G136"/>
    <mergeCell ref="H136:I136"/>
    <mergeCell ref="J136:K136"/>
    <mergeCell ref="L136:M136"/>
    <mergeCell ref="N136:O136"/>
    <mergeCell ref="D133:E133"/>
    <mergeCell ref="F133:G133"/>
    <mergeCell ref="H133:I133"/>
    <mergeCell ref="J133:K133"/>
    <mergeCell ref="L133:M133"/>
    <mergeCell ref="N133:O133"/>
    <mergeCell ref="D134:E134"/>
    <mergeCell ref="F134:G134"/>
    <mergeCell ref="H134:I134"/>
    <mergeCell ref="J134:K134"/>
    <mergeCell ref="L134:M134"/>
    <mergeCell ref="N134:O134"/>
    <mergeCell ref="D131:E131"/>
    <mergeCell ref="F131:G131"/>
    <mergeCell ref="H131:I131"/>
    <mergeCell ref="J131:K131"/>
    <mergeCell ref="L131:M131"/>
    <mergeCell ref="N131:O131"/>
    <mergeCell ref="D132:E132"/>
    <mergeCell ref="F132:G132"/>
    <mergeCell ref="H132:I132"/>
    <mergeCell ref="J132:K132"/>
    <mergeCell ref="L132:M132"/>
    <mergeCell ref="N132:O132"/>
    <mergeCell ref="D129:E129"/>
    <mergeCell ref="F129:G129"/>
    <mergeCell ref="H129:I129"/>
    <mergeCell ref="J129:K129"/>
    <mergeCell ref="L129:M129"/>
    <mergeCell ref="N129:O129"/>
    <mergeCell ref="D130:E130"/>
    <mergeCell ref="F130:G130"/>
    <mergeCell ref="H130:I130"/>
    <mergeCell ref="J130:K130"/>
    <mergeCell ref="L130:M130"/>
    <mergeCell ref="N130:O130"/>
    <mergeCell ref="D127:E127"/>
    <mergeCell ref="F127:G127"/>
    <mergeCell ref="H127:I127"/>
    <mergeCell ref="J127:K127"/>
    <mergeCell ref="L127:M127"/>
    <mergeCell ref="N127:O127"/>
    <mergeCell ref="D128:E128"/>
    <mergeCell ref="F128:G128"/>
    <mergeCell ref="H128:I128"/>
    <mergeCell ref="J128:K128"/>
    <mergeCell ref="L128:M128"/>
    <mergeCell ref="N128:O128"/>
    <mergeCell ref="D125:E125"/>
    <mergeCell ref="F125:G125"/>
    <mergeCell ref="H125:I125"/>
    <mergeCell ref="J125:K125"/>
    <mergeCell ref="L125:M125"/>
    <mergeCell ref="N125:O125"/>
    <mergeCell ref="D126:E126"/>
    <mergeCell ref="F126:G126"/>
    <mergeCell ref="H126:I126"/>
    <mergeCell ref="J126:K126"/>
    <mergeCell ref="L126:M126"/>
    <mergeCell ref="N126:O126"/>
    <mergeCell ref="D123:E123"/>
    <mergeCell ref="F123:G123"/>
    <mergeCell ref="H123:I123"/>
    <mergeCell ref="J123:K123"/>
    <mergeCell ref="L123:M123"/>
    <mergeCell ref="N123:O123"/>
    <mergeCell ref="D124:E124"/>
    <mergeCell ref="F124:G124"/>
    <mergeCell ref="H124:I124"/>
    <mergeCell ref="J124:K124"/>
    <mergeCell ref="L124:M124"/>
    <mergeCell ref="N124:O124"/>
    <mergeCell ref="D121:E121"/>
    <mergeCell ref="F121:G121"/>
    <mergeCell ref="H121:I121"/>
    <mergeCell ref="J121:K121"/>
    <mergeCell ref="L121:M121"/>
    <mergeCell ref="N121:O121"/>
    <mergeCell ref="D122:E122"/>
    <mergeCell ref="F122:G122"/>
    <mergeCell ref="H122:I122"/>
    <mergeCell ref="J122:K122"/>
    <mergeCell ref="L122:M122"/>
    <mergeCell ref="N122:O122"/>
    <mergeCell ref="D119:E119"/>
    <mergeCell ref="F119:G119"/>
    <mergeCell ref="H119:I119"/>
    <mergeCell ref="J119:K119"/>
    <mergeCell ref="L119:M119"/>
    <mergeCell ref="N119:O119"/>
    <mergeCell ref="D120:E120"/>
    <mergeCell ref="F120:G120"/>
    <mergeCell ref="H120:I120"/>
    <mergeCell ref="J120:K120"/>
    <mergeCell ref="L120:M120"/>
    <mergeCell ref="N120:O120"/>
    <mergeCell ref="D117:E117"/>
    <mergeCell ref="F117:G117"/>
    <mergeCell ref="H117:I117"/>
    <mergeCell ref="J117:K117"/>
    <mergeCell ref="L117:M117"/>
    <mergeCell ref="N117:O117"/>
    <mergeCell ref="D118:E118"/>
    <mergeCell ref="F118:G118"/>
    <mergeCell ref="H118:I118"/>
    <mergeCell ref="J118:K118"/>
    <mergeCell ref="L118:M118"/>
    <mergeCell ref="N118:O118"/>
    <mergeCell ref="D115:E115"/>
    <mergeCell ref="F115:G115"/>
    <mergeCell ref="H115:I115"/>
    <mergeCell ref="J115:K115"/>
    <mergeCell ref="L115:M115"/>
    <mergeCell ref="N115:O115"/>
    <mergeCell ref="D116:E116"/>
    <mergeCell ref="F116:G116"/>
    <mergeCell ref="H116:I116"/>
    <mergeCell ref="J116:K116"/>
    <mergeCell ref="L116:M116"/>
    <mergeCell ref="N116:O116"/>
    <mergeCell ref="D113:E113"/>
    <mergeCell ref="F113:G113"/>
    <mergeCell ref="H113:I113"/>
    <mergeCell ref="J113:K113"/>
    <mergeCell ref="L113:M113"/>
    <mergeCell ref="N113:O113"/>
    <mergeCell ref="D114:E114"/>
    <mergeCell ref="F114:G114"/>
    <mergeCell ref="H114:I114"/>
    <mergeCell ref="J114:K114"/>
    <mergeCell ref="L114:M114"/>
    <mergeCell ref="N114:O114"/>
    <mergeCell ref="D111:E111"/>
    <mergeCell ref="F111:G111"/>
    <mergeCell ref="H111:I111"/>
    <mergeCell ref="J111:K111"/>
    <mergeCell ref="L111:M111"/>
    <mergeCell ref="N111:O111"/>
    <mergeCell ref="D112:E112"/>
    <mergeCell ref="F112:G112"/>
    <mergeCell ref="H112:I112"/>
    <mergeCell ref="J112:K112"/>
    <mergeCell ref="L112:M112"/>
    <mergeCell ref="N112:O112"/>
    <mergeCell ref="D109:E109"/>
    <mergeCell ref="F109:G109"/>
    <mergeCell ref="H109:I109"/>
    <mergeCell ref="J109:K109"/>
    <mergeCell ref="L109:M109"/>
    <mergeCell ref="N109:O109"/>
    <mergeCell ref="D110:E110"/>
    <mergeCell ref="F110:G110"/>
    <mergeCell ref="H110:I110"/>
    <mergeCell ref="J110:K110"/>
    <mergeCell ref="L110:M110"/>
    <mergeCell ref="N110:O110"/>
    <mergeCell ref="D107:E107"/>
    <mergeCell ref="F107:G107"/>
    <mergeCell ref="H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D105:E105"/>
    <mergeCell ref="F105:G105"/>
    <mergeCell ref="H105:I105"/>
    <mergeCell ref="J105:K105"/>
    <mergeCell ref="L105:M105"/>
    <mergeCell ref="N105:O105"/>
    <mergeCell ref="D106:E106"/>
    <mergeCell ref="F106:G106"/>
    <mergeCell ref="H106:I106"/>
    <mergeCell ref="J106:K106"/>
    <mergeCell ref="L106:M106"/>
    <mergeCell ref="N106:O106"/>
    <mergeCell ref="D103:E103"/>
    <mergeCell ref="F103:G103"/>
    <mergeCell ref="H103:I103"/>
    <mergeCell ref="J103:K103"/>
    <mergeCell ref="L103:M103"/>
    <mergeCell ref="N103:O103"/>
    <mergeCell ref="D104:E104"/>
    <mergeCell ref="F104:G104"/>
    <mergeCell ref="H104:I104"/>
    <mergeCell ref="J104:K104"/>
    <mergeCell ref="L104:M104"/>
    <mergeCell ref="N104:O104"/>
    <mergeCell ref="D101:E101"/>
    <mergeCell ref="F101:G101"/>
    <mergeCell ref="H101:I101"/>
    <mergeCell ref="J101:K101"/>
    <mergeCell ref="L101:M101"/>
    <mergeCell ref="N101:O101"/>
    <mergeCell ref="D102:E102"/>
    <mergeCell ref="F102:G102"/>
    <mergeCell ref="H102:I102"/>
    <mergeCell ref="J102:K102"/>
    <mergeCell ref="L102:M102"/>
    <mergeCell ref="N102:O102"/>
    <mergeCell ref="D99:E99"/>
    <mergeCell ref="F99:G99"/>
    <mergeCell ref="H99:I99"/>
    <mergeCell ref="J99:K99"/>
    <mergeCell ref="L99:M99"/>
    <mergeCell ref="N99:O99"/>
    <mergeCell ref="D100:E100"/>
    <mergeCell ref="F100:G100"/>
    <mergeCell ref="H100:I100"/>
    <mergeCell ref="J100:K100"/>
    <mergeCell ref="L100:M100"/>
    <mergeCell ref="N100:O100"/>
    <mergeCell ref="D97:E97"/>
    <mergeCell ref="F97:G97"/>
    <mergeCell ref="H97:I97"/>
    <mergeCell ref="J97:K97"/>
    <mergeCell ref="L97:M97"/>
    <mergeCell ref="N97:O97"/>
    <mergeCell ref="D98:E98"/>
    <mergeCell ref="F98:G98"/>
    <mergeCell ref="H98:I98"/>
    <mergeCell ref="J98:K98"/>
    <mergeCell ref="L98:M98"/>
    <mergeCell ref="N98:O98"/>
    <mergeCell ref="D95:E95"/>
    <mergeCell ref="F95:G95"/>
    <mergeCell ref="H95:I95"/>
    <mergeCell ref="J95:K95"/>
    <mergeCell ref="L95:M95"/>
    <mergeCell ref="N95:O95"/>
    <mergeCell ref="D96:E96"/>
    <mergeCell ref="F96:G96"/>
    <mergeCell ref="H96:I96"/>
    <mergeCell ref="J96:K96"/>
    <mergeCell ref="L96:M96"/>
    <mergeCell ref="N96:O96"/>
    <mergeCell ref="D93:E93"/>
    <mergeCell ref="F93:G93"/>
    <mergeCell ref="H93:I93"/>
    <mergeCell ref="J93:K93"/>
    <mergeCell ref="L93:M93"/>
    <mergeCell ref="N93:O93"/>
    <mergeCell ref="D94:E94"/>
    <mergeCell ref="F94:G94"/>
    <mergeCell ref="H94:I94"/>
    <mergeCell ref="J94:K94"/>
    <mergeCell ref="L94:M94"/>
    <mergeCell ref="N94:O94"/>
    <mergeCell ref="D91:E91"/>
    <mergeCell ref="F91:G91"/>
    <mergeCell ref="H91:I91"/>
    <mergeCell ref="J91:K91"/>
    <mergeCell ref="L91:M91"/>
    <mergeCell ref="N91:O91"/>
    <mergeCell ref="D92:E92"/>
    <mergeCell ref="F92:G92"/>
    <mergeCell ref="H92:I92"/>
    <mergeCell ref="J92:K92"/>
    <mergeCell ref="L92:M92"/>
    <mergeCell ref="N92:O92"/>
    <mergeCell ref="D89:E89"/>
    <mergeCell ref="F89:G89"/>
    <mergeCell ref="H89:I89"/>
    <mergeCell ref="J89:K89"/>
    <mergeCell ref="L89:M89"/>
    <mergeCell ref="N89:O89"/>
    <mergeCell ref="D90:E90"/>
    <mergeCell ref="F90:G90"/>
    <mergeCell ref="H90:I90"/>
    <mergeCell ref="J90:K90"/>
    <mergeCell ref="L90:M90"/>
    <mergeCell ref="N90:O90"/>
    <mergeCell ref="D87:E87"/>
    <mergeCell ref="F87:G87"/>
    <mergeCell ref="H87:I87"/>
    <mergeCell ref="J87:K87"/>
    <mergeCell ref="L87:M87"/>
    <mergeCell ref="N87:O87"/>
    <mergeCell ref="D88:E88"/>
    <mergeCell ref="F88:G88"/>
    <mergeCell ref="H88:I88"/>
    <mergeCell ref="J88:K88"/>
    <mergeCell ref="L88:M88"/>
    <mergeCell ref="N88:O88"/>
    <mergeCell ref="D85:E85"/>
    <mergeCell ref="F85:G85"/>
    <mergeCell ref="H85:I85"/>
    <mergeCell ref="J85:K85"/>
    <mergeCell ref="L85:M85"/>
    <mergeCell ref="N85:O85"/>
    <mergeCell ref="D86:E86"/>
    <mergeCell ref="F86:G86"/>
    <mergeCell ref="H86:I86"/>
    <mergeCell ref="J86:K86"/>
    <mergeCell ref="L86:M86"/>
    <mergeCell ref="N86:O86"/>
    <mergeCell ref="D83:E83"/>
    <mergeCell ref="F83:G83"/>
    <mergeCell ref="H83:I83"/>
    <mergeCell ref="J83:K83"/>
    <mergeCell ref="L83:M83"/>
    <mergeCell ref="N83:O83"/>
    <mergeCell ref="D84:E84"/>
    <mergeCell ref="F84:G84"/>
    <mergeCell ref="H84:I84"/>
    <mergeCell ref="J84:K84"/>
    <mergeCell ref="L84:M84"/>
    <mergeCell ref="N84:O84"/>
    <mergeCell ref="D81:E81"/>
    <mergeCell ref="F81:G81"/>
    <mergeCell ref="H81:I81"/>
    <mergeCell ref="J81:K81"/>
    <mergeCell ref="L81:M81"/>
    <mergeCell ref="N81:O81"/>
    <mergeCell ref="D82:E82"/>
    <mergeCell ref="F82:G82"/>
    <mergeCell ref="H82:I82"/>
    <mergeCell ref="J82:K82"/>
    <mergeCell ref="L82:M82"/>
    <mergeCell ref="N82:O82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5:E75"/>
    <mergeCell ref="F75:G75"/>
    <mergeCell ref="H75:I75"/>
    <mergeCell ref="J75:K75"/>
    <mergeCell ref="L75:M75"/>
    <mergeCell ref="N75:O75"/>
    <mergeCell ref="D76:E76"/>
    <mergeCell ref="F76:G76"/>
    <mergeCell ref="H76:I76"/>
    <mergeCell ref="J76:K76"/>
    <mergeCell ref="L76:M76"/>
    <mergeCell ref="N76:O76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A8:A9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H5:I5"/>
    <mergeCell ref="J5:K5"/>
    <mergeCell ref="N5:O5"/>
    <mergeCell ref="B6:C6"/>
    <mergeCell ref="D6:E6"/>
    <mergeCell ref="F6:I6"/>
    <mergeCell ref="J6:K6"/>
    <mergeCell ref="L6:N6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B1:O1"/>
    <mergeCell ref="B2:O2"/>
    <mergeCell ref="C3:J3"/>
    <mergeCell ref="K3:M3"/>
    <mergeCell ref="N3:O3"/>
    <mergeCell ref="C4:H4"/>
    <mergeCell ref="I4:J4"/>
    <mergeCell ref="K4:L4"/>
    <mergeCell ref="M4:N4"/>
    <mergeCell ref="D40:E40"/>
    <mergeCell ref="F40:G40"/>
    <mergeCell ref="H40:I40"/>
    <mergeCell ref="J40:K40"/>
    <mergeCell ref="L40:M40"/>
    <mergeCell ref="N40:O40"/>
    <mergeCell ref="D41:E41"/>
    <mergeCell ref="F41:G41"/>
    <mergeCell ref="H41:I41"/>
    <mergeCell ref="J41:K41"/>
    <mergeCell ref="L41:M41"/>
    <mergeCell ref="N41:O41"/>
    <mergeCell ref="B7:O7"/>
    <mergeCell ref="B8:B9"/>
    <mergeCell ref="D8:E8"/>
    <mergeCell ref="F8:G8"/>
    <mergeCell ref="H8:I8"/>
    <mergeCell ref="J8:K8"/>
    <mergeCell ref="L8:M8"/>
    <mergeCell ref="N8:O8"/>
    <mergeCell ref="D9:E9"/>
    <mergeCell ref="F9:G9"/>
    <mergeCell ref="C5:F5"/>
    <mergeCell ref="D42:E42"/>
    <mergeCell ref="F42:G42"/>
    <mergeCell ref="H42:I42"/>
    <mergeCell ref="J42:K42"/>
    <mergeCell ref="L42:M42"/>
    <mergeCell ref="N42:O42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4:O44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6:O46"/>
    <mergeCell ref="D47:E47"/>
    <mergeCell ref="F47:G47"/>
    <mergeCell ref="H47:I47"/>
    <mergeCell ref="J47:K47"/>
    <mergeCell ref="L47:M47"/>
    <mergeCell ref="N47:O47"/>
    <mergeCell ref="D48:E48"/>
    <mergeCell ref="F48:G48"/>
    <mergeCell ref="H48:I48"/>
    <mergeCell ref="J48:K48"/>
    <mergeCell ref="L48:M48"/>
    <mergeCell ref="N48:O48"/>
    <mergeCell ref="D49:E49"/>
    <mergeCell ref="F49:G49"/>
    <mergeCell ref="H49:I49"/>
    <mergeCell ref="J49:K49"/>
    <mergeCell ref="L49:M49"/>
    <mergeCell ref="N49:O49"/>
    <mergeCell ref="D50:E50"/>
    <mergeCell ref="F50:G50"/>
    <mergeCell ref="H50:I50"/>
    <mergeCell ref="J50:K50"/>
    <mergeCell ref="L50:M50"/>
    <mergeCell ref="N50:O50"/>
    <mergeCell ref="D51:E51"/>
    <mergeCell ref="F51:G51"/>
    <mergeCell ref="H51:I51"/>
    <mergeCell ref="J51:K51"/>
    <mergeCell ref="L51:M51"/>
    <mergeCell ref="N51:O51"/>
    <mergeCell ref="D52:E52"/>
    <mergeCell ref="F52:G52"/>
    <mergeCell ref="H52:I52"/>
    <mergeCell ref="J52:K52"/>
    <mergeCell ref="L52:M52"/>
    <mergeCell ref="N52:O52"/>
    <mergeCell ref="D53:E53"/>
    <mergeCell ref="F53:G53"/>
    <mergeCell ref="H53:I53"/>
    <mergeCell ref="J53:K53"/>
    <mergeCell ref="L53:M53"/>
    <mergeCell ref="N53:O53"/>
    <mergeCell ref="D54:E54"/>
    <mergeCell ref="F54:G54"/>
    <mergeCell ref="H54:I54"/>
    <mergeCell ref="J54:K54"/>
    <mergeCell ref="L54:M54"/>
    <mergeCell ref="N54:O54"/>
    <mergeCell ref="D55:E55"/>
    <mergeCell ref="F55:G55"/>
    <mergeCell ref="H55:I55"/>
    <mergeCell ref="J55:K55"/>
    <mergeCell ref="L55:M55"/>
    <mergeCell ref="N55:O55"/>
    <mergeCell ref="D56:E56"/>
    <mergeCell ref="F56:G56"/>
    <mergeCell ref="H56:I56"/>
    <mergeCell ref="J56:K56"/>
    <mergeCell ref="L56:M56"/>
    <mergeCell ref="N56:O56"/>
    <mergeCell ref="D57:E57"/>
    <mergeCell ref="F57:G57"/>
    <mergeCell ref="H57:I57"/>
    <mergeCell ref="J57:K57"/>
    <mergeCell ref="L57:M57"/>
    <mergeCell ref="N57:O57"/>
    <mergeCell ref="D58:E58"/>
    <mergeCell ref="F58:G58"/>
    <mergeCell ref="H58:I58"/>
    <mergeCell ref="J58:K58"/>
    <mergeCell ref="L58:M58"/>
    <mergeCell ref="N58:O58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69:E69"/>
    <mergeCell ref="F69:G69"/>
    <mergeCell ref="H69:I69"/>
    <mergeCell ref="J69:K69"/>
    <mergeCell ref="L69:M69"/>
    <mergeCell ref="N69:O69"/>
    <mergeCell ref="D70:E70"/>
    <mergeCell ref="F70:G70"/>
    <mergeCell ref="H70:I70"/>
    <mergeCell ref="J70:K70"/>
    <mergeCell ref="L70:M70"/>
    <mergeCell ref="N70:O70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</mergeCells>
  <printOptions horizontalCentered="1"/>
  <pageMargins left="0.7" right="0.7" top="0.95" bottom="1.87" header="0.3" footer="0.3"/>
  <pageSetup paperSize="9" scale="79" fitToHeight="2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2" workbookViewId="0">
      <selection activeCell="R14" sqref="R14"/>
    </sheetView>
  </sheetViews>
  <sheetFormatPr defaultColWidth="6.7109375" defaultRowHeight="15.75" x14ac:dyDescent="0.25"/>
  <cols>
    <col min="1" max="1" width="6.7109375" style="115"/>
    <col min="2" max="2" width="15.7109375" style="115" customWidth="1"/>
    <col min="3" max="16384" width="6.7109375" style="115"/>
  </cols>
  <sheetData>
    <row r="1" spans="1:15" ht="54.75" customHeight="1" x14ac:dyDescent="0.25">
      <c r="B1" s="404" t="s">
        <v>90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25.5" customHeight="1" x14ac:dyDescent="0.25">
      <c r="B2" s="370" t="s">
        <v>64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21" customHeight="1" x14ac:dyDescent="0.25">
      <c r="B3" s="138" t="s">
        <v>39</v>
      </c>
      <c r="C3" s="371">
        <f>'Semester Activities'!B3</f>
        <v>0</v>
      </c>
      <c r="D3" s="371"/>
      <c r="E3" s="371"/>
      <c r="F3" s="371"/>
      <c r="G3" s="371"/>
      <c r="H3" s="371"/>
      <c r="I3" s="345"/>
      <c r="J3" s="371"/>
      <c r="K3" s="344" t="s">
        <v>44</v>
      </c>
      <c r="L3" s="344"/>
      <c r="M3" s="344"/>
      <c r="N3" s="371">
        <f>'Semester Activities'!M3</f>
        <v>0</v>
      </c>
      <c r="O3" s="371"/>
    </row>
    <row r="4" spans="1:15" x14ac:dyDescent="0.25">
      <c r="B4" s="138" t="s">
        <v>40</v>
      </c>
      <c r="C4" s="376">
        <f>'Semester Activities'!B4</f>
        <v>0</v>
      </c>
      <c r="D4" s="376"/>
      <c r="E4" s="376"/>
      <c r="F4" s="376"/>
      <c r="G4" s="376"/>
      <c r="H4" s="376"/>
      <c r="I4" s="405" t="s">
        <v>51</v>
      </c>
      <c r="J4" s="405"/>
      <c r="K4" s="343">
        <f>'Semester Activities'!J4</f>
        <v>0</v>
      </c>
      <c r="L4" s="343"/>
      <c r="M4" s="344" t="s">
        <v>41</v>
      </c>
      <c r="N4" s="344"/>
      <c r="O4" s="280">
        <f>'Semester Activities'!N4</f>
        <v>0</v>
      </c>
    </row>
    <row r="5" spans="1:15" x14ac:dyDescent="0.25">
      <c r="B5" s="141" t="s">
        <v>38</v>
      </c>
      <c r="C5" s="371" t="str">
        <f>'Semester Activities'!B5</f>
        <v>B.E Software</v>
      </c>
      <c r="D5" s="371"/>
      <c r="E5" s="371"/>
      <c r="F5" s="371"/>
      <c r="G5" s="126" t="s">
        <v>50</v>
      </c>
      <c r="H5" s="425">
        <f>'Semester Activities'!G5</f>
        <v>0</v>
      </c>
      <c r="I5" s="374"/>
      <c r="J5" s="344" t="s">
        <v>36</v>
      </c>
      <c r="K5" s="344"/>
      <c r="L5" s="281">
        <f>'Semester Activities'!K5</f>
        <v>0</v>
      </c>
      <c r="M5" s="126" t="s">
        <v>37</v>
      </c>
      <c r="N5" s="371">
        <f>'Semester Activities'!M5</f>
        <v>0</v>
      </c>
      <c r="O5" s="371"/>
    </row>
    <row r="6" spans="1:15" x14ac:dyDescent="0.25">
      <c r="B6" s="345" t="s">
        <v>42</v>
      </c>
      <c r="C6" s="345"/>
      <c r="D6" s="348">
        <f>'Semester Activities'!C6</f>
        <v>0</v>
      </c>
      <c r="E6" s="348"/>
      <c r="F6" s="375" t="s">
        <v>43</v>
      </c>
      <c r="G6" s="375"/>
      <c r="H6" s="375"/>
      <c r="I6" s="375"/>
      <c r="J6" s="348">
        <f>'Semester Activities'!I6</f>
        <v>0</v>
      </c>
      <c r="K6" s="413"/>
      <c r="L6" s="344" t="s">
        <v>45</v>
      </c>
      <c r="M6" s="344"/>
      <c r="N6" s="344"/>
      <c r="O6" s="127">
        <f>'Semester Activities'!N6</f>
        <v>45</v>
      </c>
    </row>
    <row r="7" spans="1:15" ht="36" customHeight="1" thickBot="1" x14ac:dyDescent="0.3">
      <c r="B7" s="406" t="s">
        <v>62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</row>
    <row r="8" spans="1:15" ht="15" customHeight="1" x14ac:dyDescent="0.25">
      <c r="A8" s="415" t="s">
        <v>74</v>
      </c>
      <c r="B8" s="417" t="s">
        <v>0</v>
      </c>
      <c r="C8" s="100"/>
      <c r="D8" s="410" t="str">
        <f>'Semester Activities'!J9</f>
        <v>--</v>
      </c>
      <c r="E8" s="410"/>
      <c r="F8" s="410" t="str">
        <f>'Semester Activities'!K9</f>
        <v>--</v>
      </c>
      <c r="G8" s="410"/>
      <c r="H8" s="410" t="str">
        <f>'Semester Activities'!L9</f>
        <v>--</v>
      </c>
      <c r="I8" s="410"/>
      <c r="J8" s="410" t="str">
        <f>'Semester Activities'!M9</f>
        <v>--</v>
      </c>
      <c r="K8" s="410"/>
      <c r="L8" s="410" t="str">
        <f>'Semester Activities'!N9</f>
        <v>--</v>
      </c>
      <c r="M8" s="410"/>
      <c r="N8" s="410" t="s">
        <v>23</v>
      </c>
      <c r="O8" s="411"/>
    </row>
    <row r="9" spans="1:15" ht="15.75" customHeight="1" thickBot="1" x14ac:dyDescent="0.3">
      <c r="A9" s="416"/>
      <c r="B9" s="418"/>
      <c r="C9" s="101"/>
      <c r="D9" s="412">
        <f>'Semester Activities'!J62</f>
        <v>0</v>
      </c>
      <c r="E9" s="412"/>
      <c r="F9" s="412">
        <f>'Semester Activities'!K62</f>
        <v>0</v>
      </c>
      <c r="G9" s="412"/>
      <c r="H9" s="412">
        <f>'Semester Activities'!L62</f>
        <v>0</v>
      </c>
      <c r="I9" s="412"/>
      <c r="J9" s="412">
        <f>'Semester Activities'!M62</f>
        <v>0</v>
      </c>
      <c r="K9" s="412"/>
      <c r="L9" s="412">
        <f>'Semester Activities'!N62</f>
        <v>0</v>
      </c>
      <c r="M9" s="412"/>
      <c r="N9" s="412">
        <f>SUM(D9:L9)</f>
        <v>0</v>
      </c>
      <c r="O9" s="414"/>
    </row>
    <row r="10" spans="1:15" ht="16.5" thickBot="1" x14ac:dyDescent="0.3">
      <c r="A10" s="144">
        <v>1</v>
      </c>
      <c r="B10" s="116" t="str">
        <f>IF('Weightage Page-1'!B16&lt;&gt;"",'Weightage Page-1'!B16,"")</f>
        <v>15SW01</v>
      </c>
      <c r="C10" s="117"/>
      <c r="D10" s="423">
        <f>(IF('Semester Activities'!J$11&lt;&gt;0,('Semester Activities'!J$11/'Weightage Page-1'!D$13)*'Weightage Page-1'!D16,0))+
(IF('Semester Activities'!J$12&lt;&gt;0,('Semester Activities'!J$12/'Weightage Page-1'!E$13)*'Weightage Page-1'!E16,0))+
(IF('Semester Activities'!J$13&lt;&gt;0,('Semester Activities'!J$13/'Weightage Page-1'!F$13)*'Weightage Page-1'!F16,0))+
(IF('Semester Activities'!J$14&lt;&gt;0,('Semester Activities'!J$14/'Weightage Page-1'!G$13)*'Weightage Page-1'!G16,0))+
(IF('Semester Activities'!J$15&lt;&gt;0,('Semester Activities'!J$15/'Weightage Page-1'!H$13)*'Weightage Page-1'!H16,0))+
(IF('Semester Activities'!J$16&lt;&gt;0,('Semester Activities'!J$16/'Weightage Page-1'!I$13)*'Weightage Page-1'!I16,0))+
(IF('Semester Activities'!J$17&lt;&gt;0,('Semester Activities'!J$17/'Weightage Page-1'!J$13)*'Weightage Page-1'!J16,0))+
(IF('Semester Activities'!J$18&lt;&gt;0,('Semester Activities'!J$18/'Weightage Page-1'!K$13)*'Weightage Page-1'!K16,0))+
(IF('Semester Activities'!J$19&lt;&gt;0,('Semester Activities'!J$19/'Weightage Page-1'!L$13)*'Weightage Page-1'!L16,0))+
(IF('Semester Activities'!J$20&lt;&gt;0,('Semester Activities'!J$20/'Weightage Page-1'!M$13)*'Weightage Page-1'!M16,0))+
(IF('Semester Activities'!J$21&lt;&gt;0,('Semester Activities'!J$21/'Weightage Page-1'!N$13)*'Weightage Page-1'!N16,0))+
(IF('Semester Activities'!J$25&lt;&gt;0,('Semester Activities'!J$25/'Weightage Page-1'!R$13)*'Weightage Page-1'!R16,0))+
(IF('Semester Activities'!J$26&lt;&gt;0,('Semester Activities'!J$26/'Weightage Page-1'!S$13)*'Weightage Page-1'!S16,0))+
(IF('Semester Activities'!J$27&lt;&gt;0,('Semester Activities'!J$27/'Weightage Page-1'!T$13)*'Weightage Page-1'!T16,0))+
(IF('Semester Activities'!J$28&lt;&gt;0,('Semester Activities'!J$28/'Weightage Page-1'!U$13)*'Weightage Page-1'!U16,0))+
(IF('Semester Activities'!J$29&lt;&gt;0,('Semester Activities'!J$29/'Weightage Page-1'!V$13)*'Weightage Page-1'!V16,0))+
(IF('Semester Activities'!J$30&lt;&gt;0,('Semester Activities'!J$30/'Weightage Page-1'!W$13)*'Weightage Page-1'!W16,0))+
(IF('Semester Activities'!J$31&lt;&gt;0,('Semester Activities'!J$31/'Weightage Page-1'!X$13)*'Weightage Page-1'!X16,0))+
(IF('Semester Activities'!J$32&lt;&gt;0,('Semester Activities'!J$32/'Weightage Page-1'!Y$13)*'Weightage Page-1'!Y16,0))+
(IF('Semester Activities'!J$33&lt;&gt;0,('Semester Activities'!J$33/'Weightage Page-1'!Z$13)*'Weightage Page-1'!Z16,0))+
(IF('Semester Activities'!J$34&lt;&gt;0,('Semester Activities'!J$34/'Weightage Page-1'!AA$13)*'Weightage Page-1'!AA16,0))+
(IF('Semester Activities'!J$35&lt;&gt;0,('Semester Activities'!J$35/'Weightage Page-1'!AB$13)*'Weightage Page-1'!AB16,0))+
(IF('Semester Activities'!J$36&lt;&gt;0,('Semester Activities'!J$36/'Weightage Page-1'!AC$13)*'Weightage Page-1'!AC16,0))+
(IF('Semester Activities'!J$38&lt;&gt;0,('Semester Activities'!J$38/'Weightage Page-1'!AE$13)*'Weightage Page-1'!AE16,0))+
(IF('Semester Activities'!J$39&lt;&gt;0,('Semester Activities'!J$39/'Weightage Page-1'!AF$13)*'Weightage Page-1'!AF16,0))+
(IF('Semester Activities'!J$40&lt;&gt;0,('Semester Activities'!J$40/'Weightage Page-1'!AG$13)*'Weightage Page-1'!AG16,0))+
(IF('Semester Activities'!J$41&lt;&gt;0,('Semester Activities'!J$41/'Weightage Page-1'!AH$13)*'Weightage Page-1'!AH16,0))+
(IF('Semester Activities'!J$42&lt;&gt;0,('Semester Activities'!J$42/'Weightage Page-1'!AI$13)*'Weightage Page-1'!AI16,0))+
(IF('Semester Activities'!J$43&lt;&gt;0,('Semester Activities'!J$43/'Weightage Page-1'!AJ$13)*'Weightage Page-1'!AJ16,0))+
(IF('Semester Activities'!J$44&lt;&gt;0,('Semester Activities'!J$44/'Weightage Page-1'!AK$13)*'Weightage Page-1'!AK16,0))+
(IF('Semester Activities'!J$45&lt;&gt;0,('Semester Activities'!J$45/'Weightage Page-1'!AL$13)*'Weightage Page-1'!AL16,0))+
(IF('Semester Activities'!J$46&lt;&gt;0,('Semester Activities'!J$46/'Weightage Page-1'!AM$13)*'Weightage Page-1'!AM16,0))+
(IF('Semester Activities'!J$47&lt;&gt;0,('Semester Activities'!J$47/'Weightage Page-1'!AN$13)*'Weightage Page-1'!AN16,0))+
(IF('Semester Activities'!J$48&lt;&gt;0,('Semester Activities'!J$48/'Weightage Page-1'!AO$13)*'Weightage Page-1'!AO16,0))+
(IF('Semester Activities'!J$49&lt;&gt;0,('Semester Activities'!J$49/'Weightage Page-1'!AP$13)*'Weightage Page-1'!AP16,0))+
(IF('Semester Activities'!J$50&lt;&gt;0,('Semester Activities'!J$50/'Weightage Page-1'!AQ$13)*'Weightage Page-1'!AQ16,0))+
(IF('Semester Activities'!J$51&lt;&gt;0,('Semester Activities'!J$51/'Weightage Page-1'!AR$13)*'Weightage Page-1'!AR16,0))+
(IF('Semester Activities'!J$52&lt;&gt;0,('Semester Activities'!J$52/'Weightage Page-1'!AS$13)*'Weightage Page-1'!AS16,0))+
(IF('Semester Activities'!J$53&lt;&gt;0,('Semester Activities'!J$53/'Weightage Page-1'!AT$13)*'Weightage Page-1'!AT16,0))+
(IF('Semester Activities'!J$54&lt;&gt;0,('Semester Activities'!J$54/'Weightage Page-1'!AU$13)*'Weightage Page-1'!AU16,0))+
(IF('Semester Activities'!J$55&lt;&gt;0,('Semester Activities'!J$55/'Weightage Page-1'!AV$13)*'Weightage Page-1'!AV16,0))+
(IF('Semester Activities'!J$56&lt;&gt;0,('Semester Activities'!J$56/'Weightage Page-1'!AW$13)*'Weightage Page-1'!AW16,0))+
(IF('Semester Activities'!J$57&lt;&gt;0,('Semester Activities'!J$57/'Weightage Page-1'!AX$13)*'Weightage Page-1'!AX16,0))+
(IF('Semester Activities'!J$58&lt;&gt;0,('Semester Activities'!J$58/'Weightage Page-1'!AY$13)*'Weightage Page-1'!AY16,0))+
(IF('Semester Activities'!J$59&lt;&gt;0,('Semester Activities'!J$59/'Weightage Page-1'!AZ$13)*'Weightage Page-1'!AZ16,0))+
(IF('Semester Activities'!J$60&lt;&gt;0,('Semester Activities'!J$60/'Weightage Page-1'!BA$13)*'Weightage Page-1'!BA16,0))+
(IF('Semester Activities'!J$61&lt;&gt;0,('Semester Activities'!J$61/'Weightage Page-1'!BB$13)*'Weightage Page-1'!BB16,0))</f>
        <v>0</v>
      </c>
      <c r="E10" s="423"/>
      <c r="F10" s="423">
        <f>(IF('Semester Activities'!K$11&lt;&gt;0,('Semester Activities'!K$11/'Weightage Page-1'!D$13)*'Weightage Page-1'!D16,0))+
(IF('Semester Activities'!K$12&lt;&gt;0,('Semester Activities'!K$12/'Weightage Page-1'!E$13)*'Weightage Page-1'!E16,0))+
(IF('Semester Activities'!K$13&lt;&gt;0,('Semester Activities'!K$13/'Weightage Page-1'!F$13)*'Weightage Page-1'!F16,0))+
(IF('Semester Activities'!K$14&lt;&gt;0,('Semester Activities'!K$14/'Weightage Page-1'!G$13)*'Weightage Page-1'!G16,0))+
(IF('Semester Activities'!K$15&lt;&gt;0,('Semester Activities'!K$15/'Weightage Page-1'!H$13)*'Weightage Page-1'!H16,0))+
(IF('Semester Activities'!K$16&lt;&gt;0,('Semester Activities'!K$16/'Weightage Page-1'!I$13)*'Weightage Page-1'!I16,0))+
(IF('Semester Activities'!K$17&lt;&gt;0,('Semester Activities'!K$17/'Weightage Page-1'!J$13)*'Weightage Page-1'!J16,0))+
(IF('Semester Activities'!K$18&lt;&gt;0,('Semester Activities'!K$18/'Weightage Page-1'!K$13)*'Weightage Page-1'!K16,0))+
(IF('Semester Activities'!K$19&lt;&gt;0,('Semester Activities'!K$19/'Weightage Page-1'!L$13)*'Weightage Page-1'!L16,0))+
(IF('Semester Activities'!K$20&lt;&gt;0,('Semester Activities'!K$20/'Weightage Page-1'!M$13)*'Weightage Page-1'!M16,0))+
(IF('Semester Activities'!K$21&lt;&gt;0,('Semester Activities'!K$21/'Weightage Page-1'!N$13)*'Weightage Page-1'!N16,0))+
(IF('Semester Activities'!K$25&lt;&gt;0,('Semester Activities'!K$25/'Weightage Page-1'!R$13)*'Weightage Page-1'!R16,0))+
(IF('Semester Activities'!K$26&lt;&gt;0,('Semester Activities'!K$26/'Weightage Page-1'!S$13)*'Weightage Page-1'!S16,0))+
(IF('Semester Activities'!K$27&lt;&gt;0,('Semester Activities'!K$27/'Weightage Page-1'!T$13)*'Weightage Page-1'!T16,0))+
(IF('Semester Activities'!K$28&lt;&gt;0,('Semester Activities'!K$28/'Weightage Page-1'!U$13)*'Weightage Page-1'!U16,0))+
(IF('Semester Activities'!K$29&lt;&gt;0,('Semester Activities'!K$29/'Weightage Page-1'!V$13)*'Weightage Page-1'!V16,0))+
(IF('Semester Activities'!K$30&lt;&gt;0,('Semester Activities'!K$30/'Weightage Page-1'!W$13)*'Weightage Page-1'!W16,0))+
(IF('Semester Activities'!K$31&lt;&gt;0,('Semester Activities'!K$31/'Weightage Page-1'!X$13)*'Weightage Page-1'!X16,0))+
(IF('Semester Activities'!K$32&lt;&gt;0,('Semester Activities'!K$32/'Weightage Page-1'!Y$13)*'Weightage Page-1'!Y16,0))+
(IF('Semester Activities'!K$33&lt;&gt;0,('Semester Activities'!K$33/'Weightage Page-1'!Z$13)*'Weightage Page-1'!Z16,0))+
(IF('Semester Activities'!K$34&lt;&gt;0,('Semester Activities'!K$34/'Weightage Page-1'!AA$13)*'Weightage Page-1'!AA16,0))+
(IF('Semester Activities'!K$35&lt;&gt;0,('Semester Activities'!K$35/'Weightage Page-1'!AB$13)*'Weightage Page-1'!AB16,0))+
(IF('Semester Activities'!K$36&lt;&gt;0,('Semester Activities'!K$36/'Weightage Page-1'!AC$13)*'Weightage Page-1'!AC16,0))+
(IF('Semester Activities'!K$38&lt;&gt;0,('Semester Activities'!K$38/'Weightage Page-1'!AE$13)*'Weightage Page-1'!AE16,0))+
(IF('Semester Activities'!K$39&lt;&gt;0,('Semester Activities'!K$39/'Weightage Page-1'!AF$13)*'Weightage Page-1'!AF16,0))+
(IF('Semester Activities'!K$40&lt;&gt;0,('Semester Activities'!K$40/'Weightage Page-1'!AG$13)*'Weightage Page-1'!AG16,0))+
(IF('Semester Activities'!K$41&lt;&gt;0,('Semester Activities'!K$41/'Weightage Page-1'!AH$13)*'Weightage Page-1'!AH16,0))+
(IF('Semester Activities'!K$42&lt;&gt;0,('Semester Activities'!K$42/'Weightage Page-1'!AI$13)*'Weightage Page-1'!AI16,0))+
(IF('Semester Activities'!K$43&lt;&gt;0,('Semester Activities'!K$43/'Weightage Page-1'!AJ$13)*'Weightage Page-1'!AJ16,0))+
(IF('Semester Activities'!K$44&lt;&gt;0,('Semester Activities'!K$44/'Weightage Page-1'!AK$13)*'Weightage Page-1'!AK16,0))+
(IF('Semester Activities'!K$45&lt;&gt;0,('Semester Activities'!K$45/'Weightage Page-1'!AL$13)*'Weightage Page-1'!AL16,0))+
(IF('Semester Activities'!K$46&lt;&gt;0,('Semester Activities'!K$46/'Weightage Page-1'!AM$13)*'Weightage Page-1'!AM16,0))+
(IF('Semester Activities'!K$47&lt;&gt;0,('Semester Activities'!K$47/'Weightage Page-1'!AN$13)*'Weightage Page-1'!AN16,0))+
(IF('Semester Activities'!K$48&lt;&gt;0,('Semester Activities'!K$48/'Weightage Page-1'!AO$13)*'Weightage Page-1'!AO16,0))+
(IF('Semester Activities'!K$49&lt;&gt;0,('Semester Activities'!K$49/'Weightage Page-1'!AP$13)*'Weightage Page-1'!AP16,0))+
(IF('Semester Activities'!K$50&lt;&gt;0,('Semester Activities'!K$50/'Weightage Page-1'!AQ$13)*'Weightage Page-1'!AQ16,0))+
(IF('Semester Activities'!K$51&lt;&gt;0,('Semester Activities'!K$51/'Weightage Page-1'!AR$13)*'Weightage Page-1'!AR16,0))+
(IF('Semester Activities'!K$52&lt;&gt;0,('Semester Activities'!K$52/'Weightage Page-1'!AS$13)*'Weightage Page-1'!AS16,0))+
(IF('Semester Activities'!K$53&lt;&gt;0,('Semester Activities'!K$53/'Weightage Page-1'!AT$13)*'Weightage Page-1'!AT16,0))+
(IF('Semester Activities'!K$54&lt;&gt;0,('Semester Activities'!K$54/'Weightage Page-1'!AU$13)*'Weightage Page-1'!AU16,0))+
(IF('Semester Activities'!K$55&lt;&gt;0,('Semester Activities'!K$55/'Weightage Page-1'!AV$13)*'Weightage Page-1'!AV16,0))+
(IF('Semester Activities'!K$56&lt;&gt;0,('Semester Activities'!K$56/'Weightage Page-1'!AW$13)*'Weightage Page-1'!AW16,0))+
(IF('Semester Activities'!K$57&lt;&gt;0,('Semester Activities'!K$57/'Weightage Page-1'!AX$13)*'Weightage Page-1'!AX16,0))+
(IF('Semester Activities'!K$58&lt;&gt;0,('Semester Activities'!K$58/'Weightage Page-1'!AY$13)*'Weightage Page-1'!AY16,0))+
(IF('Semester Activities'!K$59&lt;&gt;0,('Semester Activities'!K$59/'Weightage Page-1'!AZ$13)*'Weightage Page-1'!AZ16,0))+
(IF('Semester Activities'!K$60&lt;&gt;0,('Semester Activities'!K$60/'Weightage Page-1'!BA$13)*'Weightage Page-1'!BA16,0))+
(IF('Semester Activities'!K$61&lt;&gt;0,('Semester Activities'!K$61/'Weightage Page-1'!BB$13)*'Weightage Page-1'!BB16,0))</f>
        <v>0</v>
      </c>
      <c r="G10" s="423"/>
      <c r="H10" s="423">
        <f>(IF('Semester Activities'!L$11&lt;&gt;0,('Semester Activities'!L$11/'Weightage Page-1'!D$13)*'Weightage Page-1'!D16,0))+
(IF('Semester Activities'!L$12&lt;&gt;0,('Semester Activities'!L$12/'Weightage Page-1'!E$13)*'Weightage Page-1'!E16,0))+
(IF('Semester Activities'!L$13&lt;&gt;0,('Semester Activities'!L$13/'Weightage Page-1'!F$13)*'Weightage Page-1'!F16,0))+
(IF('Semester Activities'!L$14&lt;&gt;0,('Semester Activities'!L$14/'Weightage Page-1'!G$13)*'Weightage Page-1'!G16,0))+
(IF('Semester Activities'!L$15&lt;&gt;0,('Semester Activities'!L$15/'Weightage Page-1'!H$13)*'Weightage Page-1'!H16,0))+
(IF('Semester Activities'!L$16&lt;&gt;0,('Semester Activities'!L$16/'Weightage Page-1'!I$13)*'Weightage Page-1'!I16,0))+
(IF('Semester Activities'!L$17&lt;&gt;0,('Semester Activities'!L$17/'Weightage Page-1'!J$13)*'Weightage Page-1'!J16,0))+
(IF('Semester Activities'!L$18&lt;&gt;0,('Semester Activities'!L$18/'Weightage Page-1'!K$13)*'Weightage Page-1'!K16,0))+
(IF('Semester Activities'!L$19&lt;&gt;0,('Semester Activities'!L$19/'Weightage Page-1'!L$13)*'Weightage Page-1'!L16,0))+
(IF('Semester Activities'!L$20&lt;&gt;0,('Semester Activities'!L$20/'Weightage Page-1'!M$13)*'Weightage Page-1'!M16,0))+
(IF('Semester Activities'!L$21&lt;&gt;0,('Semester Activities'!L$21/'Weightage Page-1'!N$13)*'Weightage Page-1'!N16,0))+
(IF('Semester Activities'!L$25&lt;&gt;0,('Semester Activities'!L$25/'Weightage Page-1'!R$13)*'Weightage Page-1'!R16,0))+
(IF('Semester Activities'!L$26&lt;&gt;0,('Semester Activities'!L$26/'Weightage Page-1'!S$13)*'Weightage Page-1'!S16,0))+
(IF('Semester Activities'!L$27&lt;&gt;0,('Semester Activities'!L$27/'Weightage Page-1'!T$13)*'Weightage Page-1'!T16,0))+
(IF('Semester Activities'!L$28&lt;&gt;0,('Semester Activities'!L$28/'Weightage Page-1'!U$13)*'Weightage Page-1'!U16,0))+
(IF('Semester Activities'!L$29&lt;&gt;0,('Semester Activities'!L$29/'Weightage Page-1'!V$13)*'Weightage Page-1'!V16,0))+
(IF('Semester Activities'!L$30&lt;&gt;0,('Semester Activities'!L$30/'Weightage Page-1'!W$13)*'Weightage Page-1'!W16,0))+
(IF('Semester Activities'!L$31&lt;&gt;0,('Semester Activities'!L$31/'Weightage Page-1'!X$13)*'Weightage Page-1'!X16,0))+
(IF('Semester Activities'!L$32&lt;&gt;0,('Semester Activities'!L$32/'Weightage Page-1'!Y$13)*'Weightage Page-1'!Y16,0))+
(IF('Semester Activities'!L$33&lt;&gt;0,('Semester Activities'!L$33/'Weightage Page-1'!Z$13)*'Weightage Page-1'!Z16,0))+
(IF('Semester Activities'!L$34&lt;&gt;0,('Semester Activities'!L$34/'Weightage Page-1'!AA$13)*'Weightage Page-1'!AA16,0))+
(IF('Semester Activities'!L$35&lt;&gt;0,('Semester Activities'!L$35/'Weightage Page-1'!AB$13)*'Weightage Page-1'!AB16,0))+
(IF('Semester Activities'!L$36&lt;&gt;0,('Semester Activities'!L$36/'Weightage Page-1'!AC$13)*'Weightage Page-1'!AC16,0))+
(IF('Semester Activities'!L$38&lt;&gt;0,('Semester Activities'!L$38/'Weightage Page-1'!AE$13)*'Weightage Page-1'!AE16,0))+
(IF('Semester Activities'!L$39&lt;&gt;0,('Semester Activities'!L$39/'Weightage Page-1'!AF$13)*'Weightage Page-1'!AF16,0))+
(IF('Semester Activities'!L$40&lt;&gt;0,('Semester Activities'!L$40/'Weightage Page-1'!AG$13)*'Weightage Page-1'!AG16,0))+
(IF('Semester Activities'!L$41&lt;&gt;0,('Semester Activities'!L$41/'Weightage Page-1'!AH$13)*'Weightage Page-1'!AH16,0))+
(IF('Semester Activities'!L$42&lt;&gt;0,('Semester Activities'!L$42/'Weightage Page-1'!AI$13)*'Weightage Page-1'!AI16,0))+
(IF('Semester Activities'!L$43&lt;&gt;0,('Semester Activities'!L$43/'Weightage Page-1'!AJ$13)*'Weightage Page-1'!AJ16,0))+
(IF('Semester Activities'!L$44&lt;&gt;0,('Semester Activities'!L$44/'Weightage Page-1'!AK$13)*'Weightage Page-1'!AK16,0))+
(IF('Semester Activities'!L$45&lt;&gt;0,('Semester Activities'!L$45/'Weightage Page-1'!AL$13)*'Weightage Page-1'!AL16,0))+
(IF('Semester Activities'!L$46&lt;&gt;0,('Semester Activities'!L$46/'Weightage Page-1'!AM$13)*'Weightage Page-1'!AM16,0))+
(IF('Semester Activities'!L$47&lt;&gt;0,('Semester Activities'!L$47/'Weightage Page-1'!AN$13)*'Weightage Page-1'!AN16,0))+
(IF('Semester Activities'!L$48&lt;&gt;0,('Semester Activities'!L$48/'Weightage Page-1'!AO$13)*'Weightage Page-1'!AO16,0))+
(IF('Semester Activities'!L$49&lt;&gt;0,('Semester Activities'!L$49/'Weightage Page-1'!AP$13)*'Weightage Page-1'!AP16,0))+
(IF('Semester Activities'!L$50&lt;&gt;0,('Semester Activities'!L$50/'Weightage Page-1'!AQ$13)*'Weightage Page-1'!AQ16,0))+
(IF('Semester Activities'!L$51&lt;&gt;0,('Semester Activities'!L$51/'Weightage Page-1'!AR$13)*'Weightage Page-1'!AR16,0))+
(IF('Semester Activities'!L$52&lt;&gt;0,('Semester Activities'!L$52/'Weightage Page-1'!AS$13)*'Weightage Page-1'!AS16,0))+
(IF('Semester Activities'!L$53&lt;&gt;0,('Semester Activities'!L$53/'Weightage Page-1'!AT$13)*'Weightage Page-1'!AT16,0))+
(IF('Semester Activities'!L$54&lt;&gt;0,('Semester Activities'!L$54/'Weightage Page-1'!AU$13)*'Weightage Page-1'!AU16,0))+
(IF('Semester Activities'!L$55&lt;&gt;0,('Semester Activities'!L$55/'Weightage Page-1'!AV$13)*'Weightage Page-1'!AV16,0))+
(IF('Semester Activities'!L$56&lt;&gt;0,('Semester Activities'!L$56/'Weightage Page-1'!AW$13)*'Weightage Page-1'!AW16,0))+
(IF('Semester Activities'!L$57&lt;&gt;0,('Semester Activities'!L$57/'Weightage Page-1'!AX$13)*'Weightage Page-1'!AX16,0))+
(IF('Semester Activities'!L$58&lt;&gt;0,('Semester Activities'!L$58/'Weightage Page-1'!AY$13)*'Weightage Page-1'!AY16,0))+
(IF('Semester Activities'!L$59&lt;&gt;0,('Semester Activities'!L$59/'Weightage Page-1'!AZ$13)*'Weightage Page-1'!AZ16,0))+
(IF('Semester Activities'!L$60&lt;&gt;0,('Semester Activities'!L$60/'Weightage Page-1'!BA$13)*'Weightage Page-1'!BA16,0))+
(IF('Semester Activities'!L$61&lt;&gt;0,('Semester Activities'!L$61/'Weightage Page-1'!BB$13)*'Weightage Page-1'!BB16,0))</f>
        <v>0</v>
      </c>
      <c r="I10" s="423"/>
      <c r="J10" s="423">
        <f>(IF('Semester Activities'!M$11&lt;&gt;0,('Semester Activities'!M$11/'Weightage Page-1'!D$13)*'Weightage Page-1'!D16,0))+
(IF('Semester Activities'!M$12&lt;&gt;0,('Semester Activities'!M$12/'Weightage Page-1'!E$13)*'Weightage Page-1'!E16,0))+
(IF('Semester Activities'!M$13&lt;&gt;0,('Semester Activities'!M$13/'Weightage Page-1'!F$13)*'Weightage Page-1'!F16,0))+
(IF('Semester Activities'!M$14&lt;&gt;0,('Semester Activities'!M$14/'Weightage Page-1'!G$13)*'Weightage Page-1'!G16,0))+
(IF('Semester Activities'!M$15&lt;&gt;0,('Semester Activities'!M$15/'Weightage Page-1'!H$13)*'Weightage Page-1'!H16,0))+
(IF('Semester Activities'!M$16&lt;&gt;0,('Semester Activities'!M$16/'Weightage Page-1'!I$13)*'Weightage Page-1'!I16,0))+
(IF('Semester Activities'!M$17&lt;&gt;0,('Semester Activities'!M$17/'Weightage Page-1'!J$13)*'Weightage Page-1'!J16,0))+
(IF('Semester Activities'!M$18&lt;&gt;0,('Semester Activities'!M$18/'Weightage Page-1'!K$13)*'Weightage Page-1'!K16,0))+
(IF('Semester Activities'!M$19&lt;&gt;0,('Semester Activities'!M$19/'Weightage Page-1'!L$13)*'Weightage Page-1'!L16,0))+
(IF('Semester Activities'!M$20&lt;&gt;0,('Semester Activities'!M$20/'Weightage Page-1'!M$13)*'Weightage Page-1'!M16,0))+
(IF('Semester Activities'!M$21&lt;&gt;0,('Semester Activities'!M$21/'Weightage Page-1'!N$13)*'Weightage Page-1'!N16,0))+
(IF('Semester Activities'!M$25&lt;&gt;0,('Semester Activities'!M$25/'Weightage Page-1'!R$13)*'Weightage Page-1'!R16,0))+
(IF('Semester Activities'!M$26&lt;&gt;0,('Semester Activities'!M$26/'Weightage Page-1'!S$13)*'Weightage Page-1'!S16,0))+
(IF('Semester Activities'!M$27&lt;&gt;0,('Semester Activities'!M$27/'Weightage Page-1'!T$13)*'Weightage Page-1'!T16,0))+
(IF('Semester Activities'!M$28&lt;&gt;0,('Semester Activities'!M$28/'Weightage Page-1'!U$13)*'Weightage Page-1'!U16,0))+
(IF('Semester Activities'!M$29&lt;&gt;0,('Semester Activities'!M$29/'Weightage Page-1'!V$13)*'Weightage Page-1'!V16,0))+
(IF('Semester Activities'!M$30&lt;&gt;0,('Semester Activities'!M$30/'Weightage Page-1'!W$13)*'Weightage Page-1'!W16,0))+
(IF('Semester Activities'!M$31&lt;&gt;0,('Semester Activities'!M$31/'Weightage Page-1'!X$13)*'Weightage Page-1'!X16,0))+
(IF('Semester Activities'!M$32&lt;&gt;0,('Semester Activities'!M$32/'Weightage Page-1'!Y$13)*'Weightage Page-1'!Y16,0))+
(IF('Semester Activities'!M$33&lt;&gt;0,('Semester Activities'!M$33/'Weightage Page-1'!Z$13)*'Weightage Page-1'!Z16,0))+
(IF('Semester Activities'!M$34&lt;&gt;0,('Semester Activities'!M$34/'Weightage Page-1'!AA$13)*'Weightage Page-1'!AA16,0))+
(IF('Semester Activities'!M$35&lt;&gt;0,('Semester Activities'!M$35/'Weightage Page-1'!AB$13)*'Weightage Page-1'!AB16,0))+
(IF('Semester Activities'!M$36&lt;&gt;0,('Semester Activities'!M$36/'Weightage Page-1'!AC$13)*'Weightage Page-1'!AC16,0))+
(IF('Semester Activities'!M$38&lt;&gt;0,('Semester Activities'!M$38/'Weightage Page-1'!AE$13)*'Weightage Page-1'!AE16,0))+
(IF('Semester Activities'!M$39&lt;&gt;0,('Semester Activities'!M$39/'Weightage Page-1'!AF$13)*'Weightage Page-1'!AF16,0))+
(IF('Semester Activities'!M$40&lt;&gt;0,('Semester Activities'!M$40/'Weightage Page-1'!AG$13)*'Weightage Page-1'!AG16,0))+
(IF('Semester Activities'!M$41&lt;&gt;0,('Semester Activities'!M$41/'Weightage Page-1'!AH$13)*'Weightage Page-1'!AH16,0))+
(IF('Semester Activities'!M$42&lt;&gt;0,('Semester Activities'!M$42/'Weightage Page-1'!AI$13)*'Weightage Page-1'!AI16,0))+
(IF('Semester Activities'!M$43&lt;&gt;0,('Semester Activities'!M$43/'Weightage Page-1'!AJ$13)*'Weightage Page-1'!AJ16,0))+
(IF('Semester Activities'!M$44&lt;&gt;0,('Semester Activities'!M$44/'Weightage Page-1'!AK$13)*'Weightage Page-1'!AK16,0))+
(IF('Semester Activities'!M$45&lt;&gt;0,('Semester Activities'!M$45/'Weightage Page-1'!AL$13)*'Weightage Page-1'!AL16,0))+
(IF('Semester Activities'!M$46&lt;&gt;0,('Semester Activities'!M$46/'Weightage Page-1'!AM$13)*'Weightage Page-1'!AM16,0))+
(IF('Semester Activities'!M$47&lt;&gt;0,('Semester Activities'!M$47/'Weightage Page-1'!AN$13)*'Weightage Page-1'!AN16,0))+
(IF('Semester Activities'!M$48&lt;&gt;0,('Semester Activities'!M$48/'Weightage Page-1'!AO$13)*'Weightage Page-1'!AO16,0))+
(IF('Semester Activities'!M$49&lt;&gt;0,('Semester Activities'!M$49/'Weightage Page-1'!AP$13)*'Weightage Page-1'!AP16,0))+
(IF('Semester Activities'!M$50&lt;&gt;0,('Semester Activities'!M$50/'Weightage Page-1'!AQ$13)*'Weightage Page-1'!AQ16,0))+
(IF('Semester Activities'!M$51&lt;&gt;0,('Semester Activities'!M$51/'Weightage Page-1'!AR$13)*'Weightage Page-1'!AR16,0))+
(IF('Semester Activities'!M$52&lt;&gt;0,('Semester Activities'!M$52/'Weightage Page-1'!AS$13)*'Weightage Page-1'!AS16,0))+
(IF('Semester Activities'!M$53&lt;&gt;0,('Semester Activities'!M$53/'Weightage Page-1'!AT$13)*'Weightage Page-1'!AT16,0))+
(IF('Semester Activities'!M$54&lt;&gt;0,('Semester Activities'!M$54/'Weightage Page-1'!AU$13)*'Weightage Page-1'!AU16,0))+
(IF('Semester Activities'!M$55&lt;&gt;0,('Semester Activities'!M$55/'Weightage Page-1'!AV$13)*'Weightage Page-1'!AV16,0))+
(IF('Semester Activities'!M$56&lt;&gt;0,('Semester Activities'!M$56/'Weightage Page-1'!AW$13)*'Weightage Page-1'!AW16,0))+
(IF('Semester Activities'!M$57&lt;&gt;0,('Semester Activities'!M$57/'Weightage Page-1'!AX$13)*'Weightage Page-1'!AX16,0))+
(IF('Semester Activities'!M$58&lt;&gt;0,('Semester Activities'!M$58/'Weightage Page-1'!AY$13)*'Weightage Page-1'!AY16,0))+
(IF('Semester Activities'!M$59&lt;&gt;0,('Semester Activities'!M$59/'Weightage Page-1'!AZ$13)*'Weightage Page-1'!AZ16,0))+
(IF('Semester Activities'!M$60&lt;&gt;0,('Semester Activities'!M$60/'Weightage Page-1'!BA$13)*'Weightage Page-1'!BA16,0))+
(IF('Semester Activities'!M$61&lt;&gt;0,('Semester Activities'!M$61/'Weightage Page-1'!BB$13)*'Weightage Page-1'!BB16,0))</f>
        <v>0</v>
      </c>
      <c r="K10" s="423"/>
      <c r="L10" s="423">
        <f>(IF('Semester Activities'!N$11&lt;&gt;0,('Semester Activities'!N$11/'Weightage Page-1'!D$13)*'Weightage Page-1'!D16,0))+
(IF('Semester Activities'!N$12&lt;&gt;0,('Semester Activities'!N$12/'Weightage Page-1'!E$13)*'Weightage Page-1'!E16,0))+
(IF('Semester Activities'!N$13&lt;&gt;0,('Semester Activities'!N$13/'Weightage Page-1'!F$13)*'Weightage Page-1'!F16,0))+
(IF('Semester Activities'!N$14&lt;&gt;0,('Semester Activities'!N$14/'Weightage Page-1'!G$13)*'Weightage Page-1'!G16,0))+
(IF('Semester Activities'!N$15&lt;&gt;0,('Semester Activities'!N$15/'Weightage Page-1'!H$13)*'Weightage Page-1'!H16,0))+
(IF('Semester Activities'!N$16&lt;&gt;0,('Semester Activities'!N$16/'Weightage Page-1'!I$13)*'Weightage Page-1'!I16,0))+
(IF('Semester Activities'!N$17&lt;&gt;0,('Semester Activities'!N$17/'Weightage Page-1'!J$13)*'Weightage Page-1'!J16,0))+
(IF('Semester Activities'!N$18&lt;&gt;0,('Semester Activities'!N$18/'Weightage Page-1'!K$13)*'Weightage Page-1'!K16,0))+
(IF('Semester Activities'!N$19&lt;&gt;0,('Semester Activities'!N$19/'Weightage Page-1'!L$13)*'Weightage Page-1'!L16,0))+
(IF('Semester Activities'!N$20&lt;&gt;0,('Semester Activities'!N$20/'Weightage Page-1'!M$13)*'Weightage Page-1'!M16,0))+
(IF('Semester Activities'!N$21&lt;&gt;0,('Semester Activities'!N$21/'Weightage Page-1'!N$13)*'Weightage Page-1'!N16,0))+
(IF('Semester Activities'!N$25&lt;&gt;0,('Semester Activities'!N$25/'Weightage Page-1'!R$13)*'Weightage Page-1'!R16,0))+
(IF('Semester Activities'!N$26&lt;&gt;0,('Semester Activities'!N$26/'Weightage Page-1'!S$13)*'Weightage Page-1'!S16,0))+
(IF('Semester Activities'!N$27&lt;&gt;0,('Semester Activities'!N$27/'Weightage Page-1'!T$13)*'Weightage Page-1'!T16,0))+
(IF('Semester Activities'!N$28&lt;&gt;0,('Semester Activities'!N$28/'Weightage Page-1'!U$13)*'Weightage Page-1'!U16,0))+
(IF('Semester Activities'!N$29&lt;&gt;0,('Semester Activities'!N$29/'Weightage Page-1'!V$13)*'Weightage Page-1'!V16,0))+
(IF('Semester Activities'!N$30&lt;&gt;0,('Semester Activities'!N$30/'Weightage Page-1'!W$13)*'Weightage Page-1'!W16,0))+
(IF('Semester Activities'!N$31&lt;&gt;0,('Semester Activities'!N$31/'Weightage Page-1'!X$13)*'Weightage Page-1'!X16,0))+
(IF('Semester Activities'!N$32&lt;&gt;0,('Semester Activities'!N$32/'Weightage Page-1'!Y$13)*'Weightage Page-1'!Y16,0))+
(IF('Semester Activities'!N$33&lt;&gt;0,('Semester Activities'!N$33/'Weightage Page-1'!Z$13)*'Weightage Page-1'!Z16,0))+
(IF('Semester Activities'!N$34&lt;&gt;0,('Semester Activities'!N$34/'Weightage Page-1'!AA$13)*'Weightage Page-1'!AA16,0))+
(IF('Semester Activities'!N$35&lt;&gt;0,('Semester Activities'!N$35/'Weightage Page-1'!AB$13)*'Weightage Page-1'!AB16,0))+
(IF('Semester Activities'!N$36&lt;&gt;0,('Semester Activities'!N$36/'Weightage Page-1'!AC$13)*'Weightage Page-1'!AC16,0))+
(IF('Semester Activities'!N$38&lt;&gt;0,('Semester Activities'!N$38/'Weightage Page-1'!AE$13)*'Weightage Page-1'!AE16,0))+
(IF('Semester Activities'!N$39&lt;&gt;0,('Semester Activities'!N$39/'Weightage Page-1'!AF$13)*'Weightage Page-1'!AF16,0))+
(IF('Semester Activities'!N$40&lt;&gt;0,('Semester Activities'!N$40/'Weightage Page-1'!AG$13)*'Weightage Page-1'!AG16,0))+
(IF('Semester Activities'!N$41&lt;&gt;0,('Semester Activities'!N$41/'Weightage Page-1'!AH$13)*'Weightage Page-1'!AH16,0))+
(IF('Semester Activities'!N$42&lt;&gt;0,('Semester Activities'!N$42/'Weightage Page-1'!AI$13)*'Weightage Page-1'!AI16,0))+
(IF('Semester Activities'!N$43&lt;&gt;0,('Semester Activities'!N$43/'Weightage Page-1'!AJ$13)*'Weightage Page-1'!AJ16,0))+
(IF('Semester Activities'!N$44&lt;&gt;0,('Semester Activities'!N$44/'Weightage Page-1'!AK$13)*'Weightage Page-1'!AK16,0))+
(IF('Semester Activities'!N$45&lt;&gt;0,('Semester Activities'!N$45/'Weightage Page-1'!AL$13)*'Weightage Page-1'!AL16,0))+
(IF('Semester Activities'!N$46&lt;&gt;0,('Semester Activities'!N$46/'Weightage Page-1'!AM$13)*'Weightage Page-1'!AM16,0))+
(IF('Semester Activities'!N$47&lt;&gt;0,('Semester Activities'!N$47/'Weightage Page-1'!AN$13)*'Weightage Page-1'!AN16,0))+
(IF('Semester Activities'!N$48&lt;&gt;0,('Semester Activities'!N$48/'Weightage Page-1'!AO$13)*'Weightage Page-1'!AO16,0))+
(IF('Semester Activities'!N$49&lt;&gt;0,('Semester Activities'!N$49/'Weightage Page-1'!AP$13)*'Weightage Page-1'!AP16,0))+
(IF('Semester Activities'!N$50&lt;&gt;0,('Semester Activities'!N$50/'Weightage Page-1'!AQ$13)*'Weightage Page-1'!AQ16,0))+
(IF('Semester Activities'!N$51&lt;&gt;0,('Semester Activities'!N$51/'Weightage Page-1'!AR$13)*'Weightage Page-1'!AR16,0))+
(IF('Semester Activities'!N$52&lt;&gt;0,('Semester Activities'!N$52/'Weightage Page-1'!AS$13)*'Weightage Page-1'!AS16,0))+
(IF('Semester Activities'!N$53&lt;&gt;0,('Semester Activities'!N$53/'Weightage Page-1'!AT$13)*'Weightage Page-1'!AT16,0))+
(IF('Semester Activities'!N$54&lt;&gt;0,('Semester Activities'!N$54/'Weightage Page-1'!AU$13)*'Weightage Page-1'!AU16,0))+
(IF('Semester Activities'!N$55&lt;&gt;0,('Semester Activities'!N$55/'Weightage Page-1'!AV$13)*'Weightage Page-1'!AV16,0))+
(IF('Semester Activities'!N$56&lt;&gt;0,('Semester Activities'!N$56/'Weightage Page-1'!AW$13)*'Weightage Page-1'!AW16,0))+
(IF('Semester Activities'!N$57&lt;&gt;0,('Semester Activities'!N$57/'Weightage Page-1'!AX$13)*'Weightage Page-1'!AX16,0))+
(IF('Semester Activities'!N$58&lt;&gt;0,('Semester Activities'!N$58/'Weightage Page-1'!AY$13)*'Weightage Page-1'!AY16,0))+
(IF('Semester Activities'!N$59&lt;&gt;0,('Semester Activities'!N$59/'Weightage Page-1'!AZ$13)*'Weightage Page-1'!AZ16,0))+
(IF('Semester Activities'!N$60&lt;&gt;0,('Semester Activities'!N$60/'Weightage Page-1'!BA$13)*'Weightage Page-1'!BA16,0))+
(IF('Semester Activities'!N$61&lt;&gt;0,('Semester Activities'!N$61/'Weightage Page-1'!BB$13)*'Weightage Page-1'!BB16,0))</f>
        <v>0</v>
      </c>
      <c r="M10" s="423"/>
      <c r="N10" s="424">
        <f>SUM(D10:M10)</f>
        <v>0</v>
      </c>
      <c r="O10" s="424"/>
    </row>
    <row r="11" spans="1:15" ht="16.5" thickBot="1" x14ac:dyDescent="0.3">
      <c r="A11" s="144">
        <v>2</v>
      </c>
      <c r="B11" s="119" t="str">
        <f>IF('Weightage Page-1'!B17&lt;&gt;"",'Weightage Page-1'!B17,"")</f>
        <v>15SW03</v>
      </c>
      <c r="C11" s="118"/>
      <c r="D11" s="423">
        <f>(IF('Semester Activities'!J$11&lt;&gt;0,('Semester Activities'!J$11/'Weightage Page-1'!D$13)*'Weightage Page-1'!D17,0))+
(IF('Semester Activities'!J$12&lt;&gt;0,('Semester Activities'!J$12/'Weightage Page-1'!E$13)*'Weightage Page-1'!E17,0))+
(IF('Semester Activities'!J$13&lt;&gt;0,('Semester Activities'!J$13/'Weightage Page-1'!F$13)*'Weightage Page-1'!F17,0))+
(IF('Semester Activities'!J$14&lt;&gt;0,('Semester Activities'!J$14/'Weightage Page-1'!G$13)*'Weightage Page-1'!G17,0))+
(IF('Semester Activities'!J$15&lt;&gt;0,('Semester Activities'!J$15/'Weightage Page-1'!H$13)*'Weightage Page-1'!H17,0))+
(IF('Semester Activities'!J$16&lt;&gt;0,('Semester Activities'!J$16/'Weightage Page-1'!I$13)*'Weightage Page-1'!I17,0))+
(IF('Semester Activities'!J$17&lt;&gt;0,('Semester Activities'!J$17/'Weightage Page-1'!J$13)*'Weightage Page-1'!J17,0))+
(IF('Semester Activities'!J$18&lt;&gt;0,('Semester Activities'!J$18/'Weightage Page-1'!K$13)*'Weightage Page-1'!K17,0))+
(IF('Semester Activities'!J$19&lt;&gt;0,('Semester Activities'!J$19/'Weightage Page-1'!L$13)*'Weightage Page-1'!L17,0))+
(IF('Semester Activities'!J$20&lt;&gt;0,('Semester Activities'!J$20/'Weightage Page-1'!M$13)*'Weightage Page-1'!M17,0))+
(IF('Semester Activities'!J$21&lt;&gt;0,('Semester Activities'!J$21/'Weightage Page-1'!N$13)*'Weightage Page-1'!N17,0))+
(IF('Semester Activities'!J$25&lt;&gt;0,('Semester Activities'!J$25/'Weightage Page-1'!R$13)*'Weightage Page-1'!R17,0))+
(IF('Semester Activities'!J$26&lt;&gt;0,('Semester Activities'!J$26/'Weightage Page-1'!S$13)*'Weightage Page-1'!S17,0))+
(IF('Semester Activities'!J$27&lt;&gt;0,('Semester Activities'!J$27/'Weightage Page-1'!T$13)*'Weightage Page-1'!T17,0))+
(IF('Semester Activities'!J$28&lt;&gt;0,('Semester Activities'!J$28/'Weightage Page-1'!U$13)*'Weightage Page-1'!U17,0))+
(IF('Semester Activities'!J$29&lt;&gt;0,('Semester Activities'!J$29/'Weightage Page-1'!V$13)*'Weightage Page-1'!V17,0))+
(IF('Semester Activities'!J$30&lt;&gt;0,('Semester Activities'!J$30/'Weightage Page-1'!W$13)*'Weightage Page-1'!W17,0))+
(IF('Semester Activities'!J$31&lt;&gt;0,('Semester Activities'!J$31/'Weightage Page-1'!X$13)*'Weightage Page-1'!X17,0))+
(IF('Semester Activities'!J$32&lt;&gt;0,('Semester Activities'!J$32/'Weightage Page-1'!Y$13)*'Weightage Page-1'!Y17,0))+
(IF('Semester Activities'!J$33&lt;&gt;0,('Semester Activities'!J$33/'Weightage Page-1'!Z$13)*'Weightage Page-1'!Z17,0))+
(IF('Semester Activities'!J$34&lt;&gt;0,('Semester Activities'!J$34/'Weightage Page-1'!AA$13)*'Weightage Page-1'!AA17,0))+
(IF('Semester Activities'!J$35&lt;&gt;0,('Semester Activities'!J$35/'Weightage Page-1'!AB$13)*'Weightage Page-1'!AB17,0))+
(IF('Semester Activities'!J$36&lt;&gt;0,('Semester Activities'!J$36/'Weightage Page-1'!AC$13)*'Weightage Page-1'!AC17,0))+
(IF('Semester Activities'!J$38&lt;&gt;0,('Semester Activities'!J$38/'Weightage Page-1'!AE$13)*'Weightage Page-1'!AE17,0))+
(IF('Semester Activities'!J$39&lt;&gt;0,('Semester Activities'!J$39/'Weightage Page-1'!AF$13)*'Weightage Page-1'!AF17,0))+
(IF('Semester Activities'!J$40&lt;&gt;0,('Semester Activities'!J$40/'Weightage Page-1'!AG$13)*'Weightage Page-1'!AG17,0))+
(IF('Semester Activities'!J$41&lt;&gt;0,('Semester Activities'!J$41/'Weightage Page-1'!AH$13)*'Weightage Page-1'!AH17,0))+
(IF('Semester Activities'!J$42&lt;&gt;0,('Semester Activities'!J$42/'Weightage Page-1'!AI$13)*'Weightage Page-1'!AI17,0))+
(IF('Semester Activities'!J$43&lt;&gt;0,('Semester Activities'!J$43/'Weightage Page-1'!AJ$13)*'Weightage Page-1'!AJ17,0))+
(IF('Semester Activities'!J$44&lt;&gt;0,('Semester Activities'!J$44/'Weightage Page-1'!AK$13)*'Weightage Page-1'!AK17,0))+
(IF('Semester Activities'!J$45&lt;&gt;0,('Semester Activities'!J$45/'Weightage Page-1'!AL$13)*'Weightage Page-1'!AL17,0))+
(IF('Semester Activities'!J$46&lt;&gt;0,('Semester Activities'!J$46/'Weightage Page-1'!AM$13)*'Weightage Page-1'!AM17,0))+
(IF('Semester Activities'!J$47&lt;&gt;0,('Semester Activities'!J$47/'Weightage Page-1'!AN$13)*'Weightage Page-1'!AN17,0))+
(IF('Semester Activities'!J$48&lt;&gt;0,('Semester Activities'!J$48/'Weightage Page-1'!AO$13)*'Weightage Page-1'!AO17,0))+
(IF('Semester Activities'!J$49&lt;&gt;0,('Semester Activities'!J$49/'Weightage Page-1'!AP$13)*'Weightage Page-1'!AP17,0))+
(IF('Semester Activities'!J$50&lt;&gt;0,('Semester Activities'!J$50/'Weightage Page-1'!AQ$13)*'Weightage Page-1'!AQ17,0))+
(IF('Semester Activities'!J$51&lt;&gt;0,('Semester Activities'!J$51/'Weightage Page-1'!AR$13)*'Weightage Page-1'!AR17,0))+
(IF('Semester Activities'!J$52&lt;&gt;0,('Semester Activities'!J$52/'Weightage Page-1'!AS$13)*'Weightage Page-1'!AS17,0))+
(IF('Semester Activities'!J$53&lt;&gt;0,('Semester Activities'!J$53/'Weightage Page-1'!AT$13)*'Weightage Page-1'!AT17,0))+
(IF('Semester Activities'!J$54&lt;&gt;0,('Semester Activities'!J$54/'Weightage Page-1'!AU$13)*'Weightage Page-1'!AU17,0))+
(IF('Semester Activities'!J$55&lt;&gt;0,('Semester Activities'!J$55/'Weightage Page-1'!AV$13)*'Weightage Page-1'!AV17,0))+
(IF('Semester Activities'!J$56&lt;&gt;0,('Semester Activities'!J$56/'Weightage Page-1'!AW$13)*'Weightage Page-1'!AW17,0))+
(IF('Semester Activities'!J$57&lt;&gt;0,('Semester Activities'!J$57/'Weightage Page-1'!AX$13)*'Weightage Page-1'!AX17,0))+
(IF('Semester Activities'!J$58&lt;&gt;0,('Semester Activities'!J$58/'Weightage Page-1'!AY$13)*'Weightage Page-1'!AY17,0))+
(IF('Semester Activities'!J$59&lt;&gt;0,('Semester Activities'!J$59/'Weightage Page-1'!AZ$13)*'Weightage Page-1'!AZ17,0))+
(IF('Semester Activities'!J$60&lt;&gt;0,('Semester Activities'!J$60/'Weightage Page-1'!BA$13)*'Weightage Page-1'!BA17,0))+
(IF('Semester Activities'!J$61&lt;&gt;0,('Semester Activities'!J$61/'Weightage Page-1'!BB$13)*'Weightage Page-1'!BB17,0))</f>
        <v>0</v>
      </c>
      <c r="E11" s="423"/>
      <c r="F11" s="423">
        <f>(IF('Semester Activities'!K$11&lt;&gt;0,('Semester Activities'!K$11/'Weightage Page-1'!D$13)*'Weightage Page-1'!D17,0))+
(IF('Semester Activities'!K$12&lt;&gt;0,('Semester Activities'!K$12/'Weightage Page-1'!E$13)*'Weightage Page-1'!E17,0))+
(IF('Semester Activities'!K$13&lt;&gt;0,('Semester Activities'!K$13/'Weightage Page-1'!F$13)*'Weightage Page-1'!F17,0))+
(IF('Semester Activities'!K$14&lt;&gt;0,('Semester Activities'!K$14/'Weightage Page-1'!G$13)*'Weightage Page-1'!G17,0))+
(IF('Semester Activities'!K$15&lt;&gt;0,('Semester Activities'!K$15/'Weightage Page-1'!H$13)*'Weightage Page-1'!H17,0))+
(IF('Semester Activities'!K$16&lt;&gt;0,('Semester Activities'!K$16/'Weightage Page-1'!I$13)*'Weightage Page-1'!I17,0))+
(IF('Semester Activities'!K$17&lt;&gt;0,('Semester Activities'!K$17/'Weightage Page-1'!J$13)*'Weightage Page-1'!J17,0))+
(IF('Semester Activities'!K$18&lt;&gt;0,('Semester Activities'!K$18/'Weightage Page-1'!K$13)*'Weightage Page-1'!K17,0))+
(IF('Semester Activities'!K$19&lt;&gt;0,('Semester Activities'!K$19/'Weightage Page-1'!L$13)*'Weightage Page-1'!L17,0))+
(IF('Semester Activities'!K$20&lt;&gt;0,('Semester Activities'!K$20/'Weightage Page-1'!M$13)*'Weightage Page-1'!M17,0))+
(IF('Semester Activities'!K$21&lt;&gt;0,('Semester Activities'!K$21/'Weightage Page-1'!N$13)*'Weightage Page-1'!N17,0))+
(IF('Semester Activities'!K$25&lt;&gt;0,('Semester Activities'!K$25/'Weightage Page-1'!R$13)*'Weightage Page-1'!R17,0))+
(IF('Semester Activities'!K$26&lt;&gt;0,('Semester Activities'!K$26/'Weightage Page-1'!S$13)*'Weightage Page-1'!S17,0))+
(IF('Semester Activities'!K$27&lt;&gt;0,('Semester Activities'!K$27/'Weightage Page-1'!T$13)*'Weightage Page-1'!T17,0))+
(IF('Semester Activities'!K$28&lt;&gt;0,('Semester Activities'!K$28/'Weightage Page-1'!U$13)*'Weightage Page-1'!U17,0))+
(IF('Semester Activities'!K$29&lt;&gt;0,('Semester Activities'!K$29/'Weightage Page-1'!V$13)*'Weightage Page-1'!V17,0))+
(IF('Semester Activities'!K$30&lt;&gt;0,('Semester Activities'!K$30/'Weightage Page-1'!W$13)*'Weightage Page-1'!W17,0))+
(IF('Semester Activities'!K$31&lt;&gt;0,('Semester Activities'!K$31/'Weightage Page-1'!X$13)*'Weightage Page-1'!X17,0))+
(IF('Semester Activities'!K$32&lt;&gt;0,('Semester Activities'!K$32/'Weightage Page-1'!Y$13)*'Weightage Page-1'!Y17,0))+
(IF('Semester Activities'!K$33&lt;&gt;0,('Semester Activities'!K$33/'Weightage Page-1'!Z$13)*'Weightage Page-1'!Z17,0))+
(IF('Semester Activities'!K$34&lt;&gt;0,('Semester Activities'!K$34/'Weightage Page-1'!AA$13)*'Weightage Page-1'!AA17,0))+
(IF('Semester Activities'!K$35&lt;&gt;0,('Semester Activities'!K$35/'Weightage Page-1'!AB$13)*'Weightage Page-1'!AB17,0))+
(IF('Semester Activities'!K$36&lt;&gt;0,('Semester Activities'!K$36/'Weightage Page-1'!AC$13)*'Weightage Page-1'!AC17,0))+
(IF('Semester Activities'!K$38&lt;&gt;0,('Semester Activities'!K$38/'Weightage Page-1'!AE$13)*'Weightage Page-1'!AE17,0))+
(IF('Semester Activities'!K$39&lt;&gt;0,('Semester Activities'!K$39/'Weightage Page-1'!AF$13)*'Weightage Page-1'!AF17,0))+
(IF('Semester Activities'!K$40&lt;&gt;0,('Semester Activities'!K$40/'Weightage Page-1'!AG$13)*'Weightage Page-1'!AG17,0))+
(IF('Semester Activities'!K$41&lt;&gt;0,('Semester Activities'!K$41/'Weightage Page-1'!AH$13)*'Weightage Page-1'!AH17,0))+
(IF('Semester Activities'!K$42&lt;&gt;0,('Semester Activities'!K$42/'Weightage Page-1'!AI$13)*'Weightage Page-1'!AI17,0))+
(IF('Semester Activities'!K$43&lt;&gt;0,('Semester Activities'!K$43/'Weightage Page-1'!AJ$13)*'Weightage Page-1'!AJ17,0))+
(IF('Semester Activities'!K$44&lt;&gt;0,('Semester Activities'!K$44/'Weightage Page-1'!AK$13)*'Weightage Page-1'!AK17,0))+
(IF('Semester Activities'!K$45&lt;&gt;0,('Semester Activities'!K$45/'Weightage Page-1'!AL$13)*'Weightage Page-1'!AL17,0))+
(IF('Semester Activities'!K$46&lt;&gt;0,('Semester Activities'!K$46/'Weightage Page-1'!AM$13)*'Weightage Page-1'!AM17,0))+
(IF('Semester Activities'!K$47&lt;&gt;0,('Semester Activities'!K$47/'Weightage Page-1'!AN$13)*'Weightage Page-1'!AN17,0))+
(IF('Semester Activities'!K$48&lt;&gt;0,('Semester Activities'!K$48/'Weightage Page-1'!AO$13)*'Weightage Page-1'!AO17,0))+
(IF('Semester Activities'!K$49&lt;&gt;0,('Semester Activities'!K$49/'Weightage Page-1'!AP$13)*'Weightage Page-1'!AP17,0))+
(IF('Semester Activities'!K$50&lt;&gt;0,('Semester Activities'!K$50/'Weightage Page-1'!AQ$13)*'Weightage Page-1'!AQ17,0))+
(IF('Semester Activities'!K$51&lt;&gt;0,('Semester Activities'!K$51/'Weightage Page-1'!AR$13)*'Weightage Page-1'!AR17,0))+
(IF('Semester Activities'!K$52&lt;&gt;0,('Semester Activities'!K$52/'Weightage Page-1'!AS$13)*'Weightage Page-1'!AS17,0))+
(IF('Semester Activities'!K$53&lt;&gt;0,('Semester Activities'!K$53/'Weightage Page-1'!AT$13)*'Weightage Page-1'!AT17,0))+
(IF('Semester Activities'!K$54&lt;&gt;0,('Semester Activities'!K$54/'Weightage Page-1'!AU$13)*'Weightage Page-1'!AU17,0))+
(IF('Semester Activities'!K$55&lt;&gt;0,('Semester Activities'!K$55/'Weightage Page-1'!AV$13)*'Weightage Page-1'!AV17,0))+
(IF('Semester Activities'!K$56&lt;&gt;0,('Semester Activities'!K$56/'Weightage Page-1'!AW$13)*'Weightage Page-1'!AW17,0))+
(IF('Semester Activities'!K$57&lt;&gt;0,('Semester Activities'!K$57/'Weightage Page-1'!AX$13)*'Weightage Page-1'!AX17,0))+
(IF('Semester Activities'!K$58&lt;&gt;0,('Semester Activities'!K$58/'Weightage Page-1'!AY$13)*'Weightage Page-1'!AY17,0))+
(IF('Semester Activities'!K$59&lt;&gt;0,('Semester Activities'!K$59/'Weightage Page-1'!AZ$13)*'Weightage Page-1'!AZ17,0))+
(IF('Semester Activities'!K$60&lt;&gt;0,('Semester Activities'!K$60/'Weightage Page-1'!BA$13)*'Weightage Page-1'!BA17,0))+
(IF('Semester Activities'!K$61&lt;&gt;0,('Semester Activities'!K$61/'Weightage Page-1'!BB$13)*'Weightage Page-1'!BB17,0))</f>
        <v>0</v>
      </c>
      <c r="G11" s="423"/>
      <c r="H11" s="423">
        <f>(IF('Semester Activities'!L$11&lt;&gt;0,('Semester Activities'!L$11/'Weightage Page-1'!D$13)*'Weightage Page-1'!D17,0))+
(IF('Semester Activities'!L$12&lt;&gt;0,('Semester Activities'!L$12/'Weightage Page-1'!E$13)*'Weightage Page-1'!E17,0))+
(IF('Semester Activities'!L$13&lt;&gt;0,('Semester Activities'!L$13/'Weightage Page-1'!F$13)*'Weightage Page-1'!F17,0))+
(IF('Semester Activities'!L$14&lt;&gt;0,('Semester Activities'!L$14/'Weightage Page-1'!G$13)*'Weightage Page-1'!G17,0))+
(IF('Semester Activities'!L$15&lt;&gt;0,('Semester Activities'!L$15/'Weightage Page-1'!H$13)*'Weightage Page-1'!H17,0))+
(IF('Semester Activities'!L$16&lt;&gt;0,('Semester Activities'!L$16/'Weightage Page-1'!I$13)*'Weightage Page-1'!I17,0))+
(IF('Semester Activities'!L$17&lt;&gt;0,('Semester Activities'!L$17/'Weightage Page-1'!J$13)*'Weightage Page-1'!J17,0))+
(IF('Semester Activities'!L$18&lt;&gt;0,('Semester Activities'!L$18/'Weightage Page-1'!K$13)*'Weightage Page-1'!K17,0))+
(IF('Semester Activities'!L$19&lt;&gt;0,('Semester Activities'!L$19/'Weightage Page-1'!L$13)*'Weightage Page-1'!L17,0))+
(IF('Semester Activities'!L$20&lt;&gt;0,('Semester Activities'!L$20/'Weightage Page-1'!M$13)*'Weightage Page-1'!M17,0))+
(IF('Semester Activities'!L$21&lt;&gt;0,('Semester Activities'!L$21/'Weightage Page-1'!N$13)*'Weightage Page-1'!N17,0))+
(IF('Semester Activities'!L$25&lt;&gt;0,('Semester Activities'!L$25/'Weightage Page-1'!R$13)*'Weightage Page-1'!R17,0))+
(IF('Semester Activities'!L$26&lt;&gt;0,('Semester Activities'!L$26/'Weightage Page-1'!S$13)*'Weightage Page-1'!S17,0))+
(IF('Semester Activities'!L$27&lt;&gt;0,('Semester Activities'!L$27/'Weightage Page-1'!T$13)*'Weightage Page-1'!T17,0))+
(IF('Semester Activities'!L$28&lt;&gt;0,('Semester Activities'!L$28/'Weightage Page-1'!U$13)*'Weightage Page-1'!U17,0))+
(IF('Semester Activities'!L$29&lt;&gt;0,('Semester Activities'!L$29/'Weightage Page-1'!V$13)*'Weightage Page-1'!V17,0))+
(IF('Semester Activities'!L$30&lt;&gt;0,('Semester Activities'!L$30/'Weightage Page-1'!W$13)*'Weightage Page-1'!W17,0))+
(IF('Semester Activities'!L$31&lt;&gt;0,('Semester Activities'!L$31/'Weightage Page-1'!X$13)*'Weightage Page-1'!X17,0))+
(IF('Semester Activities'!L$32&lt;&gt;0,('Semester Activities'!L$32/'Weightage Page-1'!Y$13)*'Weightage Page-1'!Y17,0))+
(IF('Semester Activities'!L$33&lt;&gt;0,('Semester Activities'!L$33/'Weightage Page-1'!Z$13)*'Weightage Page-1'!Z17,0))+
(IF('Semester Activities'!L$34&lt;&gt;0,('Semester Activities'!L$34/'Weightage Page-1'!AA$13)*'Weightage Page-1'!AA17,0))+
(IF('Semester Activities'!L$35&lt;&gt;0,('Semester Activities'!L$35/'Weightage Page-1'!AB$13)*'Weightage Page-1'!AB17,0))+
(IF('Semester Activities'!L$36&lt;&gt;0,('Semester Activities'!L$36/'Weightage Page-1'!AC$13)*'Weightage Page-1'!AC17,0))+
(IF('Semester Activities'!L$38&lt;&gt;0,('Semester Activities'!L$38/'Weightage Page-1'!AE$13)*'Weightage Page-1'!AE17,0))+
(IF('Semester Activities'!L$39&lt;&gt;0,('Semester Activities'!L$39/'Weightage Page-1'!AF$13)*'Weightage Page-1'!AF17,0))+
(IF('Semester Activities'!L$40&lt;&gt;0,('Semester Activities'!L$40/'Weightage Page-1'!AG$13)*'Weightage Page-1'!AG17,0))+
(IF('Semester Activities'!L$41&lt;&gt;0,('Semester Activities'!L$41/'Weightage Page-1'!AH$13)*'Weightage Page-1'!AH17,0))+
(IF('Semester Activities'!L$42&lt;&gt;0,('Semester Activities'!L$42/'Weightage Page-1'!AI$13)*'Weightage Page-1'!AI17,0))+
(IF('Semester Activities'!L$43&lt;&gt;0,('Semester Activities'!L$43/'Weightage Page-1'!AJ$13)*'Weightage Page-1'!AJ17,0))+
(IF('Semester Activities'!L$44&lt;&gt;0,('Semester Activities'!L$44/'Weightage Page-1'!AK$13)*'Weightage Page-1'!AK17,0))+
(IF('Semester Activities'!L$45&lt;&gt;0,('Semester Activities'!L$45/'Weightage Page-1'!AL$13)*'Weightage Page-1'!AL17,0))+
(IF('Semester Activities'!L$46&lt;&gt;0,('Semester Activities'!L$46/'Weightage Page-1'!AM$13)*'Weightage Page-1'!AM17,0))+
(IF('Semester Activities'!L$47&lt;&gt;0,('Semester Activities'!L$47/'Weightage Page-1'!AN$13)*'Weightage Page-1'!AN17,0))+
(IF('Semester Activities'!L$48&lt;&gt;0,('Semester Activities'!L$48/'Weightage Page-1'!AO$13)*'Weightage Page-1'!AO17,0))+
(IF('Semester Activities'!L$49&lt;&gt;0,('Semester Activities'!L$49/'Weightage Page-1'!AP$13)*'Weightage Page-1'!AP17,0))+
(IF('Semester Activities'!L$50&lt;&gt;0,('Semester Activities'!L$50/'Weightage Page-1'!AQ$13)*'Weightage Page-1'!AQ17,0))+
(IF('Semester Activities'!L$51&lt;&gt;0,('Semester Activities'!L$51/'Weightage Page-1'!AR$13)*'Weightage Page-1'!AR17,0))+
(IF('Semester Activities'!L$52&lt;&gt;0,('Semester Activities'!L$52/'Weightage Page-1'!AS$13)*'Weightage Page-1'!AS17,0))+
(IF('Semester Activities'!L$53&lt;&gt;0,('Semester Activities'!L$53/'Weightage Page-1'!AT$13)*'Weightage Page-1'!AT17,0))+
(IF('Semester Activities'!L$54&lt;&gt;0,('Semester Activities'!L$54/'Weightage Page-1'!AU$13)*'Weightage Page-1'!AU17,0))+
(IF('Semester Activities'!L$55&lt;&gt;0,('Semester Activities'!L$55/'Weightage Page-1'!AV$13)*'Weightage Page-1'!AV17,0))+
(IF('Semester Activities'!L$56&lt;&gt;0,('Semester Activities'!L$56/'Weightage Page-1'!AW$13)*'Weightage Page-1'!AW17,0))+
(IF('Semester Activities'!L$57&lt;&gt;0,('Semester Activities'!L$57/'Weightage Page-1'!AX$13)*'Weightage Page-1'!AX17,0))+
(IF('Semester Activities'!L$58&lt;&gt;0,('Semester Activities'!L$58/'Weightage Page-1'!AY$13)*'Weightage Page-1'!AY17,0))+
(IF('Semester Activities'!L$59&lt;&gt;0,('Semester Activities'!L$59/'Weightage Page-1'!AZ$13)*'Weightage Page-1'!AZ17,0))+
(IF('Semester Activities'!L$60&lt;&gt;0,('Semester Activities'!L$60/'Weightage Page-1'!BA$13)*'Weightage Page-1'!BA17,0))+
(IF('Semester Activities'!L$61&lt;&gt;0,('Semester Activities'!L$61/'Weightage Page-1'!BB$13)*'Weightage Page-1'!BB17,0))</f>
        <v>0</v>
      </c>
      <c r="I11" s="423"/>
      <c r="J11" s="423">
        <f>(IF('Semester Activities'!M$11&lt;&gt;0,('Semester Activities'!M$11/'Weightage Page-1'!D$13)*'Weightage Page-1'!D17,0))+
(IF('Semester Activities'!M$12&lt;&gt;0,('Semester Activities'!M$12/'Weightage Page-1'!E$13)*'Weightage Page-1'!E17,0))+
(IF('Semester Activities'!M$13&lt;&gt;0,('Semester Activities'!M$13/'Weightage Page-1'!F$13)*'Weightage Page-1'!F17,0))+
(IF('Semester Activities'!M$14&lt;&gt;0,('Semester Activities'!M$14/'Weightage Page-1'!G$13)*'Weightage Page-1'!G17,0))+
(IF('Semester Activities'!M$15&lt;&gt;0,('Semester Activities'!M$15/'Weightage Page-1'!H$13)*'Weightage Page-1'!H17,0))+
(IF('Semester Activities'!M$16&lt;&gt;0,('Semester Activities'!M$16/'Weightage Page-1'!I$13)*'Weightage Page-1'!I17,0))+
(IF('Semester Activities'!M$17&lt;&gt;0,('Semester Activities'!M$17/'Weightage Page-1'!J$13)*'Weightage Page-1'!J17,0))+
(IF('Semester Activities'!M$18&lt;&gt;0,('Semester Activities'!M$18/'Weightage Page-1'!K$13)*'Weightage Page-1'!K17,0))+
(IF('Semester Activities'!M$19&lt;&gt;0,('Semester Activities'!M$19/'Weightage Page-1'!L$13)*'Weightage Page-1'!L17,0))+
(IF('Semester Activities'!M$20&lt;&gt;0,('Semester Activities'!M$20/'Weightage Page-1'!M$13)*'Weightage Page-1'!M17,0))+
(IF('Semester Activities'!M$21&lt;&gt;0,('Semester Activities'!M$21/'Weightage Page-1'!N$13)*'Weightage Page-1'!N17,0))+
(IF('Semester Activities'!M$25&lt;&gt;0,('Semester Activities'!M$25/'Weightage Page-1'!R$13)*'Weightage Page-1'!R17,0))+
(IF('Semester Activities'!M$26&lt;&gt;0,('Semester Activities'!M$26/'Weightage Page-1'!S$13)*'Weightage Page-1'!S17,0))+
(IF('Semester Activities'!M$27&lt;&gt;0,('Semester Activities'!M$27/'Weightage Page-1'!T$13)*'Weightage Page-1'!T17,0))+
(IF('Semester Activities'!M$28&lt;&gt;0,('Semester Activities'!M$28/'Weightage Page-1'!U$13)*'Weightage Page-1'!U17,0))+
(IF('Semester Activities'!M$29&lt;&gt;0,('Semester Activities'!M$29/'Weightage Page-1'!V$13)*'Weightage Page-1'!V17,0))+
(IF('Semester Activities'!M$30&lt;&gt;0,('Semester Activities'!M$30/'Weightage Page-1'!W$13)*'Weightage Page-1'!W17,0))+
(IF('Semester Activities'!M$31&lt;&gt;0,('Semester Activities'!M$31/'Weightage Page-1'!X$13)*'Weightage Page-1'!X17,0))+
(IF('Semester Activities'!M$32&lt;&gt;0,('Semester Activities'!M$32/'Weightage Page-1'!Y$13)*'Weightage Page-1'!Y17,0))+
(IF('Semester Activities'!M$33&lt;&gt;0,('Semester Activities'!M$33/'Weightage Page-1'!Z$13)*'Weightage Page-1'!Z17,0))+
(IF('Semester Activities'!M$34&lt;&gt;0,('Semester Activities'!M$34/'Weightage Page-1'!AA$13)*'Weightage Page-1'!AA17,0))+
(IF('Semester Activities'!M$35&lt;&gt;0,('Semester Activities'!M$35/'Weightage Page-1'!AB$13)*'Weightage Page-1'!AB17,0))+
(IF('Semester Activities'!M$36&lt;&gt;0,('Semester Activities'!M$36/'Weightage Page-1'!AC$13)*'Weightage Page-1'!AC17,0))+
(IF('Semester Activities'!M$38&lt;&gt;0,('Semester Activities'!M$38/'Weightage Page-1'!AE$13)*'Weightage Page-1'!AE17,0))+
(IF('Semester Activities'!M$39&lt;&gt;0,('Semester Activities'!M$39/'Weightage Page-1'!AF$13)*'Weightage Page-1'!AF17,0))+
(IF('Semester Activities'!M$40&lt;&gt;0,('Semester Activities'!M$40/'Weightage Page-1'!AG$13)*'Weightage Page-1'!AG17,0))+
(IF('Semester Activities'!M$41&lt;&gt;0,('Semester Activities'!M$41/'Weightage Page-1'!AH$13)*'Weightage Page-1'!AH17,0))+
(IF('Semester Activities'!M$42&lt;&gt;0,('Semester Activities'!M$42/'Weightage Page-1'!AI$13)*'Weightage Page-1'!AI17,0))+
(IF('Semester Activities'!M$43&lt;&gt;0,('Semester Activities'!M$43/'Weightage Page-1'!AJ$13)*'Weightage Page-1'!AJ17,0))+
(IF('Semester Activities'!M$44&lt;&gt;0,('Semester Activities'!M$44/'Weightage Page-1'!AK$13)*'Weightage Page-1'!AK17,0))+
(IF('Semester Activities'!M$45&lt;&gt;0,('Semester Activities'!M$45/'Weightage Page-1'!AL$13)*'Weightage Page-1'!AL17,0))+
(IF('Semester Activities'!M$46&lt;&gt;0,('Semester Activities'!M$46/'Weightage Page-1'!AM$13)*'Weightage Page-1'!AM17,0))+
(IF('Semester Activities'!M$47&lt;&gt;0,('Semester Activities'!M$47/'Weightage Page-1'!AN$13)*'Weightage Page-1'!AN17,0))+
(IF('Semester Activities'!M$48&lt;&gt;0,('Semester Activities'!M$48/'Weightage Page-1'!AO$13)*'Weightage Page-1'!AO17,0))+
(IF('Semester Activities'!M$49&lt;&gt;0,('Semester Activities'!M$49/'Weightage Page-1'!AP$13)*'Weightage Page-1'!AP17,0))+
(IF('Semester Activities'!M$50&lt;&gt;0,('Semester Activities'!M$50/'Weightage Page-1'!AQ$13)*'Weightage Page-1'!AQ17,0))+
(IF('Semester Activities'!M$51&lt;&gt;0,('Semester Activities'!M$51/'Weightage Page-1'!AR$13)*'Weightage Page-1'!AR17,0))+
(IF('Semester Activities'!M$52&lt;&gt;0,('Semester Activities'!M$52/'Weightage Page-1'!AS$13)*'Weightage Page-1'!AS17,0))+
(IF('Semester Activities'!M$53&lt;&gt;0,('Semester Activities'!M$53/'Weightage Page-1'!AT$13)*'Weightage Page-1'!AT17,0))+
(IF('Semester Activities'!M$54&lt;&gt;0,('Semester Activities'!M$54/'Weightage Page-1'!AU$13)*'Weightage Page-1'!AU17,0))+
(IF('Semester Activities'!M$55&lt;&gt;0,('Semester Activities'!M$55/'Weightage Page-1'!AV$13)*'Weightage Page-1'!AV17,0))+
(IF('Semester Activities'!M$56&lt;&gt;0,('Semester Activities'!M$56/'Weightage Page-1'!AW$13)*'Weightage Page-1'!AW17,0))+
(IF('Semester Activities'!M$57&lt;&gt;0,('Semester Activities'!M$57/'Weightage Page-1'!AX$13)*'Weightage Page-1'!AX17,0))+
(IF('Semester Activities'!M$58&lt;&gt;0,('Semester Activities'!M$58/'Weightage Page-1'!AY$13)*'Weightage Page-1'!AY17,0))+
(IF('Semester Activities'!M$59&lt;&gt;0,('Semester Activities'!M$59/'Weightage Page-1'!AZ$13)*'Weightage Page-1'!AZ17,0))+
(IF('Semester Activities'!M$60&lt;&gt;0,('Semester Activities'!M$60/'Weightage Page-1'!BA$13)*'Weightage Page-1'!BA17,0))+
(IF('Semester Activities'!M$61&lt;&gt;0,('Semester Activities'!M$61/'Weightage Page-1'!BB$13)*'Weightage Page-1'!BB17,0))</f>
        <v>0</v>
      </c>
      <c r="K11" s="423"/>
      <c r="L11" s="423">
        <f>(IF('Semester Activities'!N$11&lt;&gt;0,('Semester Activities'!N$11/'Weightage Page-1'!D$13)*'Weightage Page-1'!D17,0))+
(IF('Semester Activities'!N$12&lt;&gt;0,('Semester Activities'!N$12/'Weightage Page-1'!E$13)*'Weightage Page-1'!E17,0))+
(IF('Semester Activities'!N$13&lt;&gt;0,('Semester Activities'!N$13/'Weightage Page-1'!F$13)*'Weightage Page-1'!F17,0))+
(IF('Semester Activities'!N$14&lt;&gt;0,('Semester Activities'!N$14/'Weightage Page-1'!G$13)*'Weightage Page-1'!G17,0))+
(IF('Semester Activities'!N$15&lt;&gt;0,('Semester Activities'!N$15/'Weightage Page-1'!H$13)*'Weightage Page-1'!H17,0))+
(IF('Semester Activities'!N$16&lt;&gt;0,('Semester Activities'!N$16/'Weightage Page-1'!I$13)*'Weightage Page-1'!I17,0))+
(IF('Semester Activities'!N$17&lt;&gt;0,('Semester Activities'!N$17/'Weightage Page-1'!J$13)*'Weightage Page-1'!J17,0))+
(IF('Semester Activities'!N$18&lt;&gt;0,('Semester Activities'!N$18/'Weightage Page-1'!K$13)*'Weightage Page-1'!K17,0))+
(IF('Semester Activities'!N$19&lt;&gt;0,('Semester Activities'!N$19/'Weightage Page-1'!L$13)*'Weightage Page-1'!L17,0))+
(IF('Semester Activities'!N$20&lt;&gt;0,('Semester Activities'!N$20/'Weightage Page-1'!M$13)*'Weightage Page-1'!M17,0))+
(IF('Semester Activities'!N$21&lt;&gt;0,('Semester Activities'!N$21/'Weightage Page-1'!N$13)*'Weightage Page-1'!N17,0))+
(IF('Semester Activities'!N$25&lt;&gt;0,('Semester Activities'!N$25/'Weightage Page-1'!R$13)*'Weightage Page-1'!R17,0))+
(IF('Semester Activities'!N$26&lt;&gt;0,('Semester Activities'!N$26/'Weightage Page-1'!S$13)*'Weightage Page-1'!S17,0))+
(IF('Semester Activities'!N$27&lt;&gt;0,('Semester Activities'!N$27/'Weightage Page-1'!T$13)*'Weightage Page-1'!T17,0))+
(IF('Semester Activities'!N$28&lt;&gt;0,('Semester Activities'!N$28/'Weightage Page-1'!U$13)*'Weightage Page-1'!U17,0))+
(IF('Semester Activities'!N$29&lt;&gt;0,('Semester Activities'!N$29/'Weightage Page-1'!V$13)*'Weightage Page-1'!V17,0))+
(IF('Semester Activities'!N$30&lt;&gt;0,('Semester Activities'!N$30/'Weightage Page-1'!W$13)*'Weightage Page-1'!W17,0))+
(IF('Semester Activities'!N$31&lt;&gt;0,('Semester Activities'!N$31/'Weightage Page-1'!X$13)*'Weightage Page-1'!X17,0))+
(IF('Semester Activities'!N$32&lt;&gt;0,('Semester Activities'!N$32/'Weightage Page-1'!Y$13)*'Weightage Page-1'!Y17,0))+
(IF('Semester Activities'!N$33&lt;&gt;0,('Semester Activities'!N$33/'Weightage Page-1'!Z$13)*'Weightage Page-1'!Z17,0))+
(IF('Semester Activities'!N$34&lt;&gt;0,('Semester Activities'!N$34/'Weightage Page-1'!AA$13)*'Weightage Page-1'!AA17,0))+
(IF('Semester Activities'!N$35&lt;&gt;0,('Semester Activities'!N$35/'Weightage Page-1'!AB$13)*'Weightage Page-1'!AB17,0))+
(IF('Semester Activities'!N$36&lt;&gt;0,('Semester Activities'!N$36/'Weightage Page-1'!AC$13)*'Weightage Page-1'!AC17,0))+
(IF('Semester Activities'!N$38&lt;&gt;0,('Semester Activities'!N$38/'Weightage Page-1'!AE$13)*'Weightage Page-1'!AE17,0))+
(IF('Semester Activities'!N$39&lt;&gt;0,('Semester Activities'!N$39/'Weightage Page-1'!AF$13)*'Weightage Page-1'!AF17,0))+
(IF('Semester Activities'!N$40&lt;&gt;0,('Semester Activities'!N$40/'Weightage Page-1'!AG$13)*'Weightage Page-1'!AG17,0))+
(IF('Semester Activities'!N$41&lt;&gt;0,('Semester Activities'!N$41/'Weightage Page-1'!AH$13)*'Weightage Page-1'!AH17,0))+
(IF('Semester Activities'!N$42&lt;&gt;0,('Semester Activities'!N$42/'Weightage Page-1'!AI$13)*'Weightage Page-1'!AI17,0))+
(IF('Semester Activities'!N$43&lt;&gt;0,('Semester Activities'!N$43/'Weightage Page-1'!AJ$13)*'Weightage Page-1'!AJ17,0))+
(IF('Semester Activities'!N$44&lt;&gt;0,('Semester Activities'!N$44/'Weightage Page-1'!AK$13)*'Weightage Page-1'!AK17,0))+
(IF('Semester Activities'!N$45&lt;&gt;0,('Semester Activities'!N$45/'Weightage Page-1'!AL$13)*'Weightage Page-1'!AL17,0))+
(IF('Semester Activities'!N$46&lt;&gt;0,('Semester Activities'!N$46/'Weightage Page-1'!AM$13)*'Weightage Page-1'!AM17,0))+
(IF('Semester Activities'!N$47&lt;&gt;0,('Semester Activities'!N$47/'Weightage Page-1'!AN$13)*'Weightage Page-1'!AN17,0))+
(IF('Semester Activities'!N$48&lt;&gt;0,('Semester Activities'!N$48/'Weightage Page-1'!AO$13)*'Weightage Page-1'!AO17,0))+
(IF('Semester Activities'!N$49&lt;&gt;0,('Semester Activities'!N$49/'Weightage Page-1'!AP$13)*'Weightage Page-1'!AP17,0))+
(IF('Semester Activities'!N$50&lt;&gt;0,('Semester Activities'!N$50/'Weightage Page-1'!AQ$13)*'Weightage Page-1'!AQ17,0))+
(IF('Semester Activities'!N$51&lt;&gt;0,('Semester Activities'!N$51/'Weightage Page-1'!AR$13)*'Weightage Page-1'!AR17,0))+
(IF('Semester Activities'!N$52&lt;&gt;0,('Semester Activities'!N$52/'Weightage Page-1'!AS$13)*'Weightage Page-1'!AS17,0))+
(IF('Semester Activities'!N$53&lt;&gt;0,('Semester Activities'!N$53/'Weightage Page-1'!AT$13)*'Weightage Page-1'!AT17,0))+
(IF('Semester Activities'!N$54&lt;&gt;0,('Semester Activities'!N$54/'Weightage Page-1'!AU$13)*'Weightage Page-1'!AU17,0))+
(IF('Semester Activities'!N$55&lt;&gt;0,('Semester Activities'!N$55/'Weightage Page-1'!AV$13)*'Weightage Page-1'!AV17,0))+
(IF('Semester Activities'!N$56&lt;&gt;0,('Semester Activities'!N$56/'Weightage Page-1'!AW$13)*'Weightage Page-1'!AW17,0))+
(IF('Semester Activities'!N$57&lt;&gt;0,('Semester Activities'!N$57/'Weightage Page-1'!AX$13)*'Weightage Page-1'!AX17,0))+
(IF('Semester Activities'!N$58&lt;&gt;0,('Semester Activities'!N$58/'Weightage Page-1'!AY$13)*'Weightage Page-1'!AY17,0))+
(IF('Semester Activities'!N$59&lt;&gt;0,('Semester Activities'!N$59/'Weightage Page-1'!AZ$13)*'Weightage Page-1'!AZ17,0))+
(IF('Semester Activities'!N$60&lt;&gt;0,('Semester Activities'!N$60/'Weightage Page-1'!BA$13)*'Weightage Page-1'!BA17,0))+
(IF('Semester Activities'!N$61&lt;&gt;0,('Semester Activities'!N$61/'Weightage Page-1'!BB$13)*'Weightage Page-1'!BB17,0))</f>
        <v>0</v>
      </c>
      <c r="M11" s="423"/>
      <c r="N11" s="424">
        <f t="shared" ref="N11:N75" si="0">SUM(D11:M11)</f>
        <v>0</v>
      </c>
      <c r="O11" s="424"/>
    </row>
    <row r="12" spans="1:15" ht="16.5" thickBot="1" x14ac:dyDescent="0.3">
      <c r="A12" s="144">
        <v>3</v>
      </c>
      <c r="B12" s="119" t="str">
        <f>IF('Weightage Page-1'!B18&lt;&gt;"",'Weightage Page-1'!B18,"")</f>
        <v>15SW05</v>
      </c>
      <c r="C12" s="118"/>
      <c r="D12" s="423">
        <f>(IF('Semester Activities'!J$11&lt;&gt;0,('Semester Activities'!J$11/'Weightage Page-1'!D$13)*'Weightage Page-1'!D18,0))+
(IF('Semester Activities'!J$12&lt;&gt;0,('Semester Activities'!J$12/'Weightage Page-1'!E$13)*'Weightage Page-1'!E18,0))+
(IF('Semester Activities'!J$13&lt;&gt;0,('Semester Activities'!J$13/'Weightage Page-1'!F$13)*'Weightage Page-1'!F18,0))+
(IF('Semester Activities'!J$14&lt;&gt;0,('Semester Activities'!J$14/'Weightage Page-1'!G$13)*'Weightage Page-1'!G18,0))+
(IF('Semester Activities'!J$15&lt;&gt;0,('Semester Activities'!J$15/'Weightage Page-1'!H$13)*'Weightage Page-1'!H18,0))+
(IF('Semester Activities'!J$16&lt;&gt;0,('Semester Activities'!J$16/'Weightage Page-1'!I$13)*'Weightage Page-1'!I18,0))+
(IF('Semester Activities'!J$17&lt;&gt;0,('Semester Activities'!J$17/'Weightage Page-1'!J$13)*'Weightage Page-1'!J18,0))+
(IF('Semester Activities'!J$18&lt;&gt;0,('Semester Activities'!J$18/'Weightage Page-1'!K$13)*'Weightage Page-1'!K18,0))+
(IF('Semester Activities'!J$19&lt;&gt;0,('Semester Activities'!J$19/'Weightage Page-1'!L$13)*'Weightage Page-1'!L18,0))+
(IF('Semester Activities'!J$20&lt;&gt;0,('Semester Activities'!J$20/'Weightage Page-1'!M$13)*'Weightage Page-1'!M18,0))+
(IF('Semester Activities'!J$21&lt;&gt;0,('Semester Activities'!J$21/'Weightage Page-1'!N$13)*'Weightage Page-1'!N18,0))+
(IF('Semester Activities'!J$25&lt;&gt;0,('Semester Activities'!J$25/'Weightage Page-1'!R$13)*'Weightage Page-1'!R18,0))+
(IF('Semester Activities'!J$26&lt;&gt;0,('Semester Activities'!J$26/'Weightage Page-1'!S$13)*'Weightage Page-1'!S18,0))+
(IF('Semester Activities'!J$27&lt;&gt;0,('Semester Activities'!J$27/'Weightage Page-1'!T$13)*'Weightage Page-1'!T18,0))+
(IF('Semester Activities'!J$28&lt;&gt;0,('Semester Activities'!J$28/'Weightage Page-1'!U$13)*'Weightage Page-1'!U18,0))+
(IF('Semester Activities'!J$29&lt;&gt;0,('Semester Activities'!J$29/'Weightage Page-1'!V$13)*'Weightage Page-1'!V18,0))+
(IF('Semester Activities'!J$30&lt;&gt;0,('Semester Activities'!J$30/'Weightage Page-1'!W$13)*'Weightage Page-1'!W18,0))+
(IF('Semester Activities'!J$31&lt;&gt;0,('Semester Activities'!J$31/'Weightage Page-1'!X$13)*'Weightage Page-1'!X18,0))+
(IF('Semester Activities'!J$32&lt;&gt;0,('Semester Activities'!J$32/'Weightage Page-1'!Y$13)*'Weightage Page-1'!Y18,0))+
(IF('Semester Activities'!J$33&lt;&gt;0,('Semester Activities'!J$33/'Weightage Page-1'!Z$13)*'Weightage Page-1'!Z18,0))+
(IF('Semester Activities'!J$34&lt;&gt;0,('Semester Activities'!J$34/'Weightage Page-1'!AA$13)*'Weightage Page-1'!AA18,0))+
(IF('Semester Activities'!J$35&lt;&gt;0,('Semester Activities'!J$35/'Weightage Page-1'!AB$13)*'Weightage Page-1'!AB18,0))+
(IF('Semester Activities'!J$36&lt;&gt;0,('Semester Activities'!J$36/'Weightage Page-1'!AC$13)*'Weightage Page-1'!AC18,0))+
(IF('Semester Activities'!J$38&lt;&gt;0,('Semester Activities'!J$38/'Weightage Page-1'!AE$13)*'Weightage Page-1'!AE18,0))+
(IF('Semester Activities'!J$39&lt;&gt;0,('Semester Activities'!J$39/'Weightage Page-1'!AF$13)*'Weightage Page-1'!AF18,0))+
(IF('Semester Activities'!J$40&lt;&gt;0,('Semester Activities'!J$40/'Weightage Page-1'!AG$13)*'Weightage Page-1'!AG18,0))+
(IF('Semester Activities'!J$41&lt;&gt;0,('Semester Activities'!J$41/'Weightage Page-1'!AH$13)*'Weightage Page-1'!AH18,0))+
(IF('Semester Activities'!J$42&lt;&gt;0,('Semester Activities'!J$42/'Weightage Page-1'!AI$13)*'Weightage Page-1'!AI18,0))+
(IF('Semester Activities'!J$43&lt;&gt;0,('Semester Activities'!J$43/'Weightage Page-1'!AJ$13)*'Weightage Page-1'!AJ18,0))+
(IF('Semester Activities'!J$44&lt;&gt;0,('Semester Activities'!J$44/'Weightage Page-1'!AK$13)*'Weightage Page-1'!AK18,0))+
(IF('Semester Activities'!J$45&lt;&gt;0,('Semester Activities'!J$45/'Weightage Page-1'!AL$13)*'Weightage Page-1'!AL18,0))+
(IF('Semester Activities'!J$46&lt;&gt;0,('Semester Activities'!J$46/'Weightage Page-1'!AM$13)*'Weightage Page-1'!AM18,0))+
(IF('Semester Activities'!J$47&lt;&gt;0,('Semester Activities'!J$47/'Weightage Page-1'!AN$13)*'Weightage Page-1'!AN18,0))+
(IF('Semester Activities'!J$48&lt;&gt;0,('Semester Activities'!J$48/'Weightage Page-1'!AO$13)*'Weightage Page-1'!AO18,0))+
(IF('Semester Activities'!J$49&lt;&gt;0,('Semester Activities'!J$49/'Weightage Page-1'!AP$13)*'Weightage Page-1'!AP18,0))+
(IF('Semester Activities'!J$50&lt;&gt;0,('Semester Activities'!J$50/'Weightage Page-1'!AQ$13)*'Weightage Page-1'!AQ18,0))+
(IF('Semester Activities'!J$51&lt;&gt;0,('Semester Activities'!J$51/'Weightage Page-1'!AR$13)*'Weightage Page-1'!AR18,0))+
(IF('Semester Activities'!J$52&lt;&gt;0,('Semester Activities'!J$52/'Weightage Page-1'!AS$13)*'Weightage Page-1'!AS18,0))+
(IF('Semester Activities'!J$53&lt;&gt;0,('Semester Activities'!J$53/'Weightage Page-1'!AT$13)*'Weightage Page-1'!AT18,0))+
(IF('Semester Activities'!J$54&lt;&gt;0,('Semester Activities'!J$54/'Weightage Page-1'!AU$13)*'Weightage Page-1'!AU18,0))+
(IF('Semester Activities'!J$55&lt;&gt;0,('Semester Activities'!J$55/'Weightage Page-1'!AV$13)*'Weightage Page-1'!AV18,0))+
(IF('Semester Activities'!J$56&lt;&gt;0,('Semester Activities'!J$56/'Weightage Page-1'!AW$13)*'Weightage Page-1'!AW18,0))+
(IF('Semester Activities'!J$57&lt;&gt;0,('Semester Activities'!J$57/'Weightage Page-1'!AX$13)*'Weightage Page-1'!AX18,0))+
(IF('Semester Activities'!J$58&lt;&gt;0,('Semester Activities'!J$58/'Weightage Page-1'!AY$13)*'Weightage Page-1'!AY18,0))+
(IF('Semester Activities'!J$59&lt;&gt;0,('Semester Activities'!J$59/'Weightage Page-1'!AZ$13)*'Weightage Page-1'!AZ18,0))+
(IF('Semester Activities'!J$60&lt;&gt;0,('Semester Activities'!J$60/'Weightage Page-1'!BA$13)*'Weightage Page-1'!BA18,0))+
(IF('Semester Activities'!J$61&lt;&gt;0,('Semester Activities'!J$61/'Weightage Page-1'!BB$13)*'Weightage Page-1'!BB18,0))</f>
        <v>0</v>
      </c>
      <c r="E12" s="423"/>
      <c r="F12" s="423">
        <f>(IF('Semester Activities'!K$11&lt;&gt;0,('Semester Activities'!K$11/'Weightage Page-1'!D$13)*'Weightage Page-1'!D18,0))+
(IF('Semester Activities'!K$12&lt;&gt;0,('Semester Activities'!K$12/'Weightage Page-1'!E$13)*'Weightage Page-1'!E18,0))+
(IF('Semester Activities'!K$13&lt;&gt;0,('Semester Activities'!K$13/'Weightage Page-1'!F$13)*'Weightage Page-1'!F18,0))+
(IF('Semester Activities'!K$14&lt;&gt;0,('Semester Activities'!K$14/'Weightage Page-1'!G$13)*'Weightage Page-1'!G18,0))+
(IF('Semester Activities'!K$15&lt;&gt;0,('Semester Activities'!K$15/'Weightage Page-1'!H$13)*'Weightage Page-1'!H18,0))+
(IF('Semester Activities'!K$16&lt;&gt;0,('Semester Activities'!K$16/'Weightage Page-1'!I$13)*'Weightage Page-1'!I18,0))+
(IF('Semester Activities'!K$17&lt;&gt;0,('Semester Activities'!K$17/'Weightage Page-1'!J$13)*'Weightage Page-1'!J18,0))+
(IF('Semester Activities'!K$18&lt;&gt;0,('Semester Activities'!K$18/'Weightage Page-1'!K$13)*'Weightage Page-1'!K18,0))+
(IF('Semester Activities'!K$19&lt;&gt;0,('Semester Activities'!K$19/'Weightage Page-1'!L$13)*'Weightage Page-1'!L18,0))+
(IF('Semester Activities'!K$20&lt;&gt;0,('Semester Activities'!K$20/'Weightage Page-1'!M$13)*'Weightage Page-1'!M18,0))+
(IF('Semester Activities'!K$21&lt;&gt;0,('Semester Activities'!K$21/'Weightage Page-1'!N$13)*'Weightage Page-1'!N18,0))+
(IF('Semester Activities'!K$25&lt;&gt;0,('Semester Activities'!K$25/'Weightage Page-1'!R$13)*'Weightage Page-1'!R18,0))+
(IF('Semester Activities'!K$26&lt;&gt;0,('Semester Activities'!K$26/'Weightage Page-1'!S$13)*'Weightage Page-1'!S18,0))+
(IF('Semester Activities'!K$27&lt;&gt;0,('Semester Activities'!K$27/'Weightage Page-1'!T$13)*'Weightage Page-1'!T18,0))+
(IF('Semester Activities'!K$28&lt;&gt;0,('Semester Activities'!K$28/'Weightage Page-1'!U$13)*'Weightage Page-1'!U18,0))+
(IF('Semester Activities'!K$29&lt;&gt;0,('Semester Activities'!K$29/'Weightage Page-1'!V$13)*'Weightage Page-1'!V18,0))+
(IF('Semester Activities'!K$30&lt;&gt;0,('Semester Activities'!K$30/'Weightage Page-1'!W$13)*'Weightage Page-1'!W18,0))+
(IF('Semester Activities'!K$31&lt;&gt;0,('Semester Activities'!K$31/'Weightage Page-1'!X$13)*'Weightage Page-1'!X18,0))+
(IF('Semester Activities'!K$32&lt;&gt;0,('Semester Activities'!K$32/'Weightage Page-1'!Y$13)*'Weightage Page-1'!Y18,0))+
(IF('Semester Activities'!K$33&lt;&gt;0,('Semester Activities'!K$33/'Weightage Page-1'!Z$13)*'Weightage Page-1'!Z18,0))+
(IF('Semester Activities'!K$34&lt;&gt;0,('Semester Activities'!K$34/'Weightage Page-1'!AA$13)*'Weightage Page-1'!AA18,0))+
(IF('Semester Activities'!K$35&lt;&gt;0,('Semester Activities'!K$35/'Weightage Page-1'!AB$13)*'Weightage Page-1'!AB18,0))+
(IF('Semester Activities'!K$36&lt;&gt;0,('Semester Activities'!K$36/'Weightage Page-1'!AC$13)*'Weightage Page-1'!AC18,0))+
(IF('Semester Activities'!K$38&lt;&gt;0,('Semester Activities'!K$38/'Weightage Page-1'!AE$13)*'Weightage Page-1'!AE18,0))+
(IF('Semester Activities'!K$39&lt;&gt;0,('Semester Activities'!K$39/'Weightage Page-1'!AF$13)*'Weightage Page-1'!AF18,0))+
(IF('Semester Activities'!K$40&lt;&gt;0,('Semester Activities'!K$40/'Weightage Page-1'!AG$13)*'Weightage Page-1'!AG18,0))+
(IF('Semester Activities'!K$41&lt;&gt;0,('Semester Activities'!K$41/'Weightage Page-1'!AH$13)*'Weightage Page-1'!AH18,0))+
(IF('Semester Activities'!K$42&lt;&gt;0,('Semester Activities'!K$42/'Weightage Page-1'!AI$13)*'Weightage Page-1'!AI18,0))+
(IF('Semester Activities'!K$43&lt;&gt;0,('Semester Activities'!K$43/'Weightage Page-1'!AJ$13)*'Weightage Page-1'!AJ18,0))+
(IF('Semester Activities'!K$44&lt;&gt;0,('Semester Activities'!K$44/'Weightage Page-1'!AK$13)*'Weightage Page-1'!AK18,0))+
(IF('Semester Activities'!K$45&lt;&gt;0,('Semester Activities'!K$45/'Weightage Page-1'!AL$13)*'Weightage Page-1'!AL18,0))+
(IF('Semester Activities'!K$46&lt;&gt;0,('Semester Activities'!K$46/'Weightage Page-1'!AM$13)*'Weightage Page-1'!AM18,0))+
(IF('Semester Activities'!K$47&lt;&gt;0,('Semester Activities'!K$47/'Weightage Page-1'!AN$13)*'Weightage Page-1'!AN18,0))+
(IF('Semester Activities'!K$48&lt;&gt;0,('Semester Activities'!K$48/'Weightage Page-1'!AO$13)*'Weightage Page-1'!AO18,0))+
(IF('Semester Activities'!K$49&lt;&gt;0,('Semester Activities'!K$49/'Weightage Page-1'!AP$13)*'Weightage Page-1'!AP18,0))+
(IF('Semester Activities'!K$50&lt;&gt;0,('Semester Activities'!K$50/'Weightage Page-1'!AQ$13)*'Weightage Page-1'!AQ18,0))+
(IF('Semester Activities'!K$51&lt;&gt;0,('Semester Activities'!K$51/'Weightage Page-1'!AR$13)*'Weightage Page-1'!AR18,0))+
(IF('Semester Activities'!K$52&lt;&gt;0,('Semester Activities'!K$52/'Weightage Page-1'!AS$13)*'Weightage Page-1'!AS18,0))+
(IF('Semester Activities'!K$53&lt;&gt;0,('Semester Activities'!K$53/'Weightage Page-1'!AT$13)*'Weightage Page-1'!AT18,0))+
(IF('Semester Activities'!K$54&lt;&gt;0,('Semester Activities'!K$54/'Weightage Page-1'!AU$13)*'Weightage Page-1'!AU18,0))+
(IF('Semester Activities'!K$55&lt;&gt;0,('Semester Activities'!K$55/'Weightage Page-1'!AV$13)*'Weightage Page-1'!AV18,0))+
(IF('Semester Activities'!K$56&lt;&gt;0,('Semester Activities'!K$56/'Weightage Page-1'!AW$13)*'Weightage Page-1'!AW18,0))+
(IF('Semester Activities'!K$57&lt;&gt;0,('Semester Activities'!K$57/'Weightage Page-1'!AX$13)*'Weightage Page-1'!AX18,0))+
(IF('Semester Activities'!K$58&lt;&gt;0,('Semester Activities'!K$58/'Weightage Page-1'!AY$13)*'Weightage Page-1'!AY18,0))+
(IF('Semester Activities'!K$59&lt;&gt;0,('Semester Activities'!K$59/'Weightage Page-1'!AZ$13)*'Weightage Page-1'!AZ18,0))+
(IF('Semester Activities'!K$60&lt;&gt;0,('Semester Activities'!K$60/'Weightage Page-1'!BA$13)*'Weightage Page-1'!BA18,0))+
(IF('Semester Activities'!K$61&lt;&gt;0,('Semester Activities'!K$61/'Weightage Page-1'!BB$13)*'Weightage Page-1'!BB18,0))</f>
        <v>0</v>
      </c>
      <c r="G12" s="423"/>
      <c r="H12" s="423">
        <f>(IF('Semester Activities'!L$11&lt;&gt;0,('Semester Activities'!L$11/'Weightage Page-1'!D$13)*'Weightage Page-1'!D18,0))+
(IF('Semester Activities'!L$12&lt;&gt;0,('Semester Activities'!L$12/'Weightage Page-1'!E$13)*'Weightage Page-1'!E18,0))+
(IF('Semester Activities'!L$13&lt;&gt;0,('Semester Activities'!L$13/'Weightage Page-1'!F$13)*'Weightage Page-1'!F18,0))+
(IF('Semester Activities'!L$14&lt;&gt;0,('Semester Activities'!L$14/'Weightage Page-1'!G$13)*'Weightage Page-1'!G18,0))+
(IF('Semester Activities'!L$15&lt;&gt;0,('Semester Activities'!L$15/'Weightage Page-1'!H$13)*'Weightage Page-1'!H18,0))+
(IF('Semester Activities'!L$16&lt;&gt;0,('Semester Activities'!L$16/'Weightage Page-1'!I$13)*'Weightage Page-1'!I18,0))+
(IF('Semester Activities'!L$17&lt;&gt;0,('Semester Activities'!L$17/'Weightage Page-1'!J$13)*'Weightage Page-1'!J18,0))+
(IF('Semester Activities'!L$18&lt;&gt;0,('Semester Activities'!L$18/'Weightage Page-1'!K$13)*'Weightage Page-1'!K18,0))+
(IF('Semester Activities'!L$19&lt;&gt;0,('Semester Activities'!L$19/'Weightage Page-1'!L$13)*'Weightage Page-1'!L18,0))+
(IF('Semester Activities'!L$20&lt;&gt;0,('Semester Activities'!L$20/'Weightage Page-1'!M$13)*'Weightage Page-1'!M18,0))+
(IF('Semester Activities'!L$21&lt;&gt;0,('Semester Activities'!L$21/'Weightage Page-1'!N$13)*'Weightage Page-1'!N18,0))+
(IF('Semester Activities'!L$25&lt;&gt;0,('Semester Activities'!L$25/'Weightage Page-1'!R$13)*'Weightage Page-1'!R18,0))+
(IF('Semester Activities'!L$26&lt;&gt;0,('Semester Activities'!L$26/'Weightage Page-1'!S$13)*'Weightage Page-1'!S18,0))+
(IF('Semester Activities'!L$27&lt;&gt;0,('Semester Activities'!L$27/'Weightage Page-1'!T$13)*'Weightage Page-1'!T18,0))+
(IF('Semester Activities'!L$28&lt;&gt;0,('Semester Activities'!L$28/'Weightage Page-1'!U$13)*'Weightage Page-1'!U18,0))+
(IF('Semester Activities'!L$29&lt;&gt;0,('Semester Activities'!L$29/'Weightage Page-1'!V$13)*'Weightage Page-1'!V18,0))+
(IF('Semester Activities'!L$30&lt;&gt;0,('Semester Activities'!L$30/'Weightage Page-1'!W$13)*'Weightage Page-1'!W18,0))+
(IF('Semester Activities'!L$31&lt;&gt;0,('Semester Activities'!L$31/'Weightage Page-1'!X$13)*'Weightage Page-1'!X18,0))+
(IF('Semester Activities'!L$32&lt;&gt;0,('Semester Activities'!L$32/'Weightage Page-1'!Y$13)*'Weightage Page-1'!Y18,0))+
(IF('Semester Activities'!L$33&lt;&gt;0,('Semester Activities'!L$33/'Weightage Page-1'!Z$13)*'Weightage Page-1'!Z18,0))+
(IF('Semester Activities'!L$34&lt;&gt;0,('Semester Activities'!L$34/'Weightage Page-1'!AA$13)*'Weightage Page-1'!AA18,0))+
(IF('Semester Activities'!L$35&lt;&gt;0,('Semester Activities'!L$35/'Weightage Page-1'!AB$13)*'Weightage Page-1'!AB18,0))+
(IF('Semester Activities'!L$36&lt;&gt;0,('Semester Activities'!L$36/'Weightage Page-1'!AC$13)*'Weightage Page-1'!AC18,0))+
(IF('Semester Activities'!L$38&lt;&gt;0,('Semester Activities'!L$38/'Weightage Page-1'!AE$13)*'Weightage Page-1'!AE18,0))+
(IF('Semester Activities'!L$39&lt;&gt;0,('Semester Activities'!L$39/'Weightage Page-1'!AF$13)*'Weightage Page-1'!AF18,0))+
(IF('Semester Activities'!L$40&lt;&gt;0,('Semester Activities'!L$40/'Weightage Page-1'!AG$13)*'Weightage Page-1'!AG18,0))+
(IF('Semester Activities'!L$41&lt;&gt;0,('Semester Activities'!L$41/'Weightage Page-1'!AH$13)*'Weightage Page-1'!AH18,0))+
(IF('Semester Activities'!L$42&lt;&gt;0,('Semester Activities'!L$42/'Weightage Page-1'!AI$13)*'Weightage Page-1'!AI18,0))+
(IF('Semester Activities'!L$43&lt;&gt;0,('Semester Activities'!L$43/'Weightage Page-1'!AJ$13)*'Weightage Page-1'!AJ18,0))+
(IF('Semester Activities'!L$44&lt;&gt;0,('Semester Activities'!L$44/'Weightage Page-1'!AK$13)*'Weightage Page-1'!AK18,0))+
(IF('Semester Activities'!L$45&lt;&gt;0,('Semester Activities'!L$45/'Weightage Page-1'!AL$13)*'Weightage Page-1'!AL18,0))+
(IF('Semester Activities'!L$46&lt;&gt;0,('Semester Activities'!L$46/'Weightage Page-1'!AM$13)*'Weightage Page-1'!AM18,0))+
(IF('Semester Activities'!L$47&lt;&gt;0,('Semester Activities'!L$47/'Weightage Page-1'!AN$13)*'Weightage Page-1'!AN18,0))+
(IF('Semester Activities'!L$48&lt;&gt;0,('Semester Activities'!L$48/'Weightage Page-1'!AO$13)*'Weightage Page-1'!AO18,0))+
(IF('Semester Activities'!L$49&lt;&gt;0,('Semester Activities'!L$49/'Weightage Page-1'!AP$13)*'Weightage Page-1'!AP18,0))+
(IF('Semester Activities'!L$50&lt;&gt;0,('Semester Activities'!L$50/'Weightage Page-1'!AQ$13)*'Weightage Page-1'!AQ18,0))+
(IF('Semester Activities'!L$51&lt;&gt;0,('Semester Activities'!L$51/'Weightage Page-1'!AR$13)*'Weightage Page-1'!AR18,0))+
(IF('Semester Activities'!L$52&lt;&gt;0,('Semester Activities'!L$52/'Weightage Page-1'!AS$13)*'Weightage Page-1'!AS18,0))+
(IF('Semester Activities'!L$53&lt;&gt;0,('Semester Activities'!L$53/'Weightage Page-1'!AT$13)*'Weightage Page-1'!AT18,0))+
(IF('Semester Activities'!L$54&lt;&gt;0,('Semester Activities'!L$54/'Weightage Page-1'!AU$13)*'Weightage Page-1'!AU18,0))+
(IF('Semester Activities'!L$55&lt;&gt;0,('Semester Activities'!L$55/'Weightage Page-1'!AV$13)*'Weightage Page-1'!AV18,0))+
(IF('Semester Activities'!L$56&lt;&gt;0,('Semester Activities'!L$56/'Weightage Page-1'!AW$13)*'Weightage Page-1'!AW18,0))+
(IF('Semester Activities'!L$57&lt;&gt;0,('Semester Activities'!L$57/'Weightage Page-1'!AX$13)*'Weightage Page-1'!AX18,0))+
(IF('Semester Activities'!L$58&lt;&gt;0,('Semester Activities'!L$58/'Weightage Page-1'!AY$13)*'Weightage Page-1'!AY18,0))+
(IF('Semester Activities'!L$59&lt;&gt;0,('Semester Activities'!L$59/'Weightage Page-1'!AZ$13)*'Weightage Page-1'!AZ18,0))+
(IF('Semester Activities'!L$60&lt;&gt;0,('Semester Activities'!L$60/'Weightage Page-1'!BA$13)*'Weightage Page-1'!BA18,0))+
(IF('Semester Activities'!L$61&lt;&gt;0,('Semester Activities'!L$61/'Weightage Page-1'!BB$13)*'Weightage Page-1'!BB18,0))</f>
        <v>0</v>
      </c>
      <c r="I12" s="423"/>
      <c r="J12" s="423">
        <f>(IF('Semester Activities'!M$11&lt;&gt;0,('Semester Activities'!M$11/'Weightage Page-1'!D$13)*'Weightage Page-1'!D18,0))+
(IF('Semester Activities'!M$12&lt;&gt;0,('Semester Activities'!M$12/'Weightage Page-1'!E$13)*'Weightage Page-1'!E18,0))+
(IF('Semester Activities'!M$13&lt;&gt;0,('Semester Activities'!M$13/'Weightage Page-1'!F$13)*'Weightage Page-1'!F18,0))+
(IF('Semester Activities'!M$14&lt;&gt;0,('Semester Activities'!M$14/'Weightage Page-1'!G$13)*'Weightage Page-1'!G18,0))+
(IF('Semester Activities'!M$15&lt;&gt;0,('Semester Activities'!M$15/'Weightage Page-1'!H$13)*'Weightage Page-1'!H18,0))+
(IF('Semester Activities'!M$16&lt;&gt;0,('Semester Activities'!M$16/'Weightage Page-1'!I$13)*'Weightage Page-1'!I18,0))+
(IF('Semester Activities'!M$17&lt;&gt;0,('Semester Activities'!M$17/'Weightage Page-1'!J$13)*'Weightage Page-1'!J18,0))+
(IF('Semester Activities'!M$18&lt;&gt;0,('Semester Activities'!M$18/'Weightage Page-1'!K$13)*'Weightage Page-1'!K18,0))+
(IF('Semester Activities'!M$19&lt;&gt;0,('Semester Activities'!M$19/'Weightage Page-1'!L$13)*'Weightage Page-1'!L18,0))+
(IF('Semester Activities'!M$20&lt;&gt;0,('Semester Activities'!M$20/'Weightage Page-1'!M$13)*'Weightage Page-1'!M18,0))+
(IF('Semester Activities'!M$21&lt;&gt;0,('Semester Activities'!M$21/'Weightage Page-1'!N$13)*'Weightage Page-1'!N18,0))+
(IF('Semester Activities'!M$25&lt;&gt;0,('Semester Activities'!M$25/'Weightage Page-1'!R$13)*'Weightage Page-1'!R18,0))+
(IF('Semester Activities'!M$26&lt;&gt;0,('Semester Activities'!M$26/'Weightage Page-1'!S$13)*'Weightage Page-1'!S18,0))+
(IF('Semester Activities'!M$27&lt;&gt;0,('Semester Activities'!M$27/'Weightage Page-1'!T$13)*'Weightage Page-1'!T18,0))+
(IF('Semester Activities'!M$28&lt;&gt;0,('Semester Activities'!M$28/'Weightage Page-1'!U$13)*'Weightage Page-1'!U18,0))+
(IF('Semester Activities'!M$29&lt;&gt;0,('Semester Activities'!M$29/'Weightage Page-1'!V$13)*'Weightage Page-1'!V18,0))+
(IF('Semester Activities'!M$30&lt;&gt;0,('Semester Activities'!M$30/'Weightage Page-1'!W$13)*'Weightage Page-1'!W18,0))+
(IF('Semester Activities'!M$31&lt;&gt;0,('Semester Activities'!M$31/'Weightage Page-1'!X$13)*'Weightage Page-1'!X18,0))+
(IF('Semester Activities'!M$32&lt;&gt;0,('Semester Activities'!M$32/'Weightage Page-1'!Y$13)*'Weightage Page-1'!Y18,0))+
(IF('Semester Activities'!M$33&lt;&gt;0,('Semester Activities'!M$33/'Weightage Page-1'!Z$13)*'Weightage Page-1'!Z18,0))+
(IF('Semester Activities'!M$34&lt;&gt;0,('Semester Activities'!M$34/'Weightage Page-1'!AA$13)*'Weightage Page-1'!AA18,0))+
(IF('Semester Activities'!M$35&lt;&gt;0,('Semester Activities'!M$35/'Weightage Page-1'!AB$13)*'Weightage Page-1'!AB18,0))+
(IF('Semester Activities'!M$36&lt;&gt;0,('Semester Activities'!M$36/'Weightage Page-1'!AC$13)*'Weightage Page-1'!AC18,0))+
(IF('Semester Activities'!M$38&lt;&gt;0,('Semester Activities'!M$38/'Weightage Page-1'!AE$13)*'Weightage Page-1'!AE18,0))+
(IF('Semester Activities'!M$39&lt;&gt;0,('Semester Activities'!M$39/'Weightage Page-1'!AF$13)*'Weightage Page-1'!AF18,0))+
(IF('Semester Activities'!M$40&lt;&gt;0,('Semester Activities'!M$40/'Weightage Page-1'!AG$13)*'Weightage Page-1'!AG18,0))+
(IF('Semester Activities'!M$41&lt;&gt;0,('Semester Activities'!M$41/'Weightage Page-1'!AH$13)*'Weightage Page-1'!AH18,0))+
(IF('Semester Activities'!M$42&lt;&gt;0,('Semester Activities'!M$42/'Weightage Page-1'!AI$13)*'Weightage Page-1'!AI18,0))+
(IF('Semester Activities'!M$43&lt;&gt;0,('Semester Activities'!M$43/'Weightage Page-1'!AJ$13)*'Weightage Page-1'!AJ18,0))+
(IF('Semester Activities'!M$44&lt;&gt;0,('Semester Activities'!M$44/'Weightage Page-1'!AK$13)*'Weightage Page-1'!AK18,0))+
(IF('Semester Activities'!M$45&lt;&gt;0,('Semester Activities'!M$45/'Weightage Page-1'!AL$13)*'Weightage Page-1'!AL18,0))+
(IF('Semester Activities'!M$46&lt;&gt;0,('Semester Activities'!M$46/'Weightage Page-1'!AM$13)*'Weightage Page-1'!AM18,0))+
(IF('Semester Activities'!M$47&lt;&gt;0,('Semester Activities'!M$47/'Weightage Page-1'!AN$13)*'Weightage Page-1'!AN18,0))+
(IF('Semester Activities'!M$48&lt;&gt;0,('Semester Activities'!M$48/'Weightage Page-1'!AO$13)*'Weightage Page-1'!AO18,0))+
(IF('Semester Activities'!M$49&lt;&gt;0,('Semester Activities'!M$49/'Weightage Page-1'!AP$13)*'Weightage Page-1'!AP18,0))+
(IF('Semester Activities'!M$50&lt;&gt;0,('Semester Activities'!M$50/'Weightage Page-1'!AQ$13)*'Weightage Page-1'!AQ18,0))+
(IF('Semester Activities'!M$51&lt;&gt;0,('Semester Activities'!M$51/'Weightage Page-1'!AR$13)*'Weightage Page-1'!AR18,0))+
(IF('Semester Activities'!M$52&lt;&gt;0,('Semester Activities'!M$52/'Weightage Page-1'!AS$13)*'Weightage Page-1'!AS18,0))+
(IF('Semester Activities'!M$53&lt;&gt;0,('Semester Activities'!M$53/'Weightage Page-1'!AT$13)*'Weightage Page-1'!AT18,0))+
(IF('Semester Activities'!M$54&lt;&gt;0,('Semester Activities'!M$54/'Weightage Page-1'!AU$13)*'Weightage Page-1'!AU18,0))+
(IF('Semester Activities'!M$55&lt;&gt;0,('Semester Activities'!M$55/'Weightage Page-1'!AV$13)*'Weightage Page-1'!AV18,0))+
(IF('Semester Activities'!M$56&lt;&gt;0,('Semester Activities'!M$56/'Weightage Page-1'!AW$13)*'Weightage Page-1'!AW18,0))+
(IF('Semester Activities'!M$57&lt;&gt;0,('Semester Activities'!M$57/'Weightage Page-1'!AX$13)*'Weightage Page-1'!AX18,0))+
(IF('Semester Activities'!M$58&lt;&gt;0,('Semester Activities'!M$58/'Weightage Page-1'!AY$13)*'Weightage Page-1'!AY18,0))+
(IF('Semester Activities'!M$59&lt;&gt;0,('Semester Activities'!M$59/'Weightage Page-1'!AZ$13)*'Weightage Page-1'!AZ18,0))+
(IF('Semester Activities'!M$60&lt;&gt;0,('Semester Activities'!M$60/'Weightage Page-1'!BA$13)*'Weightage Page-1'!BA18,0))+
(IF('Semester Activities'!M$61&lt;&gt;0,('Semester Activities'!M$61/'Weightage Page-1'!BB$13)*'Weightage Page-1'!BB18,0))</f>
        <v>0</v>
      </c>
      <c r="K12" s="423"/>
      <c r="L12" s="423">
        <f>(IF('Semester Activities'!N$11&lt;&gt;0,('Semester Activities'!N$11/'Weightage Page-1'!D$13)*'Weightage Page-1'!D18,0))+
(IF('Semester Activities'!N$12&lt;&gt;0,('Semester Activities'!N$12/'Weightage Page-1'!E$13)*'Weightage Page-1'!E18,0))+
(IF('Semester Activities'!N$13&lt;&gt;0,('Semester Activities'!N$13/'Weightage Page-1'!F$13)*'Weightage Page-1'!F18,0))+
(IF('Semester Activities'!N$14&lt;&gt;0,('Semester Activities'!N$14/'Weightage Page-1'!G$13)*'Weightage Page-1'!G18,0))+
(IF('Semester Activities'!N$15&lt;&gt;0,('Semester Activities'!N$15/'Weightage Page-1'!H$13)*'Weightage Page-1'!H18,0))+
(IF('Semester Activities'!N$16&lt;&gt;0,('Semester Activities'!N$16/'Weightage Page-1'!I$13)*'Weightage Page-1'!I18,0))+
(IF('Semester Activities'!N$17&lt;&gt;0,('Semester Activities'!N$17/'Weightage Page-1'!J$13)*'Weightage Page-1'!J18,0))+
(IF('Semester Activities'!N$18&lt;&gt;0,('Semester Activities'!N$18/'Weightage Page-1'!K$13)*'Weightage Page-1'!K18,0))+
(IF('Semester Activities'!N$19&lt;&gt;0,('Semester Activities'!N$19/'Weightage Page-1'!L$13)*'Weightage Page-1'!L18,0))+
(IF('Semester Activities'!N$20&lt;&gt;0,('Semester Activities'!N$20/'Weightage Page-1'!M$13)*'Weightage Page-1'!M18,0))+
(IF('Semester Activities'!N$21&lt;&gt;0,('Semester Activities'!N$21/'Weightage Page-1'!N$13)*'Weightage Page-1'!N18,0))+
(IF('Semester Activities'!N$25&lt;&gt;0,('Semester Activities'!N$25/'Weightage Page-1'!R$13)*'Weightage Page-1'!R18,0))+
(IF('Semester Activities'!N$26&lt;&gt;0,('Semester Activities'!N$26/'Weightage Page-1'!S$13)*'Weightage Page-1'!S18,0))+
(IF('Semester Activities'!N$27&lt;&gt;0,('Semester Activities'!N$27/'Weightage Page-1'!T$13)*'Weightage Page-1'!T18,0))+
(IF('Semester Activities'!N$28&lt;&gt;0,('Semester Activities'!N$28/'Weightage Page-1'!U$13)*'Weightage Page-1'!U18,0))+
(IF('Semester Activities'!N$29&lt;&gt;0,('Semester Activities'!N$29/'Weightage Page-1'!V$13)*'Weightage Page-1'!V18,0))+
(IF('Semester Activities'!N$30&lt;&gt;0,('Semester Activities'!N$30/'Weightage Page-1'!W$13)*'Weightage Page-1'!W18,0))+
(IF('Semester Activities'!N$31&lt;&gt;0,('Semester Activities'!N$31/'Weightage Page-1'!X$13)*'Weightage Page-1'!X18,0))+
(IF('Semester Activities'!N$32&lt;&gt;0,('Semester Activities'!N$32/'Weightage Page-1'!Y$13)*'Weightage Page-1'!Y18,0))+
(IF('Semester Activities'!N$33&lt;&gt;0,('Semester Activities'!N$33/'Weightage Page-1'!Z$13)*'Weightage Page-1'!Z18,0))+
(IF('Semester Activities'!N$34&lt;&gt;0,('Semester Activities'!N$34/'Weightage Page-1'!AA$13)*'Weightage Page-1'!AA18,0))+
(IF('Semester Activities'!N$35&lt;&gt;0,('Semester Activities'!N$35/'Weightage Page-1'!AB$13)*'Weightage Page-1'!AB18,0))+
(IF('Semester Activities'!N$36&lt;&gt;0,('Semester Activities'!N$36/'Weightage Page-1'!AC$13)*'Weightage Page-1'!AC18,0))+
(IF('Semester Activities'!N$38&lt;&gt;0,('Semester Activities'!N$38/'Weightage Page-1'!AE$13)*'Weightage Page-1'!AE18,0))+
(IF('Semester Activities'!N$39&lt;&gt;0,('Semester Activities'!N$39/'Weightage Page-1'!AF$13)*'Weightage Page-1'!AF18,0))+
(IF('Semester Activities'!N$40&lt;&gt;0,('Semester Activities'!N$40/'Weightage Page-1'!AG$13)*'Weightage Page-1'!AG18,0))+
(IF('Semester Activities'!N$41&lt;&gt;0,('Semester Activities'!N$41/'Weightage Page-1'!AH$13)*'Weightage Page-1'!AH18,0))+
(IF('Semester Activities'!N$42&lt;&gt;0,('Semester Activities'!N$42/'Weightage Page-1'!AI$13)*'Weightage Page-1'!AI18,0))+
(IF('Semester Activities'!N$43&lt;&gt;0,('Semester Activities'!N$43/'Weightage Page-1'!AJ$13)*'Weightage Page-1'!AJ18,0))+
(IF('Semester Activities'!N$44&lt;&gt;0,('Semester Activities'!N$44/'Weightage Page-1'!AK$13)*'Weightage Page-1'!AK18,0))+
(IF('Semester Activities'!N$45&lt;&gt;0,('Semester Activities'!N$45/'Weightage Page-1'!AL$13)*'Weightage Page-1'!AL18,0))+
(IF('Semester Activities'!N$46&lt;&gt;0,('Semester Activities'!N$46/'Weightage Page-1'!AM$13)*'Weightage Page-1'!AM18,0))+
(IF('Semester Activities'!N$47&lt;&gt;0,('Semester Activities'!N$47/'Weightage Page-1'!AN$13)*'Weightage Page-1'!AN18,0))+
(IF('Semester Activities'!N$48&lt;&gt;0,('Semester Activities'!N$48/'Weightage Page-1'!AO$13)*'Weightage Page-1'!AO18,0))+
(IF('Semester Activities'!N$49&lt;&gt;0,('Semester Activities'!N$49/'Weightage Page-1'!AP$13)*'Weightage Page-1'!AP18,0))+
(IF('Semester Activities'!N$50&lt;&gt;0,('Semester Activities'!N$50/'Weightage Page-1'!AQ$13)*'Weightage Page-1'!AQ18,0))+
(IF('Semester Activities'!N$51&lt;&gt;0,('Semester Activities'!N$51/'Weightage Page-1'!AR$13)*'Weightage Page-1'!AR18,0))+
(IF('Semester Activities'!N$52&lt;&gt;0,('Semester Activities'!N$52/'Weightage Page-1'!AS$13)*'Weightage Page-1'!AS18,0))+
(IF('Semester Activities'!N$53&lt;&gt;0,('Semester Activities'!N$53/'Weightage Page-1'!AT$13)*'Weightage Page-1'!AT18,0))+
(IF('Semester Activities'!N$54&lt;&gt;0,('Semester Activities'!N$54/'Weightage Page-1'!AU$13)*'Weightage Page-1'!AU18,0))+
(IF('Semester Activities'!N$55&lt;&gt;0,('Semester Activities'!N$55/'Weightage Page-1'!AV$13)*'Weightage Page-1'!AV18,0))+
(IF('Semester Activities'!N$56&lt;&gt;0,('Semester Activities'!N$56/'Weightage Page-1'!AW$13)*'Weightage Page-1'!AW18,0))+
(IF('Semester Activities'!N$57&lt;&gt;0,('Semester Activities'!N$57/'Weightage Page-1'!AX$13)*'Weightage Page-1'!AX18,0))+
(IF('Semester Activities'!N$58&lt;&gt;0,('Semester Activities'!N$58/'Weightage Page-1'!AY$13)*'Weightage Page-1'!AY18,0))+
(IF('Semester Activities'!N$59&lt;&gt;0,('Semester Activities'!N$59/'Weightage Page-1'!AZ$13)*'Weightage Page-1'!AZ18,0))+
(IF('Semester Activities'!N$60&lt;&gt;0,('Semester Activities'!N$60/'Weightage Page-1'!BA$13)*'Weightage Page-1'!BA18,0))+
(IF('Semester Activities'!N$61&lt;&gt;0,('Semester Activities'!N$61/'Weightage Page-1'!BB$13)*'Weightage Page-1'!BB18,0))</f>
        <v>0</v>
      </c>
      <c r="M12" s="423"/>
      <c r="N12" s="424">
        <f t="shared" si="0"/>
        <v>0</v>
      </c>
      <c r="O12" s="424"/>
    </row>
    <row r="13" spans="1:15" ht="16.5" thickBot="1" x14ac:dyDescent="0.3">
      <c r="A13" s="144">
        <v>4</v>
      </c>
      <c r="B13" s="119" t="str">
        <f>IF('Weightage Page-1'!B19&lt;&gt;"",'Weightage Page-1'!B19,"")</f>
        <v>15SW07</v>
      </c>
      <c r="C13" s="118"/>
      <c r="D13" s="423">
        <f>(IF('Semester Activities'!J$11&lt;&gt;0,('Semester Activities'!J$11/'Weightage Page-1'!D$13)*'Weightage Page-1'!D19,0))+
(IF('Semester Activities'!J$12&lt;&gt;0,('Semester Activities'!J$12/'Weightage Page-1'!E$13)*'Weightage Page-1'!E19,0))+
(IF('Semester Activities'!J$13&lt;&gt;0,('Semester Activities'!J$13/'Weightage Page-1'!F$13)*'Weightage Page-1'!F19,0))+
(IF('Semester Activities'!J$14&lt;&gt;0,('Semester Activities'!J$14/'Weightage Page-1'!G$13)*'Weightage Page-1'!G19,0))+
(IF('Semester Activities'!J$15&lt;&gt;0,('Semester Activities'!J$15/'Weightage Page-1'!H$13)*'Weightage Page-1'!H19,0))+
(IF('Semester Activities'!J$16&lt;&gt;0,('Semester Activities'!J$16/'Weightage Page-1'!I$13)*'Weightage Page-1'!I19,0))+
(IF('Semester Activities'!J$17&lt;&gt;0,('Semester Activities'!J$17/'Weightage Page-1'!J$13)*'Weightage Page-1'!J19,0))+
(IF('Semester Activities'!J$18&lt;&gt;0,('Semester Activities'!J$18/'Weightage Page-1'!K$13)*'Weightage Page-1'!K19,0))+
(IF('Semester Activities'!J$19&lt;&gt;0,('Semester Activities'!J$19/'Weightage Page-1'!L$13)*'Weightage Page-1'!L19,0))+
(IF('Semester Activities'!J$20&lt;&gt;0,('Semester Activities'!J$20/'Weightage Page-1'!M$13)*'Weightage Page-1'!M19,0))+
(IF('Semester Activities'!J$21&lt;&gt;0,('Semester Activities'!J$21/'Weightage Page-1'!N$13)*'Weightage Page-1'!N19,0))+
(IF('Semester Activities'!J$25&lt;&gt;0,('Semester Activities'!J$25/'Weightage Page-1'!R$13)*'Weightage Page-1'!R19,0))+
(IF('Semester Activities'!J$26&lt;&gt;0,('Semester Activities'!J$26/'Weightage Page-1'!S$13)*'Weightage Page-1'!S19,0))+
(IF('Semester Activities'!J$27&lt;&gt;0,('Semester Activities'!J$27/'Weightage Page-1'!T$13)*'Weightage Page-1'!T19,0))+
(IF('Semester Activities'!J$28&lt;&gt;0,('Semester Activities'!J$28/'Weightage Page-1'!U$13)*'Weightage Page-1'!U19,0))+
(IF('Semester Activities'!J$29&lt;&gt;0,('Semester Activities'!J$29/'Weightage Page-1'!V$13)*'Weightage Page-1'!V19,0))+
(IF('Semester Activities'!J$30&lt;&gt;0,('Semester Activities'!J$30/'Weightage Page-1'!W$13)*'Weightage Page-1'!W19,0))+
(IF('Semester Activities'!J$31&lt;&gt;0,('Semester Activities'!J$31/'Weightage Page-1'!X$13)*'Weightage Page-1'!X19,0))+
(IF('Semester Activities'!J$32&lt;&gt;0,('Semester Activities'!J$32/'Weightage Page-1'!Y$13)*'Weightage Page-1'!Y19,0))+
(IF('Semester Activities'!J$33&lt;&gt;0,('Semester Activities'!J$33/'Weightage Page-1'!Z$13)*'Weightage Page-1'!Z19,0))+
(IF('Semester Activities'!J$34&lt;&gt;0,('Semester Activities'!J$34/'Weightage Page-1'!AA$13)*'Weightage Page-1'!AA19,0))+
(IF('Semester Activities'!J$35&lt;&gt;0,('Semester Activities'!J$35/'Weightage Page-1'!AB$13)*'Weightage Page-1'!AB19,0))+
(IF('Semester Activities'!J$36&lt;&gt;0,('Semester Activities'!J$36/'Weightage Page-1'!AC$13)*'Weightage Page-1'!AC19,0))+
(IF('Semester Activities'!J$38&lt;&gt;0,('Semester Activities'!J$38/'Weightage Page-1'!AE$13)*'Weightage Page-1'!AE19,0))+
(IF('Semester Activities'!J$39&lt;&gt;0,('Semester Activities'!J$39/'Weightage Page-1'!AF$13)*'Weightage Page-1'!AF19,0))+
(IF('Semester Activities'!J$40&lt;&gt;0,('Semester Activities'!J$40/'Weightage Page-1'!AG$13)*'Weightage Page-1'!AG19,0))+
(IF('Semester Activities'!J$41&lt;&gt;0,('Semester Activities'!J$41/'Weightage Page-1'!AH$13)*'Weightage Page-1'!AH19,0))+
(IF('Semester Activities'!J$42&lt;&gt;0,('Semester Activities'!J$42/'Weightage Page-1'!AI$13)*'Weightage Page-1'!AI19,0))+
(IF('Semester Activities'!J$43&lt;&gt;0,('Semester Activities'!J$43/'Weightage Page-1'!AJ$13)*'Weightage Page-1'!AJ19,0))+
(IF('Semester Activities'!J$44&lt;&gt;0,('Semester Activities'!J$44/'Weightage Page-1'!AK$13)*'Weightage Page-1'!AK19,0))+
(IF('Semester Activities'!J$45&lt;&gt;0,('Semester Activities'!J$45/'Weightage Page-1'!AL$13)*'Weightage Page-1'!AL19,0))+
(IF('Semester Activities'!J$46&lt;&gt;0,('Semester Activities'!J$46/'Weightage Page-1'!AM$13)*'Weightage Page-1'!AM19,0))+
(IF('Semester Activities'!J$47&lt;&gt;0,('Semester Activities'!J$47/'Weightage Page-1'!AN$13)*'Weightage Page-1'!AN19,0))+
(IF('Semester Activities'!J$48&lt;&gt;0,('Semester Activities'!J$48/'Weightage Page-1'!AO$13)*'Weightage Page-1'!AO19,0))+
(IF('Semester Activities'!J$49&lt;&gt;0,('Semester Activities'!J$49/'Weightage Page-1'!AP$13)*'Weightage Page-1'!AP19,0))+
(IF('Semester Activities'!J$50&lt;&gt;0,('Semester Activities'!J$50/'Weightage Page-1'!AQ$13)*'Weightage Page-1'!AQ19,0))+
(IF('Semester Activities'!J$51&lt;&gt;0,('Semester Activities'!J$51/'Weightage Page-1'!AR$13)*'Weightage Page-1'!AR19,0))+
(IF('Semester Activities'!J$52&lt;&gt;0,('Semester Activities'!J$52/'Weightage Page-1'!AS$13)*'Weightage Page-1'!AS19,0))+
(IF('Semester Activities'!J$53&lt;&gt;0,('Semester Activities'!J$53/'Weightage Page-1'!AT$13)*'Weightage Page-1'!AT19,0))+
(IF('Semester Activities'!J$54&lt;&gt;0,('Semester Activities'!J$54/'Weightage Page-1'!AU$13)*'Weightage Page-1'!AU19,0))+
(IF('Semester Activities'!J$55&lt;&gt;0,('Semester Activities'!J$55/'Weightage Page-1'!AV$13)*'Weightage Page-1'!AV19,0))+
(IF('Semester Activities'!J$56&lt;&gt;0,('Semester Activities'!J$56/'Weightage Page-1'!AW$13)*'Weightage Page-1'!AW19,0))+
(IF('Semester Activities'!J$57&lt;&gt;0,('Semester Activities'!J$57/'Weightage Page-1'!AX$13)*'Weightage Page-1'!AX19,0))+
(IF('Semester Activities'!J$58&lt;&gt;0,('Semester Activities'!J$58/'Weightage Page-1'!AY$13)*'Weightage Page-1'!AY19,0))+
(IF('Semester Activities'!J$59&lt;&gt;0,('Semester Activities'!J$59/'Weightage Page-1'!AZ$13)*'Weightage Page-1'!AZ19,0))+
(IF('Semester Activities'!J$60&lt;&gt;0,('Semester Activities'!J$60/'Weightage Page-1'!BA$13)*'Weightage Page-1'!BA19,0))+
(IF('Semester Activities'!J$61&lt;&gt;0,('Semester Activities'!J$61/'Weightage Page-1'!BB$13)*'Weightage Page-1'!BB19,0))</f>
        <v>0</v>
      </c>
      <c r="E13" s="423"/>
      <c r="F13" s="423">
        <f>(IF('Semester Activities'!K$11&lt;&gt;0,('Semester Activities'!K$11/'Weightage Page-1'!D$13)*'Weightage Page-1'!D19,0))+
(IF('Semester Activities'!K$12&lt;&gt;0,('Semester Activities'!K$12/'Weightage Page-1'!E$13)*'Weightage Page-1'!E19,0))+
(IF('Semester Activities'!K$13&lt;&gt;0,('Semester Activities'!K$13/'Weightage Page-1'!F$13)*'Weightage Page-1'!F19,0))+
(IF('Semester Activities'!K$14&lt;&gt;0,('Semester Activities'!K$14/'Weightage Page-1'!G$13)*'Weightage Page-1'!G19,0))+
(IF('Semester Activities'!K$15&lt;&gt;0,('Semester Activities'!K$15/'Weightage Page-1'!H$13)*'Weightage Page-1'!H19,0))+
(IF('Semester Activities'!K$16&lt;&gt;0,('Semester Activities'!K$16/'Weightage Page-1'!I$13)*'Weightage Page-1'!I19,0))+
(IF('Semester Activities'!K$17&lt;&gt;0,('Semester Activities'!K$17/'Weightage Page-1'!J$13)*'Weightage Page-1'!J19,0))+
(IF('Semester Activities'!K$18&lt;&gt;0,('Semester Activities'!K$18/'Weightage Page-1'!K$13)*'Weightage Page-1'!K19,0))+
(IF('Semester Activities'!K$19&lt;&gt;0,('Semester Activities'!K$19/'Weightage Page-1'!L$13)*'Weightage Page-1'!L19,0))+
(IF('Semester Activities'!K$20&lt;&gt;0,('Semester Activities'!K$20/'Weightage Page-1'!M$13)*'Weightage Page-1'!M19,0))+
(IF('Semester Activities'!K$21&lt;&gt;0,('Semester Activities'!K$21/'Weightage Page-1'!N$13)*'Weightage Page-1'!N19,0))+
(IF('Semester Activities'!K$25&lt;&gt;0,('Semester Activities'!K$25/'Weightage Page-1'!R$13)*'Weightage Page-1'!R19,0))+
(IF('Semester Activities'!K$26&lt;&gt;0,('Semester Activities'!K$26/'Weightage Page-1'!S$13)*'Weightage Page-1'!S19,0))+
(IF('Semester Activities'!K$27&lt;&gt;0,('Semester Activities'!K$27/'Weightage Page-1'!T$13)*'Weightage Page-1'!T19,0))+
(IF('Semester Activities'!K$28&lt;&gt;0,('Semester Activities'!K$28/'Weightage Page-1'!U$13)*'Weightage Page-1'!U19,0))+
(IF('Semester Activities'!K$29&lt;&gt;0,('Semester Activities'!K$29/'Weightage Page-1'!V$13)*'Weightage Page-1'!V19,0))+
(IF('Semester Activities'!K$30&lt;&gt;0,('Semester Activities'!K$30/'Weightage Page-1'!W$13)*'Weightage Page-1'!W19,0))+
(IF('Semester Activities'!K$31&lt;&gt;0,('Semester Activities'!K$31/'Weightage Page-1'!X$13)*'Weightage Page-1'!X19,0))+
(IF('Semester Activities'!K$32&lt;&gt;0,('Semester Activities'!K$32/'Weightage Page-1'!Y$13)*'Weightage Page-1'!Y19,0))+
(IF('Semester Activities'!K$33&lt;&gt;0,('Semester Activities'!K$33/'Weightage Page-1'!Z$13)*'Weightage Page-1'!Z19,0))+
(IF('Semester Activities'!K$34&lt;&gt;0,('Semester Activities'!K$34/'Weightage Page-1'!AA$13)*'Weightage Page-1'!AA19,0))+
(IF('Semester Activities'!K$35&lt;&gt;0,('Semester Activities'!K$35/'Weightage Page-1'!AB$13)*'Weightage Page-1'!AB19,0))+
(IF('Semester Activities'!K$36&lt;&gt;0,('Semester Activities'!K$36/'Weightage Page-1'!AC$13)*'Weightage Page-1'!AC19,0))+
(IF('Semester Activities'!K$38&lt;&gt;0,('Semester Activities'!K$38/'Weightage Page-1'!AE$13)*'Weightage Page-1'!AE19,0))+
(IF('Semester Activities'!K$39&lt;&gt;0,('Semester Activities'!K$39/'Weightage Page-1'!AF$13)*'Weightage Page-1'!AF19,0))+
(IF('Semester Activities'!K$40&lt;&gt;0,('Semester Activities'!K$40/'Weightage Page-1'!AG$13)*'Weightage Page-1'!AG19,0))+
(IF('Semester Activities'!K$41&lt;&gt;0,('Semester Activities'!K$41/'Weightage Page-1'!AH$13)*'Weightage Page-1'!AH19,0))+
(IF('Semester Activities'!K$42&lt;&gt;0,('Semester Activities'!K$42/'Weightage Page-1'!AI$13)*'Weightage Page-1'!AI19,0))+
(IF('Semester Activities'!K$43&lt;&gt;0,('Semester Activities'!K$43/'Weightage Page-1'!AJ$13)*'Weightage Page-1'!AJ19,0))+
(IF('Semester Activities'!K$44&lt;&gt;0,('Semester Activities'!K$44/'Weightage Page-1'!AK$13)*'Weightage Page-1'!AK19,0))+
(IF('Semester Activities'!K$45&lt;&gt;0,('Semester Activities'!K$45/'Weightage Page-1'!AL$13)*'Weightage Page-1'!AL19,0))+
(IF('Semester Activities'!K$46&lt;&gt;0,('Semester Activities'!K$46/'Weightage Page-1'!AM$13)*'Weightage Page-1'!AM19,0))+
(IF('Semester Activities'!K$47&lt;&gt;0,('Semester Activities'!K$47/'Weightage Page-1'!AN$13)*'Weightage Page-1'!AN19,0))+
(IF('Semester Activities'!K$48&lt;&gt;0,('Semester Activities'!K$48/'Weightage Page-1'!AO$13)*'Weightage Page-1'!AO19,0))+
(IF('Semester Activities'!K$49&lt;&gt;0,('Semester Activities'!K$49/'Weightage Page-1'!AP$13)*'Weightage Page-1'!AP19,0))+
(IF('Semester Activities'!K$50&lt;&gt;0,('Semester Activities'!K$50/'Weightage Page-1'!AQ$13)*'Weightage Page-1'!AQ19,0))+
(IF('Semester Activities'!K$51&lt;&gt;0,('Semester Activities'!K$51/'Weightage Page-1'!AR$13)*'Weightage Page-1'!AR19,0))+
(IF('Semester Activities'!K$52&lt;&gt;0,('Semester Activities'!K$52/'Weightage Page-1'!AS$13)*'Weightage Page-1'!AS19,0))+
(IF('Semester Activities'!K$53&lt;&gt;0,('Semester Activities'!K$53/'Weightage Page-1'!AT$13)*'Weightage Page-1'!AT19,0))+
(IF('Semester Activities'!K$54&lt;&gt;0,('Semester Activities'!K$54/'Weightage Page-1'!AU$13)*'Weightage Page-1'!AU19,0))+
(IF('Semester Activities'!K$55&lt;&gt;0,('Semester Activities'!K$55/'Weightage Page-1'!AV$13)*'Weightage Page-1'!AV19,0))+
(IF('Semester Activities'!K$56&lt;&gt;0,('Semester Activities'!K$56/'Weightage Page-1'!AW$13)*'Weightage Page-1'!AW19,0))+
(IF('Semester Activities'!K$57&lt;&gt;0,('Semester Activities'!K$57/'Weightage Page-1'!AX$13)*'Weightage Page-1'!AX19,0))+
(IF('Semester Activities'!K$58&lt;&gt;0,('Semester Activities'!K$58/'Weightage Page-1'!AY$13)*'Weightage Page-1'!AY19,0))+
(IF('Semester Activities'!K$59&lt;&gt;0,('Semester Activities'!K$59/'Weightage Page-1'!AZ$13)*'Weightage Page-1'!AZ19,0))+
(IF('Semester Activities'!K$60&lt;&gt;0,('Semester Activities'!K$60/'Weightage Page-1'!BA$13)*'Weightage Page-1'!BA19,0))+
(IF('Semester Activities'!K$61&lt;&gt;0,('Semester Activities'!K$61/'Weightage Page-1'!BB$13)*'Weightage Page-1'!BB19,0))</f>
        <v>0</v>
      </c>
      <c r="G13" s="423"/>
      <c r="H13" s="423">
        <f>(IF('Semester Activities'!L$11&lt;&gt;0,('Semester Activities'!L$11/'Weightage Page-1'!D$13)*'Weightage Page-1'!D19,0))+
(IF('Semester Activities'!L$12&lt;&gt;0,('Semester Activities'!L$12/'Weightage Page-1'!E$13)*'Weightage Page-1'!E19,0))+
(IF('Semester Activities'!L$13&lt;&gt;0,('Semester Activities'!L$13/'Weightage Page-1'!F$13)*'Weightage Page-1'!F19,0))+
(IF('Semester Activities'!L$14&lt;&gt;0,('Semester Activities'!L$14/'Weightage Page-1'!G$13)*'Weightage Page-1'!G19,0))+
(IF('Semester Activities'!L$15&lt;&gt;0,('Semester Activities'!L$15/'Weightage Page-1'!H$13)*'Weightage Page-1'!H19,0))+
(IF('Semester Activities'!L$16&lt;&gt;0,('Semester Activities'!L$16/'Weightage Page-1'!I$13)*'Weightage Page-1'!I19,0))+
(IF('Semester Activities'!L$17&lt;&gt;0,('Semester Activities'!L$17/'Weightage Page-1'!J$13)*'Weightage Page-1'!J19,0))+
(IF('Semester Activities'!L$18&lt;&gt;0,('Semester Activities'!L$18/'Weightage Page-1'!K$13)*'Weightage Page-1'!K19,0))+
(IF('Semester Activities'!L$19&lt;&gt;0,('Semester Activities'!L$19/'Weightage Page-1'!L$13)*'Weightage Page-1'!L19,0))+
(IF('Semester Activities'!L$20&lt;&gt;0,('Semester Activities'!L$20/'Weightage Page-1'!M$13)*'Weightage Page-1'!M19,0))+
(IF('Semester Activities'!L$21&lt;&gt;0,('Semester Activities'!L$21/'Weightage Page-1'!N$13)*'Weightage Page-1'!N19,0))+
(IF('Semester Activities'!L$25&lt;&gt;0,('Semester Activities'!L$25/'Weightage Page-1'!R$13)*'Weightage Page-1'!R19,0))+
(IF('Semester Activities'!L$26&lt;&gt;0,('Semester Activities'!L$26/'Weightage Page-1'!S$13)*'Weightage Page-1'!S19,0))+
(IF('Semester Activities'!L$27&lt;&gt;0,('Semester Activities'!L$27/'Weightage Page-1'!T$13)*'Weightage Page-1'!T19,0))+
(IF('Semester Activities'!L$28&lt;&gt;0,('Semester Activities'!L$28/'Weightage Page-1'!U$13)*'Weightage Page-1'!U19,0))+
(IF('Semester Activities'!L$29&lt;&gt;0,('Semester Activities'!L$29/'Weightage Page-1'!V$13)*'Weightage Page-1'!V19,0))+
(IF('Semester Activities'!L$30&lt;&gt;0,('Semester Activities'!L$30/'Weightage Page-1'!W$13)*'Weightage Page-1'!W19,0))+
(IF('Semester Activities'!L$31&lt;&gt;0,('Semester Activities'!L$31/'Weightage Page-1'!X$13)*'Weightage Page-1'!X19,0))+
(IF('Semester Activities'!L$32&lt;&gt;0,('Semester Activities'!L$32/'Weightage Page-1'!Y$13)*'Weightage Page-1'!Y19,0))+
(IF('Semester Activities'!L$33&lt;&gt;0,('Semester Activities'!L$33/'Weightage Page-1'!Z$13)*'Weightage Page-1'!Z19,0))+
(IF('Semester Activities'!L$34&lt;&gt;0,('Semester Activities'!L$34/'Weightage Page-1'!AA$13)*'Weightage Page-1'!AA19,0))+
(IF('Semester Activities'!L$35&lt;&gt;0,('Semester Activities'!L$35/'Weightage Page-1'!AB$13)*'Weightage Page-1'!AB19,0))+
(IF('Semester Activities'!L$36&lt;&gt;0,('Semester Activities'!L$36/'Weightage Page-1'!AC$13)*'Weightage Page-1'!AC19,0))+
(IF('Semester Activities'!L$38&lt;&gt;0,('Semester Activities'!L$38/'Weightage Page-1'!AE$13)*'Weightage Page-1'!AE19,0))+
(IF('Semester Activities'!L$39&lt;&gt;0,('Semester Activities'!L$39/'Weightage Page-1'!AF$13)*'Weightage Page-1'!AF19,0))+
(IF('Semester Activities'!L$40&lt;&gt;0,('Semester Activities'!L$40/'Weightage Page-1'!AG$13)*'Weightage Page-1'!AG19,0))+
(IF('Semester Activities'!L$41&lt;&gt;0,('Semester Activities'!L$41/'Weightage Page-1'!AH$13)*'Weightage Page-1'!AH19,0))+
(IF('Semester Activities'!L$42&lt;&gt;0,('Semester Activities'!L$42/'Weightage Page-1'!AI$13)*'Weightage Page-1'!AI19,0))+
(IF('Semester Activities'!L$43&lt;&gt;0,('Semester Activities'!L$43/'Weightage Page-1'!AJ$13)*'Weightage Page-1'!AJ19,0))+
(IF('Semester Activities'!L$44&lt;&gt;0,('Semester Activities'!L$44/'Weightage Page-1'!AK$13)*'Weightage Page-1'!AK19,0))+
(IF('Semester Activities'!L$45&lt;&gt;0,('Semester Activities'!L$45/'Weightage Page-1'!AL$13)*'Weightage Page-1'!AL19,0))+
(IF('Semester Activities'!L$46&lt;&gt;0,('Semester Activities'!L$46/'Weightage Page-1'!AM$13)*'Weightage Page-1'!AM19,0))+
(IF('Semester Activities'!L$47&lt;&gt;0,('Semester Activities'!L$47/'Weightage Page-1'!AN$13)*'Weightage Page-1'!AN19,0))+
(IF('Semester Activities'!L$48&lt;&gt;0,('Semester Activities'!L$48/'Weightage Page-1'!AO$13)*'Weightage Page-1'!AO19,0))+
(IF('Semester Activities'!L$49&lt;&gt;0,('Semester Activities'!L$49/'Weightage Page-1'!AP$13)*'Weightage Page-1'!AP19,0))+
(IF('Semester Activities'!L$50&lt;&gt;0,('Semester Activities'!L$50/'Weightage Page-1'!AQ$13)*'Weightage Page-1'!AQ19,0))+
(IF('Semester Activities'!L$51&lt;&gt;0,('Semester Activities'!L$51/'Weightage Page-1'!AR$13)*'Weightage Page-1'!AR19,0))+
(IF('Semester Activities'!L$52&lt;&gt;0,('Semester Activities'!L$52/'Weightage Page-1'!AS$13)*'Weightage Page-1'!AS19,0))+
(IF('Semester Activities'!L$53&lt;&gt;0,('Semester Activities'!L$53/'Weightage Page-1'!AT$13)*'Weightage Page-1'!AT19,0))+
(IF('Semester Activities'!L$54&lt;&gt;0,('Semester Activities'!L$54/'Weightage Page-1'!AU$13)*'Weightage Page-1'!AU19,0))+
(IF('Semester Activities'!L$55&lt;&gt;0,('Semester Activities'!L$55/'Weightage Page-1'!AV$13)*'Weightage Page-1'!AV19,0))+
(IF('Semester Activities'!L$56&lt;&gt;0,('Semester Activities'!L$56/'Weightage Page-1'!AW$13)*'Weightage Page-1'!AW19,0))+
(IF('Semester Activities'!L$57&lt;&gt;0,('Semester Activities'!L$57/'Weightage Page-1'!AX$13)*'Weightage Page-1'!AX19,0))+
(IF('Semester Activities'!L$58&lt;&gt;0,('Semester Activities'!L$58/'Weightage Page-1'!AY$13)*'Weightage Page-1'!AY19,0))+
(IF('Semester Activities'!L$59&lt;&gt;0,('Semester Activities'!L$59/'Weightage Page-1'!AZ$13)*'Weightage Page-1'!AZ19,0))+
(IF('Semester Activities'!L$60&lt;&gt;0,('Semester Activities'!L$60/'Weightage Page-1'!BA$13)*'Weightage Page-1'!BA19,0))+
(IF('Semester Activities'!L$61&lt;&gt;0,('Semester Activities'!L$61/'Weightage Page-1'!BB$13)*'Weightage Page-1'!BB19,0))</f>
        <v>0</v>
      </c>
      <c r="I13" s="423"/>
      <c r="J13" s="423">
        <f>(IF('Semester Activities'!M$11&lt;&gt;0,('Semester Activities'!M$11/'Weightage Page-1'!D$13)*'Weightage Page-1'!D19,0))+
(IF('Semester Activities'!M$12&lt;&gt;0,('Semester Activities'!M$12/'Weightage Page-1'!E$13)*'Weightage Page-1'!E19,0))+
(IF('Semester Activities'!M$13&lt;&gt;0,('Semester Activities'!M$13/'Weightage Page-1'!F$13)*'Weightage Page-1'!F19,0))+
(IF('Semester Activities'!M$14&lt;&gt;0,('Semester Activities'!M$14/'Weightage Page-1'!G$13)*'Weightage Page-1'!G19,0))+
(IF('Semester Activities'!M$15&lt;&gt;0,('Semester Activities'!M$15/'Weightage Page-1'!H$13)*'Weightage Page-1'!H19,0))+
(IF('Semester Activities'!M$16&lt;&gt;0,('Semester Activities'!M$16/'Weightage Page-1'!I$13)*'Weightage Page-1'!I19,0))+
(IF('Semester Activities'!M$17&lt;&gt;0,('Semester Activities'!M$17/'Weightage Page-1'!J$13)*'Weightage Page-1'!J19,0))+
(IF('Semester Activities'!M$18&lt;&gt;0,('Semester Activities'!M$18/'Weightage Page-1'!K$13)*'Weightage Page-1'!K19,0))+
(IF('Semester Activities'!M$19&lt;&gt;0,('Semester Activities'!M$19/'Weightage Page-1'!L$13)*'Weightage Page-1'!L19,0))+
(IF('Semester Activities'!M$20&lt;&gt;0,('Semester Activities'!M$20/'Weightage Page-1'!M$13)*'Weightage Page-1'!M19,0))+
(IF('Semester Activities'!M$21&lt;&gt;0,('Semester Activities'!M$21/'Weightage Page-1'!N$13)*'Weightage Page-1'!N19,0))+
(IF('Semester Activities'!M$25&lt;&gt;0,('Semester Activities'!M$25/'Weightage Page-1'!R$13)*'Weightage Page-1'!R19,0))+
(IF('Semester Activities'!M$26&lt;&gt;0,('Semester Activities'!M$26/'Weightage Page-1'!S$13)*'Weightage Page-1'!S19,0))+
(IF('Semester Activities'!M$27&lt;&gt;0,('Semester Activities'!M$27/'Weightage Page-1'!T$13)*'Weightage Page-1'!T19,0))+
(IF('Semester Activities'!M$28&lt;&gt;0,('Semester Activities'!M$28/'Weightage Page-1'!U$13)*'Weightage Page-1'!U19,0))+
(IF('Semester Activities'!M$29&lt;&gt;0,('Semester Activities'!M$29/'Weightage Page-1'!V$13)*'Weightage Page-1'!V19,0))+
(IF('Semester Activities'!M$30&lt;&gt;0,('Semester Activities'!M$30/'Weightage Page-1'!W$13)*'Weightage Page-1'!W19,0))+
(IF('Semester Activities'!M$31&lt;&gt;0,('Semester Activities'!M$31/'Weightage Page-1'!X$13)*'Weightage Page-1'!X19,0))+
(IF('Semester Activities'!M$32&lt;&gt;0,('Semester Activities'!M$32/'Weightage Page-1'!Y$13)*'Weightage Page-1'!Y19,0))+
(IF('Semester Activities'!M$33&lt;&gt;0,('Semester Activities'!M$33/'Weightage Page-1'!Z$13)*'Weightage Page-1'!Z19,0))+
(IF('Semester Activities'!M$34&lt;&gt;0,('Semester Activities'!M$34/'Weightage Page-1'!AA$13)*'Weightage Page-1'!AA19,0))+
(IF('Semester Activities'!M$35&lt;&gt;0,('Semester Activities'!M$35/'Weightage Page-1'!AB$13)*'Weightage Page-1'!AB19,0))+
(IF('Semester Activities'!M$36&lt;&gt;0,('Semester Activities'!M$36/'Weightage Page-1'!AC$13)*'Weightage Page-1'!AC19,0))+
(IF('Semester Activities'!M$38&lt;&gt;0,('Semester Activities'!M$38/'Weightage Page-1'!AE$13)*'Weightage Page-1'!AE19,0))+
(IF('Semester Activities'!M$39&lt;&gt;0,('Semester Activities'!M$39/'Weightage Page-1'!AF$13)*'Weightage Page-1'!AF19,0))+
(IF('Semester Activities'!M$40&lt;&gt;0,('Semester Activities'!M$40/'Weightage Page-1'!AG$13)*'Weightage Page-1'!AG19,0))+
(IF('Semester Activities'!M$41&lt;&gt;0,('Semester Activities'!M$41/'Weightage Page-1'!AH$13)*'Weightage Page-1'!AH19,0))+
(IF('Semester Activities'!M$42&lt;&gt;0,('Semester Activities'!M$42/'Weightage Page-1'!AI$13)*'Weightage Page-1'!AI19,0))+
(IF('Semester Activities'!M$43&lt;&gt;0,('Semester Activities'!M$43/'Weightage Page-1'!AJ$13)*'Weightage Page-1'!AJ19,0))+
(IF('Semester Activities'!M$44&lt;&gt;0,('Semester Activities'!M$44/'Weightage Page-1'!AK$13)*'Weightage Page-1'!AK19,0))+
(IF('Semester Activities'!M$45&lt;&gt;0,('Semester Activities'!M$45/'Weightage Page-1'!AL$13)*'Weightage Page-1'!AL19,0))+
(IF('Semester Activities'!M$46&lt;&gt;0,('Semester Activities'!M$46/'Weightage Page-1'!AM$13)*'Weightage Page-1'!AM19,0))+
(IF('Semester Activities'!M$47&lt;&gt;0,('Semester Activities'!M$47/'Weightage Page-1'!AN$13)*'Weightage Page-1'!AN19,0))+
(IF('Semester Activities'!M$48&lt;&gt;0,('Semester Activities'!M$48/'Weightage Page-1'!AO$13)*'Weightage Page-1'!AO19,0))+
(IF('Semester Activities'!M$49&lt;&gt;0,('Semester Activities'!M$49/'Weightage Page-1'!AP$13)*'Weightage Page-1'!AP19,0))+
(IF('Semester Activities'!M$50&lt;&gt;0,('Semester Activities'!M$50/'Weightage Page-1'!AQ$13)*'Weightage Page-1'!AQ19,0))+
(IF('Semester Activities'!M$51&lt;&gt;0,('Semester Activities'!M$51/'Weightage Page-1'!AR$13)*'Weightage Page-1'!AR19,0))+
(IF('Semester Activities'!M$52&lt;&gt;0,('Semester Activities'!M$52/'Weightage Page-1'!AS$13)*'Weightage Page-1'!AS19,0))+
(IF('Semester Activities'!M$53&lt;&gt;0,('Semester Activities'!M$53/'Weightage Page-1'!AT$13)*'Weightage Page-1'!AT19,0))+
(IF('Semester Activities'!M$54&lt;&gt;0,('Semester Activities'!M$54/'Weightage Page-1'!AU$13)*'Weightage Page-1'!AU19,0))+
(IF('Semester Activities'!M$55&lt;&gt;0,('Semester Activities'!M$55/'Weightage Page-1'!AV$13)*'Weightage Page-1'!AV19,0))+
(IF('Semester Activities'!M$56&lt;&gt;0,('Semester Activities'!M$56/'Weightage Page-1'!AW$13)*'Weightage Page-1'!AW19,0))+
(IF('Semester Activities'!M$57&lt;&gt;0,('Semester Activities'!M$57/'Weightage Page-1'!AX$13)*'Weightage Page-1'!AX19,0))+
(IF('Semester Activities'!M$58&lt;&gt;0,('Semester Activities'!M$58/'Weightage Page-1'!AY$13)*'Weightage Page-1'!AY19,0))+
(IF('Semester Activities'!M$59&lt;&gt;0,('Semester Activities'!M$59/'Weightage Page-1'!AZ$13)*'Weightage Page-1'!AZ19,0))+
(IF('Semester Activities'!M$60&lt;&gt;0,('Semester Activities'!M$60/'Weightage Page-1'!BA$13)*'Weightage Page-1'!BA19,0))+
(IF('Semester Activities'!M$61&lt;&gt;0,('Semester Activities'!M$61/'Weightage Page-1'!BB$13)*'Weightage Page-1'!BB19,0))</f>
        <v>0</v>
      </c>
      <c r="K13" s="423"/>
      <c r="L13" s="423">
        <f>(IF('Semester Activities'!N$11&lt;&gt;0,('Semester Activities'!N$11/'Weightage Page-1'!D$13)*'Weightage Page-1'!D19,0))+
(IF('Semester Activities'!N$12&lt;&gt;0,('Semester Activities'!N$12/'Weightage Page-1'!E$13)*'Weightage Page-1'!E19,0))+
(IF('Semester Activities'!N$13&lt;&gt;0,('Semester Activities'!N$13/'Weightage Page-1'!F$13)*'Weightage Page-1'!F19,0))+
(IF('Semester Activities'!N$14&lt;&gt;0,('Semester Activities'!N$14/'Weightage Page-1'!G$13)*'Weightage Page-1'!G19,0))+
(IF('Semester Activities'!N$15&lt;&gt;0,('Semester Activities'!N$15/'Weightage Page-1'!H$13)*'Weightage Page-1'!H19,0))+
(IF('Semester Activities'!N$16&lt;&gt;0,('Semester Activities'!N$16/'Weightage Page-1'!I$13)*'Weightage Page-1'!I19,0))+
(IF('Semester Activities'!N$17&lt;&gt;0,('Semester Activities'!N$17/'Weightage Page-1'!J$13)*'Weightage Page-1'!J19,0))+
(IF('Semester Activities'!N$18&lt;&gt;0,('Semester Activities'!N$18/'Weightage Page-1'!K$13)*'Weightage Page-1'!K19,0))+
(IF('Semester Activities'!N$19&lt;&gt;0,('Semester Activities'!N$19/'Weightage Page-1'!L$13)*'Weightage Page-1'!L19,0))+
(IF('Semester Activities'!N$20&lt;&gt;0,('Semester Activities'!N$20/'Weightage Page-1'!M$13)*'Weightage Page-1'!M19,0))+
(IF('Semester Activities'!N$21&lt;&gt;0,('Semester Activities'!N$21/'Weightage Page-1'!N$13)*'Weightage Page-1'!N19,0))+
(IF('Semester Activities'!N$25&lt;&gt;0,('Semester Activities'!N$25/'Weightage Page-1'!R$13)*'Weightage Page-1'!R19,0))+
(IF('Semester Activities'!N$26&lt;&gt;0,('Semester Activities'!N$26/'Weightage Page-1'!S$13)*'Weightage Page-1'!S19,0))+
(IF('Semester Activities'!N$27&lt;&gt;0,('Semester Activities'!N$27/'Weightage Page-1'!T$13)*'Weightage Page-1'!T19,0))+
(IF('Semester Activities'!N$28&lt;&gt;0,('Semester Activities'!N$28/'Weightage Page-1'!U$13)*'Weightage Page-1'!U19,0))+
(IF('Semester Activities'!N$29&lt;&gt;0,('Semester Activities'!N$29/'Weightage Page-1'!V$13)*'Weightage Page-1'!V19,0))+
(IF('Semester Activities'!N$30&lt;&gt;0,('Semester Activities'!N$30/'Weightage Page-1'!W$13)*'Weightage Page-1'!W19,0))+
(IF('Semester Activities'!N$31&lt;&gt;0,('Semester Activities'!N$31/'Weightage Page-1'!X$13)*'Weightage Page-1'!X19,0))+
(IF('Semester Activities'!N$32&lt;&gt;0,('Semester Activities'!N$32/'Weightage Page-1'!Y$13)*'Weightage Page-1'!Y19,0))+
(IF('Semester Activities'!N$33&lt;&gt;0,('Semester Activities'!N$33/'Weightage Page-1'!Z$13)*'Weightage Page-1'!Z19,0))+
(IF('Semester Activities'!N$34&lt;&gt;0,('Semester Activities'!N$34/'Weightage Page-1'!AA$13)*'Weightage Page-1'!AA19,0))+
(IF('Semester Activities'!N$35&lt;&gt;0,('Semester Activities'!N$35/'Weightage Page-1'!AB$13)*'Weightage Page-1'!AB19,0))+
(IF('Semester Activities'!N$36&lt;&gt;0,('Semester Activities'!N$36/'Weightage Page-1'!AC$13)*'Weightage Page-1'!AC19,0))+
(IF('Semester Activities'!N$38&lt;&gt;0,('Semester Activities'!N$38/'Weightage Page-1'!AE$13)*'Weightage Page-1'!AE19,0))+
(IF('Semester Activities'!N$39&lt;&gt;0,('Semester Activities'!N$39/'Weightage Page-1'!AF$13)*'Weightage Page-1'!AF19,0))+
(IF('Semester Activities'!N$40&lt;&gt;0,('Semester Activities'!N$40/'Weightage Page-1'!AG$13)*'Weightage Page-1'!AG19,0))+
(IF('Semester Activities'!N$41&lt;&gt;0,('Semester Activities'!N$41/'Weightage Page-1'!AH$13)*'Weightage Page-1'!AH19,0))+
(IF('Semester Activities'!N$42&lt;&gt;0,('Semester Activities'!N$42/'Weightage Page-1'!AI$13)*'Weightage Page-1'!AI19,0))+
(IF('Semester Activities'!N$43&lt;&gt;0,('Semester Activities'!N$43/'Weightage Page-1'!AJ$13)*'Weightage Page-1'!AJ19,0))+
(IF('Semester Activities'!N$44&lt;&gt;0,('Semester Activities'!N$44/'Weightage Page-1'!AK$13)*'Weightage Page-1'!AK19,0))+
(IF('Semester Activities'!N$45&lt;&gt;0,('Semester Activities'!N$45/'Weightage Page-1'!AL$13)*'Weightage Page-1'!AL19,0))+
(IF('Semester Activities'!N$46&lt;&gt;0,('Semester Activities'!N$46/'Weightage Page-1'!AM$13)*'Weightage Page-1'!AM19,0))+
(IF('Semester Activities'!N$47&lt;&gt;0,('Semester Activities'!N$47/'Weightage Page-1'!AN$13)*'Weightage Page-1'!AN19,0))+
(IF('Semester Activities'!N$48&lt;&gt;0,('Semester Activities'!N$48/'Weightage Page-1'!AO$13)*'Weightage Page-1'!AO19,0))+
(IF('Semester Activities'!N$49&lt;&gt;0,('Semester Activities'!N$49/'Weightage Page-1'!AP$13)*'Weightage Page-1'!AP19,0))+
(IF('Semester Activities'!N$50&lt;&gt;0,('Semester Activities'!N$50/'Weightage Page-1'!AQ$13)*'Weightage Page-1'!AQ19,0))+
(IF('Semester Activities'!N$51&lt;&gt;0,('Semester Activities'!N$51/'Weightage Page-1'!AR$13)*'Weightage Page-1'!AR19,0))+
(IF('Semester Activities'!N$52&lt;&gt;0,('Semester Activities'!N$52/'Weightage Page-1'!AS$13)*'Weightage Page-1'!AS19,0))+
(IF('Semester Activities'!N$53&lt;&gt;0,('Semester Activities'!N$53/'Weightage Page-1'!AT$13)*'Weightage Page-1'!AT19,0))+
(IF('Semester Activities'!N$54&lt;&gt;0,('Semester Activities'!N$54/'Weightage Page-1'!AU$13)*'Weightage Page-1'!AU19,0))+
(IF('Semester Activities'!N$55&lt;&gt;0,('Semester Activities'!N$55/'Weightage Page-1'!AV$13)*'Weightage Page-1'!AV19,0))+
(IF('Semester Activities'!N$56&lt;&gt;0,('Semester Activities'!N$56/'Weightage Page-1'!AW$13)*'Weightage Page-1'!AW19,0))+
(IF('Semester Activities'!N$57&lt;&gt;0,('Semester Activities'!N$57/'Weightage Page-1'!AX$13)*'Weightage Page-1'!AX19,0))+
(IF('Semester Activities'!N$58&lt;&gt;0,('Semester Activities'!N$58/'Weightage Page-1'!AY$13)*'Weightage Page-1'!AY19,0))+
(IF('Semester Activities'!N$59&lt;&gt;0,('Semester Activities'!N$59/'Weightage Page-1'!AZ$13)*'Weightage Page-1'!AZ19,0))+
(IF('Semester Activities'!N$60&lt;&gt;0,('Semester Activities'!N$60/'Weightage Page-1'!BA$13)*'Weightage Page-1'!BA19,0))+
(IF('Semester Activities'!N$61&lt;&gt;0,('Semester Activities'!N$61/'Weightage Page-1'!BB$13)*'Weightage Page-1'!BB19,0))</f>
        <v>0</v>
      </c>
      <c r="M13" s="423"/>
      <c r="N13" s="424">
        <f t="shared" si="0"/>
        <v>0</v>
      </c>
      <c r="O13" s="424"/>
    </row>
    <row r="14" spans="1:15" ht="16.5" thickBot="1" x14ac:dyDescent="0.3">
      <c r="A14" s="144">
        <v>5</v>
      </c>
      <c r="B14" s="119" t="str">
        <f>IF('Weightage Page-1'!B20&lt;&gt;"",'Weightage Page-1'!B20,"")</f>
        <v>15SW09</v>
      </c>
      <c r="C14" s="118"/>
      <c r="D14" s="423">
        <f>(IF('Semester Activities'!J$11&lt;&gt;0,('Semester Activities'!J$11/'Weightage Page-1'!D$13)*'Weightage Page-1'!D20,0))+
(IF('Semester Activities'!J$12&lt;&gt;0,('Semester Activities'!J$12/'Weightage Page-1'!E$13)*'Weightage Page-1'!E20,0))+
(IF('Semester Activities'!J$13&lt;&gt;0,('Semester Activities'!J$13/'Weightage Page-1'!F$13)*'Weightage Page-1'!F20,0))+
(IF('Semester Activities'!J$14&lt;&gt;0,('Semester Activities'!J$14/'Weightage Page-1'!G$13)*'Weightage Page-1'!G20,0))+
(IF('Semester Activities'!J$15&lt;&gt;0,('Semester Activities'!J$15/'Weightage Page-1'!H$13)*'Weightage Page-1'!H20,0))+
(IF('Semester Activities'!J$16&lt;&gt;0,('Semester Activities'!J$16/'Weightage Page-1'!I$13)*'Weightage Page-1'!I20,0))+
(IF('Semester Activities'!J$17&lt;&gt;0,('Semester Activities'!J$17/'Weightage Page-1'!J$13)*'Weightage Page-1'!J20,0))+
(IF('Semester Activities'!J$18&lt;&gt;0,('Semester Activities'!J$18/'Weightage Page-1'!K$13)*'Weightage Page-1'!K20,0))+
(IF('Semester Activities'!J$19&lt;&gt;0,('Semester Activities'!J$19/'Weightage Page-1'!L$13)*'Weightage Page-1'!L20,0))+
(IF('Semester Activities'!J$20&lt;&gt;0,('Semester Activities'!J$20/'Weightage Page-1'!M$13)*'Weightage Page-1'!M20,0))+
(IF('Semester Activities'!J$21&lt;&gt;0,('Semester Activities'!J$21/'Weightage Page-1'!N$13)*'Weightage Page-1'!N20,0))+
(IF('Semester Activities'!J$25&lt;&gt;0,('Semester Activities'!J$25/'Weightage Page-1'!R$13)*'Weightage Page-1'!R20,0))+
(IF('Semester Activities'!J$26&lt;&gt;0,('Semester Activities'!J$26/'Weightage Page-1'!S$13)*'Weightage Page-1'!S20,0))+
(IF('Semester Activities'!J$27&lt;&gt;0,('Semester Activities'!J$27/'Weightage Page-1'!T$13)*'Weightage Page-1'!T20,0))+
(IF('Semester Activities'!J$28&lt;&gt;0,('Semester Activities'!J$28/'Weightage Page-1'!U$13)*'Weightage Page-1'!U20,0))+
(IF('Semester Activities'!J$29&lt;&gt;0,('Semester Activities'!J$29/'Weightage Page-1'!V$13)*'Weightage Page-1'!V20,0))+
(IF('Semester Activities'!J$30&lt;&gt;0,('Semester Activities'!J$30/'Weightage Page-1'!W$13)*'Weightage Page-1'!W20,0))+
(IF('Semester Activities'!J$31&lt;&gt;0,('Semester Activities'!J$31/'Weightage Page-1'!X$13)*'Weightage Page-1'!X20,0))+
(IF('Semester Activities'!J$32&lt;&gt;0,('Semester Activities'!J$32/'Weightage Page-1'!Y$13)*'Weightage Page-1'!Y20,0))+
(IF('Semester Activities'!J$33&lt;&gt;0,('Semester Activities'!J$33/'Weightage Page-1'!Z$13)*'Weightage Page-1'!Z20,0))+
(IF('Semester Activities'!J$34&lt;&gt;0,('Semester Activities'!J$34/'Weightage Page-1'!AA$13)*'Weightage Page-1'!AA20,0))+
(IF('Semester Activities'!J$35&lt;&gt;0,('Semester Activities'!J$35/'Weightage Page-1'!AB$13)*'Weightage Page-1'!AB20,0))+
(IF('Semester Activities'!J$36&lt;&gt;0,('Semester Activities'!J$36/'Weightage Page-1'!AC$13)*'Weightage Page-1'!AC20,0))+
(IF('Semester Activities'!J$38&lt;&gt;0,('Semester Activities'!J$38/'Weightage Page-1'!AE$13)*'Weightage Page-1'!AE20,0))+
(IF('Semester Activities'!J$39&lt;&gt;0,('Semester Activities'!J$39/'Weightage Page-1'!AF$13)*'Weightage Page-1'!AF20,0))+
(IF('Semester Activities'!J$40&lt;&gt;0,('Semester Activities'!J$40/'Weightage Page-1'!AG$13)*'Weightage Page-1'!AG20,0))+
(IF('Semester Activities'!J$41&lt;&gt;0,('Semester Activities'!J$41/'Weightage Page-1'!AH$13)*'Weightage Page-1'!AH20,0))+
(IF('Semester Activities'!J$42&lt;&gt;0,('Semester Activities'!J$42/'Weightage Page-1'!AI$13)*'Weightage Page-1'!AI20,0))+
(IF('Semester Activities'!J$43&lt;&gt;0,('Semester Activities'!J$43/'Weightage Page-1'!AJ$13)*'Weightage Page-1'!AJ20,0))+
(IF('Semester Activities'!J$44&lt;&gt;0,('Semester Activities'!J$44/'Weightage Page-1'!AK$13)*'Weightage Page-1'!AK20,0))+
(IF('Semester Activities'!J$45&lt;&gt;0,('Semester Activities'!J$45/'Weightage Page-1'!AL$13)*'Weightage Page-1'!AL20,0))+
(IF('Semester Activities'!J$46&lt;&gt;0,('Semester Activities'!J$46/'Weightage Page-1'!AM$13)*'Weightage Page-1'!AM20,0))+
(IF('Semester Activities'!J$47&lt;&gt;0,('Semester Activities'!J$47/'Weightage Page-1'!AN$13)*'Weightage Page-1'!AN20,0))+
(IF('Semester Activities'!J$48&lt;&gt;0,('Semester Activities'!J$48/'Weightage Page-1'!AO$13)*'Weightage Page-1'!AO20,0))+
(IF('Semester Activities'!J$49&lt;&gt;0,('Semester Activities'!J$49/'Weightage Page-1'!AP$13)*'Weightage Page-1'!AP20,0))+
(IF('Semester Activities'!J$50&lt;&gt;0,('Semester Activities'!J$50/'Weightage Page-1'!AQ$13)*'Weightage Page-1'!AQ20,0))+
(IF('Semester Activities'!J$51&lt;&gt;0,('Semester Activities'!J$51/'Weightage Page-1'!AR$13)*'Weightage Page-1'!AR20,0))+
(IF('Semester Activities'!J$52&lt;&gt;0,('Semester Activities'!J$52/'Weightage Page-1'!AS$13)*'Weightage Page-1'!AS20,0))+
(IF('Semester Activities'!J$53&lt;&gt;0,('Semester Activities'!J$53/'Weightage Page-1'!AT$13)*'Weightage Page-1'!AT20,0))+
(IF('Semester Activities'!J$54&lt;&gt;0,('Semester Activities'!J$54/'Weightage Page-1'!AU$13)*'Weightage Page-1'!AU20,0))+
(IF('Semester Activities'!J$55&lt;&gt;0,('Semester Activities'!J$55/'Weightage Page-1'!AV$13)*'Weightage Page-1'!AV20,0))+
(IF('Semester Activities'!J$56&lt;&gt;0,('Semester Activities'!J$56/'Weightage Page-1'!AW$13)*'Weightage Page-1'!AW20,0))+
(IF('Semester Activities'!J$57&lt;&gt;0,('Semester Activities'!J$57/'Weightage Page-1'!AX$13)*'Weightage Page-1'!AX20,0))+
(IF('Semester Activities'!J$58&lt;&gt;0,('Semester Activities'!J$58/'Weightage Page-1'!AY$13)*'Weightage Page-1'!AY20,0))+
(IF('Semester Activities'!J$59&lt;&gt;0,('Semester Activities'!J$59/'Weightage Page-1'!AZ$13)*'Weightage Page-1'!AZ20,0))+
(IF('Semester Activities'!J$60&lt;&gt;0,('Semester Activities'!J$60/'Weightage Page-1'!BA$13)*'Weightage Page-1'!BA20,0))+
(IF('Semester Activities'!J$61&lt;&gt;0,('Semester Activities'!J$61/'Weightage Page-1'!BB$13)*'Weightage Page-1'!BB20,0))</f>
        <v>0</v>
      </c>
      <c r="E14" s="423"/>
      <c r="F14" s="423">
        <f>(IF('Semester Activities'!K$11&lt;&gt;0,('Semester Activities'!K$11/'Weightage Page-1'!D$13)*'Weightage Page-1'!D20,0))+
(IF('Semester Activities'!K$12&lt;&gt;0,('Semester Activities'!K$12/'Weightage Page-1'!E$13)*'Weightage Page-1'!E20,0))+
(IF('Semester Activities'!K$13&lt;&gt;0,('Semester Activities'!K$13/'Weightage Page-1'!F$13)*'Weightage Page-1'!F20,0))+
(IF('Semester Activities'!K$14&lt;&gt;0,('Semester Activities'!K$14/'Weightage Page-1'!G$13)*'Weightage Page-1'!G20,0))+
(IF('Semester Activities'!K$15&lt;&gt;0,('Semester Activities'!K$15/'Weightage Page-1'!H$13)*'Weightage Page-1'!H20,0))+
(IF('Semester Activities'!K$16&lt;&gt;0,('Semester Activities'!K$16/'Weightage Page-1'!I$13)*'Weightage Page-1'!I20,0))+
(IF('Semester Activities'!K$17&lt;&gt;0,('Semester Activities'!K$17/'Weightage Page-1'!J$13)*'Weightage Page-1'!J20,0))+
(IF('Semester Activities'!K$18&lt;&gt;0,('Semester Activities'!K$18/'Weightage Page-1'!K$13)*'Weightage Page-1'!K20,0))+
(IF('Semester Activities'!K$19&lt;&gt;0,('Semester Activities'!K$19/'Weightage Page-1'!L$13)*'Weightage Page-1'!L20,0))+
(IF('Semester Activities'!K$20&lt;&gt;0,('Semester Activities'!K$20/'Weightage Page-1'!M$13)*'Weightage Page-1'!M20,0))+
(IF('Semester Activities'!K$21&lt;&gt;0,('Semester Activities'!K$21/'Weightage Page-1'!N$13)*'Weightage Page-1'!N20,0))+
(IF('Semester Activities'!K$25&lt;&gt;0,('Semester Activities'!K$25/'Weightage Page-1'!R$13)*'Weightage Page-1'!R20,0))+
(IF('Semester Activities'!K$26&lt;&gt;0,('Semester Activities'!K$26/'Weightage Page-1'!S$13)*'Weightage Page-1'!S20,0))+
(IF('Semester Activities'!K$27&lt;&gt;0,('Semester Activities'!K$27/'Weightage Page-1'!T$13)*'Weightage Page-1'!T20,0))+
(IF('Semester Activities'!K$28&lt;&gt;0,('Semester Activities'!K$28/'Weightage Page-1'!U$13)*'Weightage Page-1'!U20,0))+
(IF('Semester Activities'!K$29&lt;&gt;0,('Semester Activities'!K$29/'Weightage Page-1'!V$13)*'Weightage Page-1'!V20,0))+
(IF('Semester Activities'!K$30&lt;&gt;0,('Semester Activities'!K$30/'Weightage Page-1'!W$13)*'Weightage Page-1'!W20,0))+
(IF('Semester Activities'!K$31&lt;&gt;0,('Semester Activities'!K$31/'Weightage Page-1'!X$13)*'Weightage Page-1'!X20,0))+
(IF('Semester Activities'!K$32&lt;&gt;0,('Semester Activities'!K$32/'Weightage Page-1'!Y$13)*'Weightage Page-1'!Y20,0))+
(IF('Semester Activities'!K$33&lt;&gt;0,('Semester Activities'!K$33/'Weightage Page-1'!Z$13)*'Weightage Page-1'!Z20,0))+
(IF('Semester Activities'!K$34&lt;&gt;0,('Semester Activities'!K$34/'Weightage Page-1'!AA$13)*'Weightage Page-1'!AA20,0))+
(IF('Semester Activities'!K$35&lt;&gt;0,('Semester Activities'!K$35/'Weightage Page-1'!AB$13)*'Weightage Page-1'!AB20,0))+
(IF('Semester Activities'!K$36&lt;&gt;0,('Semester Activities'!K$36/'Weightage Page-1'!AC$13)*'Weightage Page-1'!AC20,0))+
(IF('Semester Activities'!K$38&lt;&gt;0,('Semester Activities'!K$38/'Weightage Page-1'!AE$13)*'Weightage Page-1'!AE20,0))+
(IF('Semester Activities'!K$39&lt;&gt;0,('Semester Activities'!K$39/'Weightage Page-1'!AF$13)*'Weightage Page-1'!AF20,0))+
(IF('Semester Activities'!K$40&lt;&gt;0,('Semester Activities'!K$40/'Weightage Page-1'!AG$13)*'Weightage Page-1'!AG20,0))+
(IF('Semester Activities'!K$41&lt;&gt;0,('Semester Activities'!K$41/'Weightage Page-1'!AH$13)*'Weightage Page-1'!AH20,0))+
(IF('Semester Activities'!K$42&lt;&gt;0,('Semester Activities'!K$42/'Weightage Page-1'!AI$13)*'Weightage Page-1'!AI20,0))+
(IF('Semester Activities'!K$43&lt;&gt;0,('Semester Activities'!K$43/'Weightage Page-1'!AJ$13)*'Weightage Page-1'!AJ20,0))+
(IF('Semester Activities'!K$44&lt;&gt;0,('Semester Activities'!K$44/'Weightage Page-1'!AK$13)*'Weightage Page-1'!AK20,0))+
(IF('Semester Activities'!K$45&lt;&gt;0,('Semester Activities'!K$45/'Weightage Page-1'!AL$13)*'Weightage Page-1'!AL20,0))+
(IF('Semester Activities'!K$46&lt;&gt;0,('Semester Activities'!K$46/'Weightage Page-1'!AM$13)*'Weightage Page-1'!AM20,0))+
(IF('Semester Activities'!K$47&lt;&gt;0,('Semester Activities'!K$47/'Weightage Page-1'!AN$13)*'Weightage Page-1'!AN20,0))+
(IF('Semester Activities'!K$48&lt;&gt;0,('Semester Activities'!K$48/'Weightage Page-1'!AO$13)*'Weightage Page-1'!AO20,0))+
(IF('Semester Activities'!K$49&lt;&gt;0,('Semester Activities'!K$49/'Weightage Page-1'!AP$13)*'Weightage Page-1'!AP20,0))+
(IF('Semester Activities'!K$50&lt;&gt;0,('Semester Activities'!K$50/'Weightage Page-1'!AQ$13)*'Weightage Page-1'!AQ20,0))+
(IF('Semester Activities'!K$51&lt;&gt;0,('Semester Activities'!K$51/'Weightage Page-1'!AR$13)*'Weightage Page-1'!AR20,0))+
(IF('Semester Activities'!K$52&lt;&gt;0,('Semester Activities'!K$52/'Weightage Page-1'!AS$13)*'Weightage Page-1'!AS20,0))+
(IF('Semester Activities'!K$53&lt;&gt;0,('Semester Activities'!K$53/'Weightage Page-1'!AT$13)*'Weightage Page-1'!AT20,0))+
(IF('Semester Activities'!K$54&lt;&gt;0,('Semester Activities'!K$54/'Weightage Page-1'!AU$13)*'Weightage Page-1'!AU20,0))+
(IF('Semester Activities'!K$55&lt;&gt;0,('Semester Activities'!K$55/'Weightage Page-1'!AV$13)*'Weightage Page-1'!AV20,0))+
(IF('Semester Activities'!K$56&lt;&gt;0,('Semester Activities'!K$56/'Weightage Page-1'!AW$13)*'Weightage Page-1'!AW20,0))+
(IF('Semester Activities'!K$57&lt;&gt;0,('Semester Activities'!K$57/'Weightage Page-1'!AX$13)*'Weightage Page-1'!AX20,0))+
(IF('Semester Activities'!K$58&lt;&gt;0,('Semester Activities'!K$58/'Weightage Page-1'!AY$13)*'Weightage Page-1'!AY20,0))+
(IF('Semester Activities'!K$59&lt;&gt;0,('Semester Activities'!K$59/'Weightage Page-1'!AZ$13)*'Weightage Page-1'!AZ20,0))+
(IF('Semester Activities'!K$60&lt;&gt;0,('Semester Activities'!K$60/'Weightage Page-1'!BA$13)*'Weightage Page-1'!BA20,0))+
(IF('Semester Activities'!K$61&lt;&gt;0,('Semester Activities'!K$61/'Weightage Page-1'!BB$13)*'Weightage Page-1'!BB20,0))</f>
        <v>0</v>
      </c>
      <c r="G14" s="423"/>
      <c r="H14" s="423">
        <f>(IF('Semester Activities'!L$11&lt;&gt;0,('Semester Activities'!L$11/'Weightage Page-1'!D$13)*'Weightage Page-1'!D20,0))+
(IF('Semester Activities'!L$12&lt;&gt;0,('Semester Activities'!L$12/'Weightage Page-1'!E$13)*'Weightage Page-1'!E20,0))+
(IF('Semester Activities'!L$13&lt;&gt;0,('Semester Activities'!L$13/'Weightage Page-1'!F$13)*'Weightage Page-1'!F20,0))+
(IF('Semester Activities'!L$14&lt;&gt;0,('Semester Activities'!L$14/'Weightage Page-1'!G$13)*'Weightage Page-1'!G20,0))+
(IF('Semester Activities'!L$15&lt;&gt;0,('Semester Activities'!L$15/'Weightage Page-1'!H$13)*'Weightage Page-1'!H20,0))+
(IF('Semester Activities'!L$16&lt;&gt;0,('Semester Activities'!L$16/'Weightage Page-1'!I$13)*'Weightage Page-1'!I20,0))+
(IF('Semester Activities'!L$17&lt;&gt;0,('Semester Activities'!L$17/'Weightage Page-1'!J$13)*'Weightage Page-1'!J20,0))+
(IF('Semester Activities'!L$18&lt;&gt;0,('Semester Activities'!L$18/'Weightage Page-1'!K$13)*'Weightage Page-1'!K20,0))+
(IF('Semester Activities'!L$19&lt;&gt;0,('Semester Activities'!L$19/'Weightage Page-1'!L$13)*'Weightage Page-1'!L20,0))+
(IF('Semester Activities'!L$20&lt;&gt;0,('Semester Activities'!L$20/'Weightage Page-1'!M$13)*'Weightage Page-1'!M20,0))+
(IF('Semester Activities'!L$21&lt;&gt;0,('Semester Activities'!L$21/'Weightage Page-1'!N$13)*'Weightage Page-1'!N20,0))+
(IF('Semester Activities'!L$25&lt;&gt;0,('Semester Activities'!L$25/'Weightage Page-1'!R$13)*'Weightage Page-1'!R20,0))+
(IF('Semester Activities'!L$26&lt;&gt;0,('Semester Activities'!L$26/'Weightage Page-1'!S$13)*'Weightage Page-1'!S20,0))+
(IF('Semester Activities'!L$27&lt;&gt;0,('Semester Activities'!L$27/'Weightage Page-1'!T$13)*'Weightage Page-1'!T20,0))+
(IF('Semester Activities'!L$28&lt;&gt;0,('Semester Activities'!L$28/'Weightage Page-1'!U$13)*'Weightage Page-1'!U20,0))+
(IF('Semester Activities'!L$29&lt;&gt;0,('Semester Activities'!L$29/'Weightage Page-1'!V$13)*'Weightage Page-1'!V20,0))+
(IF('Semester Activities'!L$30&lt;&gt;0,('Semester Activities'!L$30/'Weightage Page-1'!W$13)*'Weightage Page-1'!W20,0))+
(IF('Semester Activities'!L$31&lt;&gt;0,('Semester Activities'!L$31/'Weightage Page-1'!X$13)*'Weightage Page-1'!X20,0))+
(IF('Semester Activities'!L$32&lt;&gt;0,('Semester Activities'!L$32/'Weightage Page-1'!Y$13)*'Weightage Page-1'!Y20,0))+
(IF('Semester Activities'!L$33&lt;&gt;0,('Semester Activities'!L$33/'Weightage Page-1'!Z$13)*'Weightage Page-1'!Z20,0))+
(IF('Semester Activities'!L$34&lt;&gt;0,('Semester Activities'!L$34/'Weightage Page-1'!AA$13)*'Weightage Page-1'!AA20,0))+
(IF('Semester Activities'!L$35&lt;&gt;0,('Semester Activities'!L$35/'Weightage Page-1'!AB$13)*'Weightage Page-1'!AB20,0))+
(IF('Semester Activities'!L$36&lt;&gt;0,('Semester Activities'!L$36/'Weightage Page-1'!AC$13)*'Weightage Page-1'!AC20,0))+
(IF('Semester Activities'!L$38&lt;&gt;0,('Semester Activities'!L$38/'Weightage Page-1'!AE$13)*'Weightage Page-1'!AE20,0))+
(IF('Semester Activities'!L$39&lt;&gt;0,('Semester Activities'!L$39/'Weightage Page-1'!AF$13)*'Weightage Page-1'!AF20,0))+
(IF('Semester Activities'!L$40&lt;&gt;0,('Semester Activities'!L$40/'Weightage Page-1'!AG$13)*'Weightage Page-1'!AG20,0))+
(IF('Semester Activities'!L$41&lt;&gt;0,('Semester Activities'!L$41/'Weightage Page-1'!AH$13)*'Weightage Page-1'!AH20,0))+
(IF('Semester Activities'!L$42&lt;&gt;0,('Semester Activities'!L$42/'Weightage Page-1'!AI$13)*'Weightage Page-1'!AI20,0))+
(IF('Semester Activities'!L$43&lt;&gt;0,('Semester Activities'!L$43/'Weightage Page-1'!AJ$13)*'Weightage Page-1'!AJ20,0))+
(IF('Semester Activities'!L$44&lt;&gt;0,('Semester Activities'!L$44/'Weightage Page-1'!AK$13)*'Weightage Page-1'!AK20,0))+
(IF('Semester Activities'!L$45&lt;&gt;0,('Semester Activities'!L$45/'Weightage Page-1'!AL$13)*'Weightage Page-1'!AL20,0))+
(IF('Semester Activities'!L$46&lt;&gt;0,('Semester Activities'!L$46/'Weightage Page-1'!AM$13)*'Weightage Page-1'!AM20,0))+
(IF('Semester Activities'!L$47&lt;&gt;0,('Semester Activities'!L$47/'Weightage Page-1'!AN$13)*'Weightage Page-1'!AN20,0))+
(IF('Semester Activities'!L$48&lt;&gt;0,('Semester Activities'!L$48/'Weightage Page-1'!AO$13)*'Weightage Page-1'!AO20,0))+
(IF('Semester Activities'!L$49&lt;&gt;0,('Semester Activities'!L$49/'Weightage Page-1'!AP$13)*'Weightage Page-1'!AP20,0))+
(IF('Semester Activities'!L$50&lt;&gt;0,('Semester Activities'!L$50/'Weightage Page-1'!AQ$13)*'Weightage Page-1'!AQ20,0))+
(IF('Semester Activities'!L$51&lt;&gt;0,('Semester Activities'!L$51/'Weightage Page-1'!AR$13)*'Weightage Page-1'!AR20,0))+
(IF('Semester Activities'!L$52&lt;&gt;0,('Semester Activities'!L$52/'Weightage Page-1'!AS$13)*'Weightage Page-1'!AS20,0))+
(IF('Semester Activities'!L$53&lt;&gt;0,('Semester Activities'!L$53/'Weightage Page-1'!AT$13)*'Weightage Page-1'!AT20,0))+
(IF('Semester Activities'!L$54&lt;&gt;0,('Semester Activities'!L$54/'Weightage Page-1'!AU$13)*'Weightage Page-1'!AU20,0))+
(IF('Semester Activities'!L$55&lt;&gt;0,('Semester Activities'!L$55/'Weightage Page-1'!AV$13)*'Weightage Page-1'!AV20,0))+
(IF('Semester Activities'!L$56&lt;&gt;0,('Semester Activities'!L$56/'Weightage Page-1'!AW$13)*'Weightage Page-1'!AW20,0))+
(IF('Semester Activities'!L$57&lt;&gt;0,('Semester Activities'!L$57/'Weightage Page-1'!AX$13)*'Weightage Page-1'!AX20,0))+
(IF('Semester Activities'!L$58&lt;&gt;0,('Semester Activities'!L$58/'Weightage Page-1'!AY$13)*'Weightage Page-1'!AY20,0))+
(IF('Semester Activities'!L$59&lt;&gt;0,('Semester Activities'!L$59/'Weightage Page-1'!AZ$13)*'Weightage Page-1'!AZ20,0))+
(IF('Semester Activities'!L$60&lt;&gt;0,('Semester Activities'!L$60/'Weightage Page-1'!BA$13)*'Weightage Page-1'!BA20,0))+
(IF('Semester Activities'!L$61&lt;&gt;0,('Semester Activities'!L$61/'Weightage Page-1'!BB$13)*'Weightage Page-1'!BB20,0))</f>
        <v>0</v>
      </c>
      <c r="I14" s="423"/>
      <c r="J14" s="423">
        <f>(IF('Semester Activities'!M$11&lt;&gt;0,('Semester Activities'!M$11/'Weightage Page-1'!D$13)*'Weightage Page-1'!D20,0))+
(IF('Semester Activities'!M$12&lt;&gt;0,('Semester Activities'!M$12/'Weightage Page-1'!E$13)*'Weightage Page-1'!E20,0))+
(IF('Semester Activities'!M$13&lt;&gt;0,('Semester Activities'!M$13/'Weightage Page-1'!F$13)*'Weightage Page-1'!F20,0))+
(IF('Semester Activities'!M$14&lt;&gt;0,('Semester Activities'!M$14/'Weightage Page-1'!G$13)*'Weightage Page-1'!G20,0))+
(IF('Semester Activities'!M$15&lt;&gt;0,('Semester Activities'!M$15/'Weightage Page-1'!H$13)*'Weightage Page-1'!H20,0))+
(IF('Semester Activities'!M$16&lt;&gt;0,('Semester Activities'!M$16/'Weightage Page-1'!I$13)*'Weightage Page-1'!I20,0))+
(IF('Semester Activities'!M$17&lt;&gt;0,('Semester Activities'!M$17/'Weightage Page-1'!J$13)*'Weightage Page-1'!J20,0))+
(IF('Semester Activities'!M$18&lt;&gt;0,('Semester Activities'!M$18/'Weightage Page-1'!K$13)*'Weightage Page-1'!K20,0))+
(IF('Semester Activities'!M$19&lt;&gt;0,('Semester Activities'!M$19/'Weightage Page-1'!L$13)*'Weightage Page-1'!L20,0))+
(IF('Semester Activities'!M$20&lt;&gt;0,('Semester Activities'!M$20/'Weightage Page-1'!M$13)*'Weightage Page-1'!M20,0))+
(IF('Semester Activities'!M$21&lt;&gt;0,('Semester Activities'!M$21/'Weightage Page-1'!N$13)*'Weightage Page-1'!N20,0))+
(IF('Semester Activities'!M$25&lt;&gt;0,('Semester Activities'!M$25/'Weightage Page-1'!R$13)*'Weightage Page-1'!R20,0))+
(IF('Semester Activities'!M$26&lt;&gt;0,('Semester Activities'!M$26/'Weightage Page-1'!S$13)*'Weightage Page-1'!S20,0))+
(IF('Semester Activities'!M$27&lt;&gt;0,('Semester Activities'!M$27/'Weightage Page-1'!T$13)*'Weightage Page-1'!T20,0))+
(IF('Semester Activities'!M$28&lt;&gt;0,('Semester Activities'!M$28/'Weightage Page-1'!U$13)*'Weightage Page-1'!U20,0))+
(IF('Semester Activities'!M$29&lt;&gt;0,('Semester Activities'!M$29/'Weightage Page-1'!V$13)*'Weightage Page-1'!V20,0))+
(IF('Semester Activities'!M$30&lt;&gt;0,('Semester Activities'!M$30/'Weightage Page-1'!W$13)*'Weightage Page-1'!W20,0))+
(IF('Semester Activities'!M$31&lt;&gt;0,('Semester Activities'!M$31/'Weightage Page-1'!X$13)*'Weightage Page-1'!X20,0))+
(IF('Semester Activities'!M$32&lt;&gt;0,('Semester Activities'!M$32/'Weightage Page-1'!Y$13)*'Weightage Page-1'!Y20,0))+
(IF('Semester Activities'!M$33&lt;&gt;0,('Semester Activities'!M$33/'Weightage Page-1'!Z$13)*'Weightage Page-1'!Z20,0))+
(IF('Semester Activities'!M$34&lt;&gt;0,('Semester Activities'!M$34/'Weightage Page-1'!AA$13)*'Weightage Page-1'!AA20,0))+
(IF('Semester Activities'!M$35&lt;&gt;0,('Semester Activities'!M$35/'Weightage Page-1'!AB$13)*'Weightage Page-1'!AB20,0))+
(IF('Semester Activities'!M$36&lt;&gt;0,('Semester Activities'!M$36/'Weightage Page-1'!AC$13)*'Weightage Page-1'!AC20,0))+
(IF('Semester Activities'!M$38&lt;&gt;0,('Semester Activities'!M$38/'Weightage Page-1'!AE$13)*'Weightage Page-1'!AE20,0))+
(IF('Semester Activities'!M$39&lt;&gt;0,('Semester Activities'!M$39/'Weightage Page-1'!AF$13)*'Weightage Page-1'!AF20,0))+
(IF('Semester Activities'!M$40&lt;&gt;0,('Semester Activities'!M$40/'Weightage Page-1'!AG$13)*'Weightage Page-1'!AG20,0))+
(IF('Semester Activities'!M$41&lt;&gt;0,('Semester Activities'!M$41/'Weightage Page-1'!AH$13)*'Weightage Page-1'!AH20,0))+
(IF('Semester Activities'!M$42&lt;&gt;0,('Semester Activities'!M$42/'Weightage Page-1'!AI$13)*'Weightage Page-1'!AI20,0))+
(IF('Semester Activities'!M$43&lt;&gt;0,('Semester Activities'!M$43/'Weightage Page-1'!AJ$13)*'Weightage Page-1'!AJ20,0))+
(IF('Semester Activities'!M$44&lt;&gt;0,('Semester Activities'!M$44/'Weightage Page-1'!AK$13)*'Weightage Page-1'!AK20,0))+
(IF('Semester Activities'!M$45&lt;&gt;0,('Semester Activities'!M$45/'Weightage Page-1'!AL$13)*'Weightage Page-1'!AL20,0))+
(IF('Semester Activities'!M$46&lt;&gt;0,('Semester Activities'!M$46/'Weightage Page-1'!AM$13)*'Weightage Page-1'!AM20,0))+
(IF('Semester Activities'!M$47&lt;&gt;0,('Semester Activities'!M$47/'Weightage Page-1'!AN$13)*'Weightage Page-1'!AN20,0))+
(IF('Semester Activities'!M$48&lt;&gt;0,('Semester Activities'!M$48/'Weightage Page-1'!AO$13)*'Weightage Page-1'!AO20,0))+
(IF('Semester Activities'!M$49&lt;&gt;0,('Semester Activities'!M$49/'Weightage Page-1'!AP$13)*'Weightage Page-1'!AP20,0))+
(IF('Semester Activities'!M$50&lt;&gt;0,('Semester Activities'!M$50/'Weightage Page-1'!AQ$13)*'Weightage Page-1'!AQ20,0))+
(IF('Semester Activities'!M$51&lt;&gt;0,('Semester Activities'!M$51/'Weightage Page-1'!AR$13)*'Weightage Page-1'!AR20,0))+
(IF('Semester Activities'!M$52&lt;&gt;0,('Semester Activities'!M$52/'Weightage Page-1'!AS$13)*'Weightage Page-1'!AS20,0))+
(IF('Semester Activities'!M$53&lt;&gt;0,('Semester Activities'!M$53/'Weightage Page-1'!AT$13)*'Weightage Page-1'!AT20,0))+
(IF('Semester Activities'!M$54&lt;&gt;0,('Semester Activities'!M$54/'Weightage Page-1'!AU$13)*'Weightage Page-1'!AU20,0))+
(IF('Semester Activities'!M$55&lt;&gt;0,('Semester Activities'!M$55/'Weightage Page-1'!AV$13)*'Weightage Page-1'!AV20,0))+
(IF('Semester Activities'!M$56&lt;&gt;0,('Semester Activities'!M$56/'Weightage Page-1'!AW$13)*'Weightage Page-1'!AW20,0))+
(IF('Semester Activities'!M$57&lt;&gt;0,('Semester Activities'!M$57/'Weightage Page-1'!AX$13)*'Weightage Page-1'!AX20,0))+
(IF('Semester Activities'!M$58&lt;&gt;0,('Semester Activities'!M$58/'Weightage Page-1'!AY$13)*'Weightage Page-1'!AY20,0))+
(IF('Semester Activities'!M$59&lt;&gt;0,('Semester Activities'!M$59/'Weightage Page-1'!AZ$13)*'Weightage Page-1'!AZ20,0))+
(IF('Semester Activities'!M$60&lt;&gt;0,('Semester Activities'!M$60/'Weightage Page-1'!BA$13)*'Weightage Page-1'!BA20,0))+
(IF('Semester Activities'!M$61&lt;&gt;0,('Semester Activities'!M$61/'Weightage Page-1'!BB$13)*'Weightage Page-1'!BB20,0))</f>
        <v>0</v>
      </c>
      <c r="K14" s="423"/>
      <c r="L14" s="423">
        <f>(IF('Semester Activities'!N$11&lt;&gt;0,('Semester Activities'!N$11/'Weightage Page-1'!D$13)*'Weightage Page-1'!D20,0))+
(IF('Semester Activities'!N$12&lt;&gt;0,('Semester Activities'!N$12/'Weightage Page-1'!E$13)*'Weightage Page-1'!E20,0))+
(IF('Semester Activities'!N$13&lt;&gt;0,('Semester Activities'!N$13/'Weightage Page-1'!F$13)*'Weightage Page-1'!F20,0))+
(IF('Semester Activities'!N$14&lt;&gt;0,('Semester Activities'!N$14/'Weightage Page-1'!G$13)*'Weightage Page-1'!G20,0))+
(IF('Semester Activities'!N$15&lt;&gt;0,('Semester Activities'!N$15/'Weightage Page-1'!H$13)*'Weightage Page-1'!H20,0))+
(IF('Semester Activities'!N$16&lt;&gt;0,('Semester Activities'!N$16/'Weightage Page-1'!I$13)*'Weightage Page-1'!I20,0))+
(IF('Semester Activities'!N$17&lt;&gt;0,('Semester Activities'!N$17/'Weightage Page-1'!J$13)*'Weightage Page-1'!J20,0))+
(IF('Semester Activities'!N$18&lt;&gt;0,('Semester Activities'!N$18/'Weightage Page-1'!K$13)*'Weightage Page-1'!K20,0))+
(IF('Semester Activities'!N$19&lt;&gt;0,('Semester Activities'!N$19/'Weightage Page-1'!L$13)*'Weightage Page-1'!L20,0))+
(IF('Semester Activities'!N$20&lt;&gt;0,('Semester Activities'!N$20/'Weightage Page-1'!M$13)*'Weightage Page-1'!M20,0))+
(IF('Semester Activities'!N$21&lt;&gt;0,('Semester Activities'!N$21/'Weightage Page-1'!N$13)*'Weightage Page-1'!N20,0))+
(IF('Semester Activities'!N$25&lt;&gt;0,('Semester Activities'!N$25/'Weightage Page-1'!R$13)*'Weightage Page-1'!R20,0))+
(IF('Semester Activities'!N$26&lt;&gt;0,('Semester Activities'!N$26/'Weightage Page-1'!S$13)*'Weightage Page-1'!S20,0))+
(IF('Semester Activities'!N$27&lt;&gt;0,('Semester Activities'!N$27/'Weightage Page-1'!T$13)*'Weightage Page-1'!T20,0))+
(IF('Semester Activities'!N$28&lt;&gt;0,('Semester Activities'!N$28/'Weightage Page-1'!U$13)*'Weightage Page-1'!U20,0))+
(IF('Semester Activities'!N$29&lt;&gt;0,('Semester Activities'!N$29/'Weightage Page-1'!V$13)*'Weightage Page-1'!V20,0))+
(IF('Semester Activities'!N$30&lt;&gt;0,('Semester Activities'!N$30/'Weightage Page-1'!W$13)*'Weightage Page-1'!W20,0))+
(IF('Semester Activities'!N$31&lt;&gt;0,('Semester Activities'!N$31/'Weightage Page-1'!X$13)*'Weightage Page-1'!X20,0))+
(IF('Semester Activities'!N$32&lt;&gt;0,('Semester Activities'!N$32/'Weightage Page-1'!Y$13)*'Weightage Page-1'!Y20,0))+
(IF('Semester Activities'!N$33&lt;&gt;0,('Semester Activities'!N$33/'Weightage Page-1'!Z$13)*'Weightage Page-1'!Z20,0))+
(IF('Semester Activities'!N$34&lt;&gt;0,('Semester Activities'!N$34/'Weightage Page-1'!AA$13)*'Weightage Page-1'!AA20,0))+
(IF('Semester Activities'!N$35&lt;&gt;0,('Semester Activities'!N$35/'Weightage Page-1'!AB$13)*'Weightage Page-1'!AB20,0))+
(IF('Semester Activities'!N$36&lt;&gt;0,('Semester Activities'!N$36/'Weightage Page-1'!AC$13)*'Weightage Page-1'!AC20,0))+
(IF('Semester Activities'!N$38&lt;&gt;0,('Semester Activities'!N$38/'Weightage Page-1'!AE$13)*'Weightage Page-1'!AE20,0))+
(IF('Semester Activities'!N$39&lt;&gt;0,('Semester Activities'!N$39/'Weightage Page-1'!AF$13)*'Weightage Page-1'!AF20,0))+
(IF('Semester Activities'!N$40&lt;&gt;0,('Semester Activities'!N$40/'Weightage Page-1'!AG$13)*'Weightage Page-1'!AG20,0))+
(IF('Semester Activities'!N$41&lt;&gt;0,('Semester Activities'!N$41/'Weightage Page-1'!AH$13)*'Weightage Page-1'!AH20,0))+
(IF('Semester Activities'!N$42&lt;&gt;0,('Semester Activities'!N$42/'Weightage Page-1'!AI$13)*'Weightage Page-1'!AI20,0))+
(IF('Semester Activities'!N$43&lt;&gt;0,('Semester Activities'!N$43/'Weightage Page-1'!AJ$13)*'Weightage Page-1'!AJ20,0))+
(IF('Semester Activities'!N$44&lt;&gt;0,('Semester Activities'!N$44/'Weightage Page-1'!AK$13)*'Weightage Page-1'!AK20,0))+
(IF('Semester Activities'!N$45&lt;&gt;0,('Semester Activities'!N$45/'Weightage Page-1'!AL$13)*'Weightage Page-1'!AL20,0))+
(IF('Semester Activities'!N$46&lt;&gt;0,('Semester Activities'!N$46/'Weightage Page-1'!AM$13)*'Weightage Page-1'!AM20,0))+
(IF('Semester Activities'!N$47&lt;&gt;0,('Semester Activities'!N$47/'Weightage Page-1'!AN$13)*'Weightage Page-1'!AN20,0))+
(IF('Semester Activities'!N$48&lt;&gt;0,('Semester Activities'!N$48/'Weightage Page-1'!AO$13)*'Weightage Page-1'!AO20,0))+
(IF('Semester Activities'!N$49&lt;&gt;0,('Semester Activities'!N$49/'Weightage Page-1'!AP$13)*'Weightage Page-1'!AP20,0))+
(IF('Semester Activities'!N$50&lt;&gt;0,('Semester Activities'!N$50/'Weightage Page-1'!AQ$13)*'Weightage Page-1'!AQ20,0))+
(IF('Semester Activities'!N$51&lt;&gt;0,('Semester Activities'!N$51/'Weightage Page-1'!AR$13)*'Weightage Page-1'!AR20,0))+
(IF('Semester Activities'!N$52&lt;&gt;0,('Semester Activities'!N$52/'Weightage Page-1'!AS$13)*'Weightage Page-1'!AS20,0))+
(IF('Semester Activities'!N$53&lt;&gt;0,('Semester Activities'!N$53/'Weightage Page-1'!AT$13)*'Weightage Page-1'!AT20,0))+
(IF('Semester Activities'!N$54&lt;&gt;0,('Semester Activities'!N$54/'Weightage Page-1'!AU$13)*'Weightage Page-1'!AU20,0))+
(IF('Semester Activities'!N$55&lt;&gt;0,('Semester Activities'!N$55/'Weightage Page-1'!AV$13)*'Weightage Page-1'!AV20,0))+
(IF('Semester Activities'!N$56&lt;&gt;0,('Semester Activities'!N$56/'Weightage Page-1'!AW$13)*'Weightage Page-1'!AW20,0))+
(IF('Semester Activities'!N$57&lt;&gt;0,('Semester Activities'!N$57/'Weightage Page-1'!AX$13)*'Weightage Page-1'!AX20,0))+
(IF('Semester Activities'!N$58&lt;&gt;0,('Semester Activities'!N$58/'Weightage Page-1'!AY$13)*'Weightage Page-1'!AY20,0))+
(IF('Semester Activities'!N$59&lt;&gt;0,('Semester Activities'!N$59/'Weightage Page-1'!AZ$13)*'Weightage Page-1'!AZ20,0))+
(IF('Semester Activities'!N$60&lt;&gt;0,('Semester Activities'!N$60/'Weightage Page-1'!BA$13)*'Weightage Page-1'!BA20,0))+
(IF('Semester Activities'!N$61&lt;&gt;0,('Semester Activities'!N$61/'Weightage Page-1'!BB$13)*'Weightage Page-1'!BB20,0))</f>
        <v>0</v>
      </c>
      <c r="M14" s="423"/>
      <c r="N14" s="424">
        <f t="shared" si="0"/>
        <v>0</v>
      </c>
      <c r="O14" s="424"/>
    </row>
    <row r="15" spans="1:15" ht="16.5" thickBot="1" x14ac:dyDescent="0.3">
      <c r="A15" s="144">
        <v>6</v>
      </c>
      <c r="B15" s="119" t="str">
        <f>IF('Weightage Page-1'!B21&lt;&gt;"",'Weightage Page-1'!B21,"")</f>
        <v>15SW11</v>
      </c>
      <c r="C15" s="118"/>
      <c r="D15" s="423">
        <f>(IF('Semester Activities'!J$11&lt;&gt;0,('Semester Activities'!J$11/'Weightage Page-1'!D$13)*'Weightage Page-1'!D21,0))+
(IF('Semester Activities'!J$12&lt;&gt;0,('Semester Activities'!J$12/'Weightage Page-1'!E$13)*'Weightage Page-1'!E21,0))+
(IF('Semester Activities'!J$13&lt;&gt;0,('Semester Activities'!J$13/'Weightage Page-1'!F$13)*'Weightage Page-1'!F21,0))+
(IF('Semester Activities'!J$14&lt;&gt;0,('Semester Activities'!J$14/'Weightage Page-1'!G$13)*'Weightage Page-1'!G21,0))+
(IF('Semester Activities'!J$15&lt;&gt;0,('Semester Activities'!J$15/'Weightage Page-1'!H$13)*'Weightage Page-1'!H21,0))+
(IF('Semester Activities'!J$16&lt;&gt;0,('Semester Activities'!J$16/'Weightage Page-1'!I$13)*'Weightage Page-1'!I21,0))+
(IF('Semester Activities'!J$17&lt;&gt;0,('Semester Activities'!J$17/'Weightage Page-1'!J$13)*'Weightage Page-1'!J21,0))+
(IF('Semester Activities'!J$18&lt;&gt;0,('Semester Activities'!J$18/'Weightage Page-1'!K$13)*'Weightage Page-1'!K21,0))+
(IF('Semester Activities'!J$19&lt;&gt;0,('Semester Activities'!J$19/'Weightage Page-1'!L$13)*'Weightage Page-1'!L21,0))+
(IF('Semester Activities'!J$20&lt;&gt;0,('Semester Activities'!J$20/'Weightage Page-1'!M$13)*'Weightage Page-1'!M21,0))+
(IF('Semester Activities'!J$21&lt;&gt;0,('Semester Activities'!J$21/'Weightage Page-1'!N$13)*'Weightage Page-1'!N21,0))+
(IF('Semester Activities'!J$25&lt;&gt;0,('Semester Activities'!J$25/'Weightage Page-1'!R$13)*'Weightage Page-1'!R21,0))+
(IF('Semester Activities'!J$26&lt;&gt;0,('Semester Activities'!J$26/'Weightage Page-1'!S$13)*'Weightage Page-1'!S21,0))+
(IF('Semester Activities'!J$27&lt;&gt;0,('Semester Activities'!J$27/'Weightage Page-1'!T$13)*'Weightage Page-1'!T21,0))+
(IF('Semester Activities'!J$28&lt;&gt;0,('Semester Activities'!J$28/'Weightage Page-1'!U$13)*'Weightage Page-1'!U21,0))+
(IF('Semester Activities'!J$29&lt;&gt;0,('Semester Activities'!J$29/'Weightage Page-1'!V$13)*'Weightage Page-1'!V21,0))+
(IF('Semester Activities'!J$30&lt;&gt;0,('Semester Activities'!J$30/'Weightage Page-1'!W$13)*'Weightage Page-1'!W21,0))+
(IF('Semester Activities'!J$31&lt;&gt;0,('Semester Activities'!J$31/'Weightage Page-1'!X$13)*'Weightage Page-1'!X21,0))+
(IF('Semester Activities'!J$32&lt;&gt;0,('Semester Activities'!J$32/'Weightage Page-1'!Y$13)*'Weightage Page-1'!Y21,0))+
(IF('Semester Activities'!J$33&lt;&gt;0,('Semester Activities'!J$33/'Weightage Page-1'!Z$13)*'Weightage Page-1'!Z21,0))+
(IF('Semester Activities'!J$34&lt;&gt;0,('Semester Activities'!J$34/'Weightage Page-1'!AA$13)*'Weightage Page-1'!AA21,0))+
(IF('Semester Activities'!J$35&lt;&gt;0,('Semester Activities'!J$35/'Weightage Page-1'!AB$13)*'Weightage Page-1'!AB21,0))+
(IF('Semester Activities'!J$36&lt;&gt;0,('Semester Activities'!J$36/'Weightage Page-1'!AC$13)*'Weightage Page-1'!AC21,0))+
(IF('Semester Activities'!J$38&lt;&gt;0,('Semester Activities'!J$38/'Weightage Page-1'!AE$13)*'Weightage Page-1'!AE21,0))+
(IF('Semester Activities'!J$39&lt;&gt;0,('Semester Activities'!J$39/'Weightage Page-1'!AF$13)*'Weightage Page-1'!AF21,0))+
(IF('Semester Activities'!J$40&lt;&gt;0,('Semester Activities'!J$40/'Weightage Page-1'!AG$13)*'Weightage Page-1'!AG21,0))+
(IF('Semester Activities'!J$41&lt;&gt;0,('Semester Activities'!J$41/'Weightage Page-1'!AH$13)*'Weightage Page-1'!AH21,0))+
(IF('Semester Activities'!J$42&lt;&gt;0,('Semester Activities'!J$42/'Weightage Page-1'!AI$13)*'Weightage Page-1'!AI21,0))+
(IF('Semester Activities'!J$43&lt;&gt;0,('Semester Activities'!J$43/'Weightage Page-1'!AJ$13)*'Weightage Page-1'!AJ21,0))+
(IF('Semester Activities'!J$44&lt;&gt;0,('Semester Activities'!J$44/'Weightage Page-1'!AK$13)*'Weightage Page-1'!AK21,0))+
(IF('Semester Activities'!J$45&lt;&gt;0,('Semester Activities'!J$45/'Weightage Page-1'!AL$13)*'Weightage Page-1'!AL21,0))+
(IF('Semester Activities'!J$46&lt;&gt;0,('Semester Activities'!J$46/'Weightage Page-1'!AM$13)*'Weightage Page-1'!AM21,0))+
(IF('Semester Activities'!J$47&lt;&gt;0,('Semester Activities'!J$47/'Weightage Page-1'!AN$13)*'Weightage Page-1'!AN21,0))+
(IF('Semester Activities'!J$48&lt;&gt;0,('Semester Activities'!J$48/'Weightage Page-1'!AO$13)*'Weightage Page-1'!AO21,0))+
(IF('Semester Activities'!J$49&lt;&gt;0,('Semester Activities'!J$49/'Weightage Page-1'!AP$13)*'Weightage Page-1'!AP21,0))+
(IF('Semester Activities'!J$50&lt;&gt;0,('Semester Activities'!J$50/'Weightage Page-1'!AQ$13)*'Weightage Page-1'!AQ21,0))+
(IF('Semester Activities'!J$51&lt;&gt;0,('Semester Activities'!J$51/'Weightage Page-1'!AR$13)*'Weightage Page-1'!AR21,0))+
(IF('Semester Activities'!J$52&lt;&gt;0,('Semester Activities'!J$52/'Weightage Page-1'!AS$13)*'Weightage Page-1'!AS21,0))+
(IF('Semester Activities'!J$53&lt;&gt;0,('Semester Activities'!J$53/'Weightage Page-1'!AT$13)*'Weightage Page-1'!AT21,0))+
(IF('Semester Activities'!J$54&lt;&gt;0,('Semester Activities'!J$54/'Weightage Page-1'!AU$13)*'Weightage Page-1'!AU21,0))+
(IF('Semester Activities'!J$55&lt;&gt;0,('Semester Activities'!J$55/'Weightage Page-1'!AV$13)*'Weightage Page-1'!AV21,0))+
(IF('Semester Activities'!J$56&lt;&gt;0,('Semester Activities'!J$56/'Weightage Page-1'!AW$13)*'Weightage Page-1'!AW21,0))+
(IF('Semester Activities'!J$57&lt;&gt;0,('Semester Activities'!J$57/'Weightage Page-1'!AX$13)*'Weightage Page-1'!AX21,0))+
(IF('Semester Activities'!J$58&lt;&gt;0,('Semester Activities'!J$58/'Weightage Page-1'!AY$13)*'Weightage Page-1'!AY21,0))+
(IF('Semester Activities'!J$59&lt;&gt;0,('Semester Activities'!J$59/'Weightage Page-1'!AZ$13)*'Weightage Page-1'!AZ21,0))+
(IF('Semester Activities'!J$60&lt;&gt;0,('Semester Activities'!J$60/'Weightage Page-1'!BA$13)*'Weightage Page-1'!BA21,0))+
(IF('Semester Activities'!J$61&lt;&gt;0,('Semester Activities'!J$61/'Weightage Page-1'!BB$13)*'Weightage Page-1'!BB21,0))</f>
        <v>0</v>
      </c>
      <c r="E15" s="423"/>
      <c r="F15" s="423">
        <f>(IF('Semester Activities'!K$11&lt;&gt;0,('Semester Activities'!K$11/'Weightage Page-1'!D$13)*'Weightage Page-1'!D21,0))+
(IF('Semester Activities'!K$12&lt;&gt;0,('Semester Activities'!K$12/'Weightage Page-1'!E$13)*'Weightage Page-1'!E21,0))+
(IF('Semester Activities'!K$13&lt;&gt;0,('Semester Activities'!K$13/'Weightage Page-1'!F$13)*'Weightage Page-1'!F21,0))+
(IF('Semester Activities'!K$14&lt;&gt;0,('Semester Activities'!K$14/'Weightage Page-1'!G$13)*'Weightage Page-1'!G21,0))+
(IF('Semester Activities'!K$15&lt;&gt;0,('Semester Activities'!K$15/'Weightage Page-1'!H$13)*'Weightage Page-1'!H21,0))+
(IF('Semester Activities'!K$16&lt;&gt;0,('Semester Activities'!K$16/'Weightage Page-1'!I$13)*'Weightage Page-1'!I21,0))+
(IF('Semester Activities'!K$17&lt;&gt;0,('Semester Activities'!K$17/'Weightage Page-1'!J$13)*'Weightage Page-1'!J21,0))+
(IF('Semester Activities'!K$18&lt;&gt;0,('Semester Activities'!K$18/'Weightage Page-1'!K$13)*'Weightage Page-1'!K21,0))+
(IF('Semester Activities'!K$19&lt;&gt;0,('Semester Activities'!K$19/'Weightage Page-1'!L$13)*'Weightage Page-1'!L21,0))+
(IF('Semester Activities'!K$20&lt;&gt;0,('Semester Activities'!K$20/'Weightage Page-1'!M$13)*'Weightage Page-1'!M21,0))+
(IF('Semester Activities'!K$21&lt;&gt;0,('Semester Activities'!K$21/'Weightage Page-1'!N$13)*'Weightage Page-1'!N21,0))+
(IF('Semester Activities'!K$25&lt;&gt;0,('Semester Activities'!K$25/'Weightage Page-1'!R$13)*'Weightage Page-1'!R21,0))+
(IF('Semester Activities'!K$26&lt;&gt;0,('Semester Activities'!K$26/'Weightage Page-1'!S$13)*'Weightage Page-1'!S21,0))+
(IF('Semester Activities'!K$27&lt;&gt;0,('Semester Activities'!K$27/'Weightage Page-1'!T$13)*'Weightage Page-1'!T21,0))+
(IF('Semester Activities'!K$28&lt;&gt;0,('Semester Activities'!K$28/'Weightage Page-1'!U$13)*'Weightage Page-1'!U21,0))+
(IF('Semester Activities'!K$29&lt;&gt;0,('Semester Activities'!K$29/'Weightage Page-1'!V$13)*'Weightage Page-1'!V21,0))+
(IF('Semester Activities'!K$30&lt;&gt;0,('Semester Activities'!K$30/'Weightage Page-1'!W$13)*'Weightage Page-1'!W21,0))+
(IF('Semester Activities'!K$31&lt;&gt;0,('Semester Activities'!K$31/'Weightage Page-1'!X$13)*'Weightage Page-1'!X21,0))+
(IF('Semester Activities'!K$32&lt;&gt;0,('Semester Activities'!K$32/'Weightage Page-1'!Y$13)*'Weightage Page-1'!Y21,0))+
(IF('Semester Activities'!K$33&lt;&gt;0,('Semester Activities'!K$33/'Weightage Page-1'!Z$13)*'Weightage Page-1'!Z21,0))+
(IF('Semester Activities'!K$34&lt;&gt;0,('Semester Activities'!K$34/'Weightage Page-1'!AA$13)*'Weightage Page-1'!AA21,0))+
(IF('Semester Activities'!K$35&lt;&gt;0,('Semester Activities'!K$35/'Weightage Page-1'!AB$13)*'Weightage Page-1'!AB21,0))+
(IF('Semester Activities'!K$36&lt;&gt;0,('Semester Activities'!K$36/'Weightage Page-1'!AC$13)*'Weightage Page-1'!AC21,0))+
(IF('Semester Activities'!K$38&lt;&gt;0,('Semester Activities'!K$38/'Weightage Page-1'!AE$13)*'Weightage Page-1'!AE21,0))+
(IF('Semester Activities'!K$39&lt;&gt;0,('Semester Activities'!K$39/'Weightage Page-1'!AF$13)*'Weightage Page-1'!AF21,0))+
(IF('Semester Activities'!K$40&lt;&gt;0,('Semester Activities'!K$40/'Weightage Page-1'!AG$13)*'Weightage Page-1'!AG21,0))+
(IF('Semester Activities'!K$41&lt;&gt;0,('Semester Activities'!K$41/'Weightage Page-1'!AH$13)*'Weightage Page-1'!AH21,0))+
(IF('Semester Activities'!K$42&lt;&gt;0,('Semester Activities'!K$42/'Weightage Page-1'!AI$13)*'Weightage Page-1'!AI21,0))+
(IF('Semester Activities'!K$43&lt;&gt;0,('Semester Activities'!K$43/'Weightage Page-1'!AJ$13)*'Weightage Page-1'!AJ21,0))+
(IF('Semester Activities'!K$44&lt;&gt;0,('Semester Activities'!K$44/'Weightage Page-1'!AK$13)*'Weightage Page-1'!AK21,0))+
(IF('Semester Activities'!K$45&lt;&gt;0,('Semester Activities'!K$45/'Weightage Page-1'!AL$13)*'Weightage Page-1'!AL21,0))+
(IF('Semester Activities'!K$46&lt;&gt;0,('Semester Activities'!K$46/'Weightage Page-1'!AM$13)*'Weightage Page-1'!AM21,0))+
(IF('Semester Activities'!K$47&lt;&gt;0,('Semester Activities'!K$47/'Weightage Page-1'!AN$13)*'Weightage Page-1'!AN21,0))+
(IF('Semester Activities'!K$48&lt;&gt;0,('Semester Activities'!K$48/'Weightage Page-1'!AO$13)*'Weightage Page-1'!AO21,0))+
(IF('Semester Activities'!K$49&lt;&gt;0,('Semester Activities'!K$49/'Weightage Page-1'!AP$13)*'Weightage Page-1'!AP21,0))+
(IF('Semester Activities'!K$50&lt;&gt;0,('Semester Activities'!K$50/'Weightage Page-1'!AQ$13)*'Weightage Page-1'!AQ21,0))+
(IF('Semester Activities'!K$51&lt;&gt;0,('Semester Activities'!K$51/'Weightage Page-1'!AR$13)*'Weightage Page-1'!AR21,0))+
(IF('Semester Activities'!K$52&lt;&gt;0,('Semester Activities'!K$52/'Weightage Page-1'!AS$13)*'Weightage Page-1'!AS21,0))+
(IF('Semester Activities'!K$53&lt;&gt;0,('Semester Activities'!K$53/'Weightage Page-1'!AT$13)*'Weightage Page-1'!AT21,0))+
(IF('Semester Activities'!K$54&lt;&gt;0,('Semester Activities'!K$54/'Weightage Page-1'!AU$13)*'Weightage Page-1'!AU21,0))+
(IF('Semester Activities'!K$55&lt;&gt;0,('Semester Activities'!K$55/'Weightage Page-1'!AV$13)*'Weightage Page-1'!AV21,0))+
(IF('Semester Activities'!K$56&lt;&gt;0,('Semester Activities'!K$56/'Weightage Page-1'!AW$13)*'Weightage Page-1'!AW21,0))+
(IF('Semester Activities'!K$57&lt;&gt;0,('Semester Activities'!K$57/'Weightage Page-1'!AX$13)*'Weightage Page-1'!AX21,0))+
(IF('Semester Activities'!K$58&lt;&gt;0,('Semester Activities'!K$58/'Weightage Page-1'!AY$13)*'Weightage Page-1'!AY21,0))+
(IF('Semester Activities'!K$59&lt;&gt;0,('Semester Activities'!K$59/'Weightage Page-1'!AZ$13)*'Weightage Page-1'!AZ21,0))+
(IF('Semester Activities'!K$60&lt;&gt;0,('Semester Activities'!K$60/'Weightage Page-1'!BA$13)*'Weightage Page-1'!BA21,0))+
(IF('Semester Activities'!K$61&lt;&gt;0,('Semester Activities'!K$61/'Weightage Page-1'!BB$13)*'Weightage Page-1'!BB21,0))</f>
        <v>0</v>
      </c>
      <c r="G15" s="423"/>
      <c r="H15" s="423">
        <f>(IF('Semester Activities'!L$11&lt;&gt;0,('Semester Activities'!L$11/'Weightage Page-1'!D$13)*'Weightage Page-1'!D21,0))+
(IF('Semester Activities'!L$12&lt;&gt;0,('Semester Activities'!L$12/'Weightage Page-1'!E$13)*'Weightage Page-1'!E21,0))+
(IF('Semester Activities'!L$13&lt;&gt;0,('Semester Activities'!L$13/'Weightage Page-1'!F$13)*'Weightage Page-1'!F21,0))+
(IF('Semester Activities'!L$14&lt;&gt;0,('Semester Activities'!L$14/'Weightage Page-1'!G$13)*'Weightage Page-1'!G21,0))+
(IF('Semester Activities'!L$15&lt;&gt;0,('Semester Activities'!L$15/'Weightage Page-1'!H$13)*'Weightage Page-1'!H21,0))+
(IF('Semester Activities'!L$16&lt;&gt;0,('Semester Activities'!L$16/'Weightage Page-1'!I$13)*'Weightage Page-1'!I21,0))+
(IF('Semester Activities'!L$17&lt;&gt;0,('Semester Activities'!L$17/'Weightage Page-1'!J$13)*'Weightage Page-1'!J21,0))+
(IF('Semester Activities'!L$18&lt;&gt;0,('Semester Activities'!L$18/'Weightage Page-1'!K$13)*'Weightage Page-1'!K21,0))+
(IF('Semester Activities'!L$19&lt;&gt;0,('Semester Activities'!L$19/'Weightage Page-1'!L$13)*'Weightage Page-1'!L21,0))+
(IF('Semester Activities'!L$20&lt;&gt;0,('Semester Activities'!L$20/'Weightage Page-1'!M$13)*'Weightage Page-1'!M21,0))+
(IF('Semester Activities'!L$21&lt;&gt;0,('Semester Activities'!L$21/'Weightage Page-1'!N$13)*'Weightage Page-1'!N21,0))+
(IF('Semester Activities'!L$25&lt;&gt;0,('Semester Activities'!L$25/'Weightage Page-1'!R$13)*'Weightage Page-1'!R21,0))+
(IF('Semester Activities'!L$26&lt;&gt;0,('Semester Activities'!L$26/'Weightage Page-1'!S$13)*'Weightage Page-1'!S21,0))+
(IF('Semester Activities'!L$27&lt;&gt;0,('Semester Activities'!L$27/'Weightage Page-1'!T$13)*'Weightage Page-1'!T21,0))+
(IF('Semester Activities'!L$28&lt;&gt;0,('Semester Activities'!L$28/'Weightage Page-1'!U$13)*'Weightage Page-1'!U21,0))+
(IF('Semester Activities'!L$29&lt;&gt;0,('Semester Activities'!L$29/'Weightage Page-1'!V$13)*'Weightage Page-1'!V21,0))+
(IF('Semester Activities'!L$30&lt;&gt;0,('Semester Activities'!L$30/'Weightage Page-1'!W$13)*'Weightage Page-1'!W21,0))+
(IF('Semester Activities'!L$31&lt;&gt;0,('Semester Activities'!L$31/'Weightage Page-1'!X$13)*'Weightage Page-1'!X21,0))+
(IF('Semester Activities'!L$32&lt;&gt;0,('Semester Activities'!L$32/'Weightage Page-1'!Y$13)*'Weightage Page-1'!Y21,0))+
(IF('Semester Activities'!L$33&lt;&gt;0,('Semester Activities'!L$33/'Weightage Page-1'!Z$13)*'Weightage Page-1'!Z21,0))+
(IF('Semester Activities'!L$34&lt;&gt;0,('Semester Activities'!L$34/'Weightage Page-1'!AA$13)*'Weightage Page-1'!AA21,0))+
(IF('Semester Activities'!L$35&lt;&gt;0,('Semester Activities'!L$35/'Weightage Page-1'!AB$13)*'Weightage Page-1'!AB21,0))+
(IF('Semester Activities'!L$36&lt;&gt;0,('Semester Activities'!L$36/'Weightage Page-1'!AC$13)*'Weightage Page-1'!AC21,0))+
(IF('Semester Activities'!L$38&lt;&gt;0,('Semester Activities'!L$38/'Weightage Page-1'!AE$13)*'Weightage Page-1'!AE21,0))+
(IF('Semester Activities'!L$39&lt;&gt;0,('Semester Activities'!L$39/'Weightage Page-1'!AF$13)*'Weightage Page-1'!AF21,0))+
(IF('Semester Activities'!L$40&lt;&gt;0,('Semester Activities'!L$40/'Weightage Page-1'!AG$13)*'Weightage Page-1'!AG21,0))+
(IF('Semester Activities'!L$41&lt;&gt;0,('Semester Activities'!L$41/'Weightage Page-1'!AH$13)*'Weightage Page-1'!AH21,0))+
(IF('Semester Activities'!L$42&lt;&gt;0,('Semester Activities'!L$42/'Weightage Page-1'!AI$13)*'Weightage Page-1'!AI21,0))+
(IF('Semester Activities'!L$43&lt;&gt;0,('Semester Activities'!L$43/'Weightage Page-1'!AJ$13)*'Weightage Page-1'!AJ21,0))+
(IF('Semester Activities'!L$44&lt;&gt;0,('Semester Activities'!L$44/'Weightage Page-1'!AK$13)*'Weightage Page-1'!AK21,0))+
(IF('Semester Activities'!L$45&lt;&gt;0,('Semester Activities'!L$45/'Weightage Page-1'!AL$13)*'Weightage Page-1'!AL21,0))+
(IF('Semester Activities'!L$46&lt;&gt;0,('Semester Activities'!L$46/'Weightage Page-1'!AM$13)*'Weightage Page-1'!AM21,0))+
(IF('Semester Activities'!L$47&lt;&gt;0,('Semester Activities'!L$47/'Weightage Page-1'!AN$13)*'Weightage Page-1'!AN21,0))+
(IF('Semester Activities'!L$48&lt;&gt;0,('Semester Activities'!L$48/'Weightage Page-1'!AO$13)*'Weightage Page-1'!AO21,0))+
(IF('Semester Activities'!L$49&lt;&gt;0,('Semester Activities'!L$49/'Weightage Page-1'!AP$13)*'Weightage Page-1'!AP21,0))+
(IF('Semester Activities'!L$50&lt;&gt;0,('Semester Activities'!L$50/'Weightage Page-1'!AQ$13)*'Weightage Page-1'!AQ21,0))+
(IF('Semester Activities'!L$51&lt;&gt;0,('Semester Activities'!L$51/'Weightage Page-1'!AR$13)*'Weightage Page-1'!AR21,0))+
(IF('Semester Activities'!L$52&lt;&gt;0,('Semester Activities'!L$52/'Weightage Page-1'!AS$13)*'Weightage Page-1'!AS21,0))+
(IF('Semester Activities'!L$53&lt;&gt;0,('Semester Activities'!L$53/'Weightage Page-1'!AT$13)*'Weightage Page-1'!AT21,0))+
(IF('Semester Activities'!L$54&lt;&gt;0,('Semester Activities'!L$54/'Weightage Page-1'!AU$13)*'Weightage Page-1'!AU21,0))+
(IF('Semester Activities'!L$55&lt;&gt;0,('Semester Activities'!L$55/'Weightage Page-1'!AV$13)*'Weightage Page-1'!AV21,0))+
(IF('Semester Activities'!L$56&lt;&gt;0,('Semester Activities'!L$56/'Weightage Page-1'!AW$13)*'Weightage Page-1'!AW21,0))+
(IF('Semester Activities'!L$57&lt;&gt;0,('Semester Activities'!L$57/'Weightage Page-1'!AX$13)*'Weightage Page-1'!AX21,0))+
(IF('Semester Activities'!L$58&lt;&gt;0,('Semester Activities'!L$58/'Weightage Page-1'!AY$13)*'Weightage Page-1'!AY21,0))+
(IF('Semester Activities'!L$59&lt;&gt;0,('Semester Activities'!L$59/'Weightage Page-1'!AZ$13)*'Weightage Page-1'!AZ21,0))+
(IF('Semester Activities'!L$60&lt;&gt;0,('Semester Activities'!L$60/'Weightage Page-1'!BA$13)*'Weightage Page-1'!BA21,0))+
(IF('Semester Activities'!L$61&lt;&gt;0,('Semester Activities'!L$61/'Weightage Page-1'!BB$13)*'Weightage Page-1'!BB21,0))</f>
        <v>0</v>
      </c>
      <c r="I15" s="423"/>
      <c r="J15" s="423">
        <f>(IF('Semester Activities'!M$11&lt;&gt;0,('Semester Activities'!M$11/'Weightage Page-1'!D$13)*'Weightage Page-1'!D21,0))+
(IF('Semester Activities'!M$12&lt;&gt;0,('Semester Activities'!M$12/'Weightage Page-1'!E$13)*'Weightage Page-1'!E21,0))+
(IF('Semester Activities'!M$13&lt;&gt;0,('Semester Activities'!M$13/'Weightage Page-1'!F$13)*'Weightage Page-1'!F21,0))+
(IF('Semester Activities'!M$14&lt;&gt;0,('Semester Activities'!M$14/'Weightage Page-1'!G$13)*'Weightage Page-1'!G21,0))+
(IF('Semester Activities'!M$15&lt;&gt;0,('Semester Activities'!M$15/'Weightage Page-1'!H$13)*'Weightage Page-1'!H21,0))+
(IF('Semester Activities'!M$16&lt;&gt;0,('Semester Activities'!M$16/'Weightage Page-1'!I$13)*'Weightage Page-1'!I21,0))+
(IF('Semester Activities'!M$17&lt;&gt;0,('Semester Activities'!M$17/'Weightage Page-1'!J$13)*'Weightage Page-1'!J21,0))+
(IF('Semester Activities'!M$18&lt;&gt;0,('Semester Activities'!M$18/'Weightage Page-1'!K$13)*'Weightage Page-1'!K21,0))+
(IF('Semester Activities'!M$19&lt;&gt;0,('Semester Activities'!M$19/'Weightage Page-1'!L$13)*'Weightage Page-1'!L21,0))+
(IF('Semester Activities'!M$20&lt;&gt;0,('Semester Activities'!M$20/'Weightage Page-1'!M$13)*'Weightage Page-1'!M21,0))+
(IF('Semester Activities'!M$21&lt;&gt;0,('Semester Activities'!M$21/'Weightage Page-1'!N$13)*'Weightage Page-1'!N21,0))+
(IF('Semester Activities'!M$25&lt;&gt;0,('Semester Activities'!M$25/'Weightage Page-1'!R$13)*'Weightage Page-1'!R21,0))+
(IF('Semester Activities'!M$26&lt;&gt;0,('Semester Activities'!M$26/'Weightage Page-1'!S$13)*'Weightage Page-1'!S21,0))+
(IF('Semester Activities'!M$27&lt;&gt;0,('Semester Activities'!M$27/'Weightage Page-1'!T$13)*'Weightage Page-1'!T21,0))+
(IF('Semester Activities'!M$28&lt;&gt;0,('Semester Activities'!M$28/'Weightage Page-1'!U$13)*'Weightage Page-1'!U21,0))+
(IF('Semester Activities'!M$29&lt;&gt;0,('Semester Activities'!M$29/'Weightage Page-1'!V$13)*'Weightage Page-1'!V21,0))+
(IF('Semester Activities'!M$30&lt;&gt;0,('Semester Activities'!M$30/'Weightage Page-1'!W$13)*'Weightage Page-1'!W21,0))+
(IF('Semester Activities'!M$31&lt;&gt;0,('Semester Activities'!M$31/'Weightage Page-1'!X$13)*'Weightage Page-1'!X21,0))+
(IF('Semester Activities'!M$32&lt;&gt;0,('Semester Activities'!M$32/'Weightage Page-1'!Y$13)*'Weightage Page-1'!Y21,0))+
(IF('Semester Activities'!M$33&lt;&gt;0,('Semester Activities'!M$33/'Weightage Page-1'!Z$13)*'Weightage Page-1'!Z21,0))+
(IF('Semester Activities'!M$34&lt;&gt;0,('Semester Activities'!M$34/'Weightage Page-1'!AA$13)*'Weightage Page-1'!AA21,0))+
(IF('Semester Activities'!M$35&lt;&gt;0,('Semester Activities'!M$35/'Weightage Page-1'!AB$13)*'Weightage Page-1'!AB21,0))+
(IF('Semester Activities'!M$36&lt;&gt;0,('Semester Activities'!M$36/'Weightage Page-1'!AC$13)*'Weightage Page-1'!AC21,0))+
(IF('Semester Activities'!M$38&lt;&gt;0,('Semester Activities'!M$38/'Weightage Page-1'!AE$13)*'Weightage Page-1'!AE21,0))+
(IF('Semester Activities'!M$39&lt;&gt;0,('Semester Activities'!M$39/'Weightage Page-1'!AF$13)*'Weightage Page-1'!AF21,0))+
(IF('Semester Activities'!M$40&lt;&gt;0,('Semester Activities'!M$40/'Weightage Page-1'!AG$13)*'Weightage Page-1'!AG21,0))+
(IF('Semester Activities'!M$41&lt;&gt;0,('Semester Activities'!M$41/'Weightage Page-1'!AH$13)*'Weightage Page-1'!AH21,0))+
(IF('Semester Activities'!M$42&lt;&gt;0,('Semester Activities'!M$42/'Weightage Page-1'!AI$13)*'Weightage Page-1'!AI21,0))+
(IF('Semester Activities'!M$43&lt;&gt;0,('Semester Activities'!M$43/'Weightage Page-1'!AJ$13)*'Weightage Page-1'!AJ21,0))+
(IF('Semester Activities'!M$44&lt;&gt;0,('Semester Activities'!M$44/'Weightage Page-1'!AK$13)*'Weightage Page-1'!AK21,0))+
(IF('Semester Activities'!M$45&lt;&gt;0,('Semester Activities'!M$45/'Weightage Page-1'!AL$13)*'Weightage Page-1'!AL21,0))+
(IF('Semester Activities'!M$46&lt;&gt;0,('Semester Activities'!M$46/'Weightage Page-1'!AM$13)*'Weightage Page-1'!AM21,0))+
(IF('Semester Activities'!M$47&lt;&gt;0,('Semester Activities'!M$47/'Weightage Page-1'!AN$13)*'Weightage Page-1'!AN21,0))+
(IF('Semester Activities'!M$48&lt;&gt;0,('Semester Activities'!M$48/'Weightage Page-1'!AO$13)*'Weightage Page-1'!AO21,0))+
(IF('Semester Activities'!M$49&lt;&gt;0,('Semester Activities'!M$49/'Weightage Page-1'!AP$13)*'Weightage Page-1'!AP21,0))+
(IF('Semester Activities'!M$50&lt;&gt;0,('Semester Activities'!M$50/'Weightage Page-1'!AQ$13)*'Weightage Page-1'!AQ21,0))+
(IF('Semester Activities'!M$51&lt;&gt;0,('Semester Activities'!M$51/'Weightage Page-1'!AR$13)*'Weightage Page-1'!AR21,0))+
(IF('Semester Activities'!M$52&lt;&gt;0,('Semester Activities'!M$52/'Weightage Page-1'!AS$13)*'Weightage Page-1'!AS21,0))+
(IF('Semester Activities'!M$53&lt;&gt;0,('Semester Activities'!M$53/'Weightage Page-1'!AT$13)*'Weightage Page-1'!AT21,0))+
(IF('Semester Activities'!M$54&lt;&gt;0,('Semester Activities'!M$54/'Weightage Page-1'!AU$13)*'Weightage Page-1'!AU21,0))+
(IF('Semester Activities'!M$55&lt;&gt;0,('Semester Activities'!M$55/'Weightage Page-1'!AV$13)*'Weightage Page-1'!AV21,0))+
(IF('Semester Activities'!M$56&lt;&gt;0,('Semester Activities'!M$56/'Weightage Page-1'!AW$13)*'Weightage Page-1'!AW21,0))+
(IF('Semester Activities'!M$57&lt;&gt;0,('Semester Activities'!M$57/'Weightage Page-1'!AX$13)*'Weightage Page-1'!AX21,0))+
(IF('Semester Activities'!M$58&lt;&gt;0,('Semester Activities'!M$58/'Weightage Page-1'!AY$13)*'Weightage Page-1'!AY21,0))+
(IF('Semester Activities'!M$59&lt;&gt;0,('Semester Activities'!M$59/'Weightage Page-1'!AZ$13)*'Weightage Page-1'!AZ21,0))+
(IF('Semester Activities'!M$60&lt;&gt;0,('Semester Activities'!M$60/'Weightage Page-1'!BA$13)*'Weightage Page-1'!BA21,0))+
(IF('Semester Activities'!M$61&lt;&gt;0,('Semester Activities'!M$61/'Weightage Page-1'!BB$13)*'Weightage Page-1'!BB21,0))</f>
        <v>0</v>
      </c>
      <c r="K15" s="423"/>
      <c r="L15" s="423">
        <f>(IF('Semester Activities'!N$11&lt;&gt;0,('Semester Activities'!N$11/'Weightage Page-1'!D$13)*'Weightage Page-1'!D21,0))+
(IF('Semester Activities'!N$12&lt;&gt;0,('Semester Activities'!N$12/'Weightage Page-1'!E$13)*'Weightage Page-1'!E21,0))+
(IF('Semester Activities'!N$13&lt;&gt;0,('Semester Activities'!N$13/'Weightage Page-1'!F$13)*'Weightage Page-1'!F21,0))+
(IF('Semester Activities'!N$14&lt;&gt;0,('Semester Activities'!N$14/'Weightage Page-1'!G$13)*'Weightage Page-1'!G21,0))+
(IF('Semester Activities'!N$15&lt;&gt;0,('Semester Activities'!N$15/'Weightage Page-1'!H$13)*'Weightage Page-1'!H21,0))+
(IF('Semester Activities'!N$16&lt;&gt;0,('Semester Activities'!N$16/'Weightage Page-1'!I$13)*'Weightage Page-1'!I21,0))+
(IF('Semester Activities'!N$17&lt;&gt;0,('Semester Activities'!N$17/'Weightage Page-1'!J$13)*'Weightage Page-1'!J21,0))+
(IF('Semester Activities'!N$18&lt;&gt;0,('Semester Activities'!N$18/'Weightage Page-1'!K$13)*'Weightage Page-1'!K21,0))+
(IF('Semester Activities'!N$19&lt;&gt;0,('Semester Activities'!N$19/'Weightage Page-1'!L$13)*'Weightage Page-1'!L21,0))+
(IF('Semester Activities'!N$20&lt;&gt;0,('Semester Activities'!N$20/'Weightage Page-1'!M$13)*'Weightage Page-1'!M21,0))+
(IF('Semester Activities'!N$21&lt;&gt;0,('Semester Activities'!N$21/'Weightage Page-1'!N$13)*'Weightage Page-1'!N21,0))+
(IF('Semester Activities'!N$25&lt;&gt;0,('Semester Activities'!N$25/'Weightage Page-1'!R$13)*'Weightage Page-1'!R21,0))+
(IF('Semester Activities'!N$26&lt;&gt;0,('Semester Activities'!N$26/'Weightage Page-1'!S$13)*'Weightage Page-1'!S21,0))+
(IF('Semester Activities'!N$27&lt;&gt;0,('Semester Activities'!N$27/'Weightage Page-1'!T$13)*'Weightage Page-1'!T21,0))+
(IF('Semester Activities'!N$28&lt;&gt;0,('Semester Activities'!N$28/'Weightage Page-1'!U$13)*'Weightage Page-1'!U21,0))+
(IF('Semester Activities'!N$29&lt;&gt;0,('Semester Activities'!N$29/'Weightage Page-1'!V$13)*'Weightage Page-1'!V21,0))+
(IF('Semester Activities'!N$30&lt;&gt;0,('Semester Activities'!N$30/'Weightage Page-1'!W$13)*'Weightage Page-1'!W21,0))+
(IF('Semester Activities'!N$31&lt;&gt;0,('Semester Activities'!N$31/'Weightage Page-1'!X$13)*'Weightage Page-1'!X21,0))+
(IF('Semester Activities'!N$32&lt;&gt;0,('Semester Activities'!N$32/'Weightage Page-1'!Y$13)*'Weightage Page-1'!Y21,0))+
(IF('Semester Activities'!N$33&lt;&gt;0,('Semester Activities'!N$33/'Weightage Page-1'!Z$13)*'Weightage Page-1'!Z21,0))+
(IF('Semester Activities'!N$34&lt;&gt;0,('Semester Activities'!N$34/'Weightage Page-1'!AA$13)*'Weightage Page-1'!AA21,0))+
(IF('Semester Activities'!N$35&lt;&gt;0,('Semester Activities'!N$35/'Weightage Page-1'!AB$13)*'Weightage Page-1'!AB21,0))+
(IF('Semester Activities'!N$36&lt;&gt;0,('Semester Activities'!N$36/'Weightage Page-1'!AC$13)*'Weightage Page-1'!AC21,0))+
(IF('Semester Activities'!N$38&lt;&gt;0,('Semester Activities'!N$38/'Weightage Page-1'!AE$13)*'Weightage Page-1'!AE21,0))+
(IF('Semester Activities'!N$39&lt;&gt;0,('Semester Activities'!N$39/'Weightage Page-1'!AF$13)*'Weightage Page-1'!AF21,0))+
(IF('Semester Activities'!N$40&lt;&gt;0,('Semester Activities'!N$40/'Weightage Page-1'!AG$13)*'Weightage Page-1'!AG21,0))+
(IF('Semester Activities'!N$41&lt;&gt;0,('Semester Activities'!N$41/'Weightage Page-1'!AH$13)*'Weightage Page-1'!AH21,0))+
(IF('Semester Activities'!N$42&lt;&gt;0,('Semester Activities'!N$42/'Weightage Page-1'!AI$13)*'Weightage Page-1'!AI21,0))+
(IF('Semester Activities'!N$43&lt;&gt;0,('Semester Activities'!N$43/'Weightage Page-1'!AJ$13)*'Weightage Page-1'!AJ21,0))+
(IF('Semester Activities'!N$44&lt;&gt;0,('Semester Activities'!N$44/'Weightage Page-1'!AK$13)*'Weightage Page-1'!AK21,0))+
(IF('Semester Activities'!N$45&lt;&gt;0,('Semester Activities'!N$45/'Weightage Page-1'!AL$13)*'Weightage Page-1'!AL21,0))+
(IF('Semester Activities'!N$46&lt;&gt;0,('Semester Activities'!N$46/'Weightage Page-1'!AM$13)*'Weightage Page-1'!AM21,0))+
(IF('Semester Activities'!N$47&lt;&gt;0,('Semester Activities'!N$47/'Weightage Page-1'!AN$13)*'Weightage Page-1'!AN21,0))+
(IF('Semester Activities'!N$48&lt;&gt;0,('Semester Activities'!N$48/'Weightage Page-1'!AO$13)*'Weightage Page-1'!AO21,0))+
(IF('Semester Activities'!N$49&lt;&gt;0,('Semester Activities'!N$49/'Weightage Page-1'!AP$13)*'Weightage Page-1'!AP21,0))+
(IF('Semester Activities'!N$50&lt;&gt;0,('Semester Activities'!N$50/'Weightage Page-1'!AQ$13)*'Weightage Page-1'!AQ21,0))+
(IF('Semester Activities'!N$51&lt;&gt;0,('Semester Activities'!N$51/'Weightage Page-1'!AR$13)*'Weightage Page-1'!AR21,0))+
(IF('Semester Activities'!N$52&lt;&gt;0,('Semester Activities'!N$52/'Weightage Page-1'!AS$13)*'Weightage Page-1'!AS21,0))+
(IF('Semester Activities'!N$53&lt;&gt;0,('Semester Activities'!N$53/'Weightage Page-1'!AT$13)*'Weightage Page-1'!AT21,0))+
(IF('Semester Activities'!N$54&lt;&gt;0,('Semester Activities'!N$54/'Weightage Page-1'!AU$13)*'Weightage Page-1'!AU21,0))+
(IF('Semester Activities'!N$55&lt;&gt;0,('Semester Activities'!N$55/'Weightage Page-1'!AV$13)*'Weightage Page-1'!AV21,0))+
(IF('Semester Activities'!N$56&lt;&gt;0,('Semester Activities'!N$56/'Weightage Page-1'!AW$13)*'Weightage Page-1'!AW21,0))+
(IF('Semester Activities'!N$57&lt;&gt;0,('Semester Activities'!N$57/'Weightage Page-1'!AX$13)*'Weightage Page-1'!AX21,0))+
(IF('Semester Activities'!N$58&lt;&gt;0,('Semester Activities'!N$58/'Weightage Page-1'!AY$13)*'Weightage Page-1'!AY21,0))+
(IF('Semester Activities'!N$59&lt;&gt;0,('Semester Activities'!N$59/'Weightage Page-1'!AZ$13)*'Weightage Page-1'!AZ21,0))+
(IF('Semester Activities'!N$60&lt;&gt;0,('Semester Activities'!N$60/'Weightage Page-1'!BA$13)*'Weightage Page-1'!BA21,0))+
(IF('Semester Activities'!N$61&lt;&gt;0,('Semester Activities'!N$61/'Weightage Page-1'!BB$13)*'Weightage Page-1'!BB21,0))</f>
        <v>0</v>
      </c>
      <c r="M15" s="423"/>
      <c r="N15" s="424">
        <f t="shared" si="0"/>
        <v>0</v>
      </c>
      <c r="O15" s="424"/>
    </row>
    <row r="16" spans="1:15" ht="16.5" thickBot="1" x14ac:dyDescent="0.3">
      <c r="A16" s="144">
        <v>7</v>
      </c>
      <c r="B16" s="119" t="str">
        <f>IF('Weightage Page-1'!B22&lt;&gt;"",'Weightage Page-1'!B22,"")</f>
        <v>15SW13</v>
      </c>
      <c r="C16" s="118"/>
      <c r="D16" s="423">
        <f>(IF('Semester Activities'!J$11&lt;&gt;0,('Semester Activities'!J$11/'Weightage Page-1'!D$13)*'Weightage Page-1'!D22,0))+
(IF('Semester Activities'!J$12&lt;&gt;0,('Semester Activities'!J$12/'Weightage Page-1'!E$13)*'Weightage Page-1'!E22,0))+
(IF('Semester Activities'!J$13&lt;&gt;0,('Semester Activities'!J$13/'Weightage Page-1'!F$13)*'Weightage Page-1'!F22,0))+
(IF('Semester Activities'!J$14&lt;&gt;0,('Semester Activities'!J$14/'Weightage Page-1'!G$13)*'Weightage Page-1'!G22,0))+
(IF('Semester Activities'!J$15&lt;&gt;0,('Semester Activities'!J$15/'Weightage Page-1'!H$13)*'Weightage Page-1'!H22,0))+
(IF('Semester Activities'!J$16&lt;&gt;0,('Semester Activities'!J$16/'Weightage Page-1'!I$13)*'Weightage Page-1'!I22,0))+
(IF('Semester Activities'!J$17&lt;&gt;0,('Semester Activities'!J$17/'Weightage Page-1'!J$13)*'Weightage Page-1'!J22,0))+
(IF('Semester Activities'!J$18&lt;&gt;0,('Semester Activities'!J$18/'Weightage Page-1'!K$13)*'Weightage Page-1'!K22,0))+
(IF('Semester Activities'!J$19&lt;&gt;0,('Semester Activities'!J$19/'Weightage Page-1'!L$13)*'Weightage Page-1'!L22,0))+
(IF('Semester Activities'!J$20&lt;&gt;0,('Semester Activities'!J$20/'Weightage Page-1'!M$13)*'Weightage Page-1'!M22,0))+
(IF('Semester Activities'!J$21&lt;&gt;0,('Semester Activities'!J$21/'Weightage Page-1'!N$13)*'Weightage Page-1'!N22,0))+
(IF('Semester Activities'!J$25&lt;&gt;0,('Semester Activities'!J$25/'Weightage Page-1'!R$13)*'Weightage Page-1'!R22,0))+
(IF('Semester Activities'!J$26&lt;&gt;0,('Semester Activities'!J$26/'Weightage Page-1'!S$13)*'Weightage Page-1'!S22,0))+
(IF('Semester Activities'!J$27&lt;&gt;0,('Semester Activities'!J$27/'Weightage Page-1'!T$13)*'Weightage Page-1'!T22,0))+
(IF('Semester Activities'!J$28&lt;&gt;0,('Semester Activities'!J$28/'Weightage Page-1'!U$13)*'Weightage Page-1'!U22,0))+
(IF('Semester Activities'!J$29&lt;&gt;0,('Semester Activities'!J$29/'Weightage Page-1'!V$13)*'Weightage Page-1'!V22,0))+
(IF('Semester Activities'!J$30&lt;&gt;0,('Semester Activities'!J$30/'Weightage Page-1'!W$13)*'Weightage Page-1'!W22,0))+
(IF('Semester Activities'!J$31&lt;&gt;0,('Semester Activities'!J$31/'Weightage Page-1'!X$13)*'Weightage Page-1'!X22,0))+
(IF('Semester Activities'!J$32&lt;&gt;0,('Semester Activities'!J$32/'Weightage Page-1'!Y$13)*'Weightage Page-1'!Y22,0))+
(IF('Semester Activities'!J$33&lt;&gt;0,('Semester Activities'!J$33/'Weightage Page-1'!Z$13)*'Weightage Page-1'!Z22,0))+
(IF('Semester Activities'!J$34&lt;&gt;0,('Semester Activities'!J$34/'Weightage Page-1'!AA$13)*'Weightage Page-1'!AA22,0))+
(IF('Semester Activities'!J$35&lt;&gt;0,('Semester Activities'!J$35/'Weightage Page-1'!AB$13)*'Weightage Page-1'!AB22,0))+
(IF('Semester Activities'!J$36&lt;&gt;0,('Semester Activities'!J$36/'Weightage Page-1'!AC$13)*'Weightage Page-1'!AC22,0))+
(IF('Semester Activities'!J$38&lt;&gt;0,('Semester Activities'!J$38/'Weightage Page-1'!AE$13)*'Weightage Page-1'!AE22,0))+
(IF('Semester Activities'!J$39&lt;&gt;0,('Semester Activities'!J$39/'Weightage Page-1'!AF$13)*'Weightage Page-1'!AF22,0))+
(IF('Semester Activities'!J$40&lt;&gt;0,('Semester Activities'!J$40/'Weightage Page-1'!AG$13)*'Weightage Page-1'!AG22,0))+
(IF('Semester Activities'!J$41&lt;&gt;0,('Semester Activities'!J$41/'Weightage Page-1'!AH$13)*'Weightage Page-1'!AH22,0))+
(IF('Semester Activities'!J$42&lt;&gt;0,('Semester Activities'!J$42/'Weightage Page-1'!AI$13)*'Weightage Page-1'!AI22,0))+
(IF('Semester Activities'!J$43&lt;&gt;0,('Semester Activities'!J$43/'Weightage Page-1'!AJ$13)*'Weightage Page-1'!AJ22,0))+
(IF('Semester Activities'!J$44&lt;&gt;0,('Semester Activities'!J$44/'Weightage Page-1'!AK$13)*'Weightage Page-1'!AK22,0))+
(IF('Semester Activities'!J$45&lt;&gt;0,('Semester Activities'!J$45/'Weightage Page-1'!AL$13)*'Weightage Page-1'!AL22,0))+
(IF('Semester Activities'!J$46&lt;&gt;0,('Semester Activities'!J$46/'Weightage Page-1'!AM$13)*'Weightage Page-1'!AM22,0))+
(IF('Semester Activities'!J$47&lt;&gt;0,('Semester Activities'!J$47/'Weightage Page-1'!AN$13)*'Weightage Page-1'!AN22,0))+
(IF('Semester Activities'!J$48&lt;&gt;0,('Semester Activities'!J$48/'Weightage Page-1'!AO$13)*'Weightage Page-1'!AO22,0))+
(IF('Semester Activities'!J$49&lt;&gt;0,('Semester Activities'!J$49/'Weightage Page-1'!AP$13)*'Weightage Page-1'!AP22,0))+
(IF('Semester Activities'!J$50&lt;&gt;0,('Semester Activities'!J$50/'Weightage Page-1'!AQ$13)*'Weightage Page-1'!AQ22,0))+
(IF('Semester Activities'!J$51&lt;&gt;0,('Semester Activities'!J$51/'Weightage Page-1'!AR$13)*'Weightage Page-1'!AR22,0))+
(IF('Semester Activities'!J$52&lt;&gt;0,('Semester Activities'!J$52/'Weightage Page-1'!AS$13)*'Weightage Page-1'!AS22,0))+
(IF('Semester Activities'!J$53&lt;&gt;0,('Semester Activities'!J$53/'Weightage Page-1'!AT$13)*'Weightage Page-1'!AT22,0))+
(IF('Semester Activities'!J$54&lt;&gt;0,('Semester Activities'!J$54/'Weightage Page-1'!AU$13)*'Weightage Page-1'!AU22,0))+
(IF('Semester Activities'!J$55&lt;&gt;0,('Semester Activities'!J$55/'Weightage Page-1'!AV$13)*'Weightage Page-1'!AV22,0))+
(IF('Semester Activities'!J$56&lt;&gt;0,('Semester Activities'!J$56/'Weightage Page-1'!AW$13)*'Weightage Page-1'!AW22,0))+
(IF('Semester Activities'!J$57&lt;&gt;0,('Semester Activities'!J$57/'Weightage Page-1'!AX$13)*'Weightage Page-1'!AX22,0))+
(IF('Semester Activities'!J$58&lt;&gt;0,('Semester Activities'!J$58/'Weightage Page-1'!AY$13)*'Weightage Page-1'!AY22,0))+
(IF('Semester Activities'!J$59&lt;&gt;0,('Semester Activities'!J$59/'Weightage Page-1'!AZ$13)*'Weightage Page-1'!AZ22,0))+
(IF('Semester Activities'!J$60&lt;&gt;0,('Semester Activities'!J$60/'Weightage Page-1'!BA$13)*'Weightage Page-1'!BA22,0))+
(IF('Semester Activities'!J$61&lt;&gt;0,('Semester Activities'!J$61/'Weightage Page-1'!BB$13)*'Weightage Page-1'!BB22,0))</f>
        <v>0</v>
      </c>
      <c r="E16" s="423"/>
      <c r="F16" s="423">
        <f>(IF('Semester Activities'!K$11&lt;&gt;0,('Semester Activities'!K$11/'Weightage Page-1'!D$13)*'Weightage Page-1'!D22,0))+
(IF('Semester Activities'!K$12&lt;&gt;0,('Semester Activities'!K$12/'Weightage Page-1'!E$13)*'Weightage Page-1'!E22,0))+
(IF('Semester Activities'!K$13&lt;&gt;0,('Semester Activities'!K$13/'Weightage Page-1'!F$13)*'Weightage Page-1'!F22,0))+
(IF('Semester Activities'!K$14&lt;&gt;0,('Semester Activities'!K$14/'Weightage Page-1'!G$13)*'Weightage Page-1'!G22,0))+
(IF('Semester Activities'!K$15&lt;&gt;0,('Semester Activities'!K$15/'Weightage Page-1'!H$13)*'Weightage Page-1'!H22,0))+
(IF('Semester Activities'!K$16&lt;&gt;0,('Semester Activities'!K$16/'Weightage Page-1'!I$13)*'Weightage Page-1'!I22,0))+
(IF('Semester Activities'!K$17&lt;&gt;0,('Semester Activities'!K$17/'Weightage Page-1'!J$13)*'Weightage Page-1'!J22,0))+
(IF('Semester Activities'!K$18&lt;&gt;0,('Semester Activities'!K$18/'Weightage Page-1'!K$13)*'Weightage Page-1'!K22,0))+
(IF('Semester Activities'!K$19&lt;&gt;0,('Semester Activities'!K$19/'Weightage Page-1'!L$13)*'Weightage Page-1'!L22,0))+
(IF('Semester Activities'!K$20&lt;&gt;0,('Semester Activities'!K$20/'Weightage Page-1'!M$13)*'Weightage Page-1'!M22,0))+
(IF('Semester Activities'!K$21&lt;&gt;0,('Semester Activities'!K$21/'Weightage Page-1'!N$13)*'Weightage Page-1'!N22,0))+
(IF('Semester Activities'!K$25&lt;&gt;0,('Semester Activities'!K$25/'Weightage Page-1'!R$13)*'Weightage Page-1'!R22,0))+
(IF('Semester Activities'!K$26&lt;&gt;0,('Semester Activities'!K$26/'Weightage Page-1'!S$13)*'Weightage Page-1'!S22,0))+
(IF('Semester Activities'!K$27&lt;&gt;0,('Semester Activities'!K$27/'Weightage Page-1'!T$13)*'Weightage Page-1'!T22,0))+
(IF('Semester Activities'!K$28&lt;&gt;0,('Semester Activities'!K$28/'Weightage Page-1'!U$13)*'Weightage Page-1'!U22,0))+
(IF('Semester Activities'!K$29&lt;&gt;0,('Semester Activities'!K$29/'Weightage Page-1'!V$13)*'Weightage Page-1'!V22,0))+
(IF('Semester Activities'!K$30&lt;&gt;0,('Semester Activities'!K$30/'Weightage Page-1'!W$13)*'Weightage Page-1'!W22,0))+
(IF('Semester Activities'!K$31&lt;&gt;0,('Semester Activities'!K$31/'Weightage Page-1'!X$13)*'Weightage Page-1'!X22,0))+
(IF('Semester Activities'!K$32&lt;&gt;0,('Semester Activities'!K$32/'Weightage Page-1'!Y$13)*'Weightage Page-1'!Y22,0))+
(IF('Semester Activities'!K$33&lt;&gt;0,('Semester Activities'!K$33/'Weightage Page-1'!Z$13)*'Weightage Page-1'!Z22,0))+
(IF('Semester Activities'!K$34&lt;&gt;0,('Semester Activities'!K$34/'Weightage Page-1'!AA$13)*'Weightage Page-1'!AA22,0))+
(IF('Semester Activities'!K$35&lt;&gt;0,('Semester Activities'!K$35/'Weightage Page-1'!AB$13)*'Weightage Page-1'!AB22,0))+
(IF('Semester Activities'!K$36&lt;&gt;0,('Semester Activities'!K$36/'Weightage Page-1'!AC$13)*'Weightage Page-1'!AC22,0))+
(IF('Semester Activities'!K$38&lt;&gt;0,('Semester Activities'!K$38/'Weightage Page-1'!AE$13)*'Weightage Page-1'!AE22,0))+
(IF('Semester Activities'!K$39&lt;&gt;0,('Semester Activities'!K$39/'Weightage Page-1'!AF$13)*'Weightage Page-1'!AF22,0))+
(IF('Semester Activities'!K$40&lt;&gt;0,('Semester Activities'!K$40/'Weightage Page-1'!AG$13)*'Weightage Page-1'!AG22,0))+
(IF('Semester Activities'!K$41&lt;&gt;0,('Semester Activities'!K$41/'Weightage Page-1'!AH$13)*'Weightage Page-1'!AH22,0))+
(IF('Semester Activities'!K$42&lt;&gt;0,('Semester Activities'!K$42/'Weightage Page-1'!AI$13)*'Weightage Page-1'!AI22,0))+
(IF('Semester Activities'!K$43&lt;&gt;0,('Semester Activities'!K$43/'Weightage Page-1'!AJ$13)*'Weightage Page-1'!AJ22,0))+
(IF('Semester Activities'!K$44&lt;&gt;0,('Semester Activities'!K$44/'Weightage Page-1'!AK$13)*'Weightage Page-1'!AK22,0))+
(IF('Semester Activities'!K$45&lt;&gt;0,('Semester Activities'!K$45/'Weightage Page-1'!AL$13)*'Weightage Page-1'!AL22,0))+
(IF('Semester Activities'!K$46&lt;&gt;0,('Semester Activities'!K$46/'Weightage Page-1'!AM$13)*'Weightage Page-1'!AM22,0))+
(IF('Semester Activities'!K$47&lt;&gt;0,('Semester Activities'!K$47/'Weightage Page-1'!AN$13)*'Weightage Page-1'!AN22,0))+
(IF('Semester Activities'!K$48&lt;&gt;0,('Semester Activities'!K$48/'Weightage Page-1'!AO$13)*'Weightage Page-1'!AO22,0))+
(IF('Semester Activities'!K$49&lt;&gt;0,('Semester Activities'!K$49/'Weightage Page-1'!AP$13)*'Weightage Page-1'!AP22,0))+
(IF('Semester Activities'!K$50&lt;&gt;0,('Semester Activities'!K$50/'Weightage Page-1'!AQ$13)*'Weightage Page-1'!AQ22,0))+
(IF('Semester Activities'!K$51&lt;&gt;0,('Semester Activities'!K$51/'Weightage Page-1'!AR$13)*'Weightage Page-1'!AR22,0))+
(IF('Semester Activities'!K$52&lt;&gt;0,('Semester Activities'!K$52/'Weightage Page-1'!AS$13)*'Weightage Page-1'!AS22,0))+
(IF('Semester Activities'!K$53&lt;&gt;0,('Semester Activities'!K$53/'Weightage Page-1'!AT$13)*'Weightage Page-1'!AT22,0))+
(IF('Semester Activities'!K$54&lt;&gt;0,('Semester Activities'!K$54/'Weightage Page-1'!AU$13)*'Weightage Page-1'!AU22,0))+
(IF('Semester Activities'!K$55&lt;&gt;0,('Semester Activities'!K$55/'Weightage Page-1'!AV$13)*'Weightage Page-1'!AV22,0))+
(IF('Semester Activities'!K$56&lt;&gt;0,('Semester Activities'!K$56/'Weightage Page-1'!AW$13)*'Weightage Page-1'!AW22,0))+
(IF('Semester Activities'!K$57&lt;&gt;0,('Semester Activities'!K$57/'Weightage Page-1'!AX$13)*'Weightage Page-1'!AX22,0))+
(IF('Semester Activities'!K$58&lt;&gt;0,('Semester Activities'!K$58/'Weightage Page-1'!AY$13)*'Weightage Page-1'!AY22,0))+
(IF('Semester Activities'!K$59&lt;&gt;0,('Semester Activities'!K$59/'Weightage Page-1'!AZ$13)*'Weightage Page-1'!AZ22,0))+
(IF('Semester Activities'!K$60&lt;&gt;0,('Semester Activities'!K$60/'Weightage Page-1'!BA$13)*'Weightage Page-1'!BA22,0))+
(IF('Semester Activities'!K$61&lt;&gt;0,('Semester Activities'!K$61/'Weightage Page-1'!BB$13)*'Weightage Page-1'!BB22,0))</f>
        <v>0</v>
      </c>
      <c r="G16" s="423"/>
      <c r="H16" s="423">
        <f>(IF('Semester Activities'!L$11&lt;&gt;0,('Semester Activities'!L$11/'Weightage Page-1'!D$13)*'Weightage Page-1'!D22,0))+
(IF('Semester Activities'!L$12&lt;&gt;0,('Semester Activities'!L$12/'Weightage Page-1'!E$13)*'Weightage Page-1'!E22,0))+
(IF('Semester Activities'!L$13&lt;&gt;0,('Semester Activities'!L$13/'Weightage Page-1'!F$13)*'Weightage Page-1'!F22,0))+
(IF('Semester Activities'!L$14&lt;&gt;0,('Semester Activities'!L$14/'Weightage Page-1'!G$13)*'Weightage Page-1'!G22,0))+
(IF('Semester Activities'!L$15&lt;&gt;0,('Semester Activities'!L$15/'Weightage Page-1'!H$13)*'Weightage Page-1'!H22,0))+
(IF('Semester Activities'!L$16&lt;&gt;0,('Semester Activities'!L$16/'Weightage Page-1'!I$13)*'Weightage Page-1'!I22,0))+
(IF('Semester Activities'!L$17&lt;&gt;0,('Semester Activities'!L$17/'Weightage Page-1'!J$13)*'Weightage Page-1'!J22,0))+
(IF('Semester Activities'!L$18&lt;&gt;0,('Semester Activities'!L$18/'Weightage Page-1'!K$13)*'Weightage Page-1'!K22,0))+
(IF('Semester Activities'!L$19&lt;&gt;0,('Semester Activities'!L$19/'Weightage Page-1'!L$13)*'Weightage Page-1'!L22,0))+
(IF('Semester Activities'!L$20&lt;&gt;0,('Semester Activities'!L$20/'Weightage Page-1'!M$13)*'Weightage Page-1'!M22,0))+
(IF('Semester Activities'!L$21&lt;&gt;0,('Semester Activities'!L$21/'Weightage Page-1'!N$13)*'Weightage Page-1'!N22,0))+
(IF('Semester Activities'!L$25&lt;&gt;0,('Semester Activities'!L$25/'Weightage Page-1'!R$13)*'Weightage Page-1'!R22,0))+
(IF('Semester Activities'!L$26&lt;&gt;0,('Semester Activities'!L$26/'Weightage Page-1'!S$13)*'Weightage Page-1'!S22,0))+
(IF('Semester Activities'!L$27&lt;&gt;0,('Semester Activities'!L$27/'Weightage Page-1'!T$13)*'Weightage Page-1'!T22,0))+
(IF('Semester Activities'!L$28&lt;&gt;0,('Semester Activities'!L$28/'Weightage Page-1'!U$13)*'Weightage Page-1'!U22,0))+
(IF('Semester Activities'!L$29&lt;&gt;0,('Semester Activities'!L$29/'Weightage Page-1'!V$13)*'Weightage Page-1'!V22,0))+
(IF('Semester Activities'!L$30&lt;&gt;0,('Semester Activities'!L$30/'Weightage Page-1'!W$13)*'Weightage Page-1'!W22,0))+
(IF('Semester Activities'!L$31&lt;&gt;0,('Semester Activities'!L$31/'Weightage Page-1'!X$13)*'Weightage Page-1'!X22,0))+
(IF('Semester Activities'!L$32&lt;&gt;0,('Semester Activities'!L$32/'Weightage Page-1'!Y$13)*'Weightage Page-1'!Y22,0))+
(IF('Semester Activities'!L$33&lt;&gt;0,('Semester Activities'!L$33/'Weightage Page-1'!Z$13)*'Weightage Page-1'!Z22,0))+
(IF('Semester Activities'!L$34&lt;&gt;0,('Semester Activities'!L$34/'Weightage Page-1'!AA$13)*'Weightage Page-1'!AA22,0))+
(IF('Semester Activities'!L$35&lt;&gt;0,('Semester Activities'!L$35/'Weightage Page-1'!AB$13)*'Weightage Page-1'!AB22,0))+
(IF('Semester Activities'!L$36&lt;&gt;0,('Semester Activities'!L$36/'Weightage Page-1'!AC$13)*'Weightage Page-1'!AC22,0))+
(IF('Semester Activities'!L$38&lt;&gt;0,('Semester Activities'!L$38/'Weightage Page-1'!AE$13)*'Weightage Page-1'!AE22,0))+
(IF('Semester Activities'!L$39&lt;&gt;0,('Semester Activities'!L$39/'Weightage Page-1'!AF$13)*'Weightage Page-1'!AF22,0))+
(IF('Semester Activities'!L$40&lt;&gt;0,('Semester Activities'!L$40/'Weightage Page-1'!AG$13)*'Weightage Page-1'!AG22,0))+
(IF('Semester Activities'!L$41&lt;&gt;0,('Semester Activities'!L$41/'Weightage Page-1'!AH$13)*'Weightage Page-1'!AH22,0))+
(IF('Semester Activities'!L$42&lt;&gt;0,('Semester Activities'!L$42/'Weightage Page-1'!AI$13)*'Weightage Page-1'!AI22,0))+
(IF('Semester Activities'!L$43&lt;&gt;0,('Semester Activities'!L$43/'Weightage Page-1'!AJ$13)*'Weightage Page-1'!AJ22,0))+
(IF('Semester Activities'!L$44&lt;&gt;0,('Semester Activities'!L$44/'Weightage Page-1'!AK$13)*'Weightage Page-1'!AK22,0))+
(IF('Semester Activities'!L$45&lt;&gt;0,('Semester Activities'!L$45/'Weightage Page-1'!AL$13)*'Weightage Page-1'!AL22,0))+
(IF('Semester Activities'!L$46&lt;&gt;0,('Semester Activities'!L$46/'Weightage Page-1'!AM$13)*'Weightage Page-1'!AM22,0))+
(IF('Semester Activities'!L$47&lt;&gt;0,('Semester Activities'!L$47/'Weightage Page-1'!AN$13)*'Weightage Page-1'!AN22,0))+
(IF('Semester Activities'!L$48&lt;&gt;0,('Semester Activities'!L$48/'Weightage Page-1'!AO$13)*'Weightage Page-1'!AO22,0))+
(IF('Semester Activities'!L$49&lt;&gt;0,('Semester Activities'!L$49/'Weightage Page-1'!AP$13)*'Weightage Page-1'!AP22,0))+
(IF('Semester Activities'!L$50&lt;&gt;0,('Semester Activities'!L$50/'Weightage Page-1'!AQ$13)*'Weightage Page-1'!AQ22,0))+
(IF('Semester Activities'!L$51&lt;&gt;0,('Semester Activities'!L$51/'Weightage Page-1'!AR$13)*'Weightage Page-1'!AR22,0))+
(IF('Semester Activities'!L$52&lt;&gt;0,('Semester Activities'!L$52/'Weightage Page-1'!AS$13)*'Weightage Page-1'!AS22,0))+
(IF('Semester Activities'!L$53&lt;&gt;0,('Semester Activities'!L$53/'Weightage Page-1'!AT$13)*'Weightage Page-1'!AT22,0))+
(IF('Semester Activities'!L$54&lt;&gt;0,('Semester Activities'!L$54/'Weightage Page-1'!AU$13)*'Weightage Page-1'!AU22,0))+
(IF('Semester Activities'!L$55&lt;&gt;0,('Semester Activities'!L$55/'Weightage Page-1'!AV$13)*'Weightage Page-1'!AV22,0))+
(IF('Semester Activities'!L$56&lt;&gt;0,('Semester Activities'!L$56/'Weightage Page-1'!AW$13)*'Weightage Page-1'!AW22,0))+
(IF('Semester Activities'!L$57&lt;&gt;0,('Semester Activities'!L$57/'Weightage Page-1'!AX$13)*'Weightage Page-1'!AX22,0))+
(IF('Semester Activities'!L$58&lt;&gt;0,('Semester Activities'!L$58/'Weightage Page-1'!AY$13)*'Weightage Page-1'!AY22,0))+
(IF('Semester Activities'!L$59&lt;&gt;0,('Semester Activities'!L$59/'Weightage Page-1'!AZ$13)*'Weightage Page-1'!AZ22,0))+
(IF('Semester Activities'!L$60&lt;&gt;0,('Semester Activities'!L$60/'Weightage Page-1'!BA$13)*'Weightage Page-1'!BA22,0))+
(IF('Semester Activities'!L$61&lt;&gt;0,('Semester Activities'!L$61/'Weightage Page-1'!BB$13)*'Weightage Page-1'!BB22,0))</f>
        <v>0</v>
      </c>
      <c r="I16" s="423"/>
      <c r="J16" s="423">
        <f>(IF('Semester Activities'!M$11&lt;&gt;0,('Semester Activities'!M$11/'Weightage Page-1'!D$13)*'Weightage Page-1'!D22,0))+
(IF('Semester Activities'!M$12&lt;&gt;0,('Semester Activities'!M$12/'Weightage Page-1'!E$13)*'Weightage Page-1'!E22,0))+
(IF('Semester Activities'!M$13&lt;&gt;0,('Semester Activities'!M$13/'Weightage Page-1'!F$13)*'Weightage Page-1'!F22,0))+
(IF('Semester Activities'!M$14&lt;&gt;0,('Semester Activities'!M$14/'Weightage Page-1'!G$13)*'Weightage Page-1'!G22,0))+
(IF('Semester Activities'!M$15&lt;&gt;0,('Semester Activities'!M$15/'Weightage Page-1'!H$13)*'Weightage Page-1'!H22,0))+
(IF('Semester Activities'!M$16&lt;&gt;0,('Semester Activities'!M$16/'Weightage Page-1'!I$13)*'Weightage Page-1'!I22,0))+
(IF('Semester Activities'!M$17&lt;&gt;0,('Semester Activities'!M$17/'Weightage Page-1'!J$13)*'Weightage Page-1'!J22,0))+
(IF('Semester Activities'!M$18&lt;&gt;0,('Semester Activities'!M$18/'Weightage Page-1'!K$13)*'Weightage Page-1'!K22,0))+
(IF('Semester Activities'!M$19&lt;&gt;0,('Semester Activities'!M$19/'Weightage Page-1'!L$13)*'Weightage Page-1'!L22,0))+
(IF('Semester Activities'!M$20&lt;&gt;0,('Semester Activities'!M$20/'Weightage Page-1'!M$13)*'Weightage Page-1'!M22,0))+
(IF('Semester Activities'!M$21&lt;&gt;0,('Semester Activities'!M$21/'Weightage Page-1'!N$13)*'Weightage Page-1'!N22,0))+
(IF('Semester Activities'!M$25&lt;&gt;0,('Semester Activities'!M$25/'Weightage Page-1'!R$13)*'Weightage Page-1'!R22,0))+
(IF('Semester Activities'!M$26&lt;&gt;0,('Semester Activities'!M$26/'Weightage Page-1'!S$13)*'Weightage Page-1'!S22,0))+
(IF('Semester Activities'!M$27&lt;&gt;0,('Semester Activities'!M$27/'Weightage Page-1'!T$13)*'Weightage Page-1'!T22,0))+
(IF('Semester Activities'!M$28&lt;&gt;0,('Semester Activities'!M$28/'Weightage Page-1'!U$13)*'Weightage Page-1'!U22,0))+
(IF('Semester Activities'!M$29&lt;&gt;0,('Semester Activities'!M$29/'Weightage Page-1'!V$13)*'Weightage Page-1'!V22,0))+
(IF('Semester Activities'!M$30&lt;&gt;0,('Semester Activities'!M$30/'Weightage Page-1'!W$13)*'Weightage Page-1'!W22,0))+
(IF('Semester Activities'!M$31&lt;&gt;0,('Semester Activities'!M$31/'Weightage Page-1'!X$13)*'Weightage Page-1'!X22,0))+
(IF('Semester Activities'!M$32&lt;&gt;0,('Semester Activities'!M$32/'Weightage Page-1'!Y$13)*'Weightage Page-1'!Y22,0))+
(IF('Semester Activities'!M$33&lt;&gt;0,('Semester Activities'!M$33/'Weightage Page-1'!Z$13)*'Weightage Page-1'!Z22,0))+
(IF('Semester Activities'!M$34&lt;&gt;0,('Semester Activities'!M$34/'Weightage Page-1'!AA$13)*'Weightage Page-1'!AA22,0))+
(IF('Semester Activities'!M$35&lt;&gt;0,('Semester Activities'!M$35/'Weightage Page-1'!AB$13)*'Weightage Page-1'!AB22,0))+
(IF('Semester Activities'!M$36&lt;&gt;0,('Semester Activities'!M$36/'Weightage Page-1'!AC$13)*'Weightage Page-1'!AC22,0))+
(IF('Semester Activities'!M$38&lt;&gt;0,('Semester Activities'!M$38/'Weightage Page-1'!AE$13)*'Weightage Page-1'!AE22,0))+
(IF('Semester Activities'!M$39&lt;&gt;0,('Semester Activities'!M$39/'Weightage Page-1'!AF$13)*'Weightage Page-1'!AF22,0))+
(IF('Semester Activities'!M$40&lt;&gt;0,('Semester Activities'!M$40/'Weightage Page-1'!AG$13)*'Weightage Page-1'!AG22,0))+
(IF('Semester Activities'!M$41&lt;&gt;0,('Semester Activities'!M$41/'Weightage Page-1'!AH$13)*'Weightage Page-1'!AH22,0))+
(IF('Semester Activities'!M$42&lt;&gt;0,('Semester Activities'!M$42/'Weightage Page-1'!AI$13)*'Weightage Page-1'!AI22,0))+
(IF('Semester Activities'!M$43&lt;&gt;0,('Semester Activities'!M$43/'Weightage Page-1'!AJ$13)*'Weightage Page-1'!AJ22,0))+
(IF('Semester Activities'!M$44&lt;&gt;0,('Semester Activities'!M$44/'Weightage Page-1'!AK$13)*'Weightage Page-1'!AK22,0))+
(IF('Semester Activities'!M$45&lt;&gt;0,('Semester Activities'!M$45/'Weightage Page-1'!AL$13)*'Weightage Page-1'!AL22,0))+
(IF('Semester Activities'!M$46&lt;&gt;0,('Semester Activities'!M$46/'Weightage Page-1'!AM$13)*'Weightage Page-1'!AM22,0))+
(IF('Semester Activities'!M$47&lt;&gt;0,('Semester Activities'!M$47/'Weightage Page-1'!AN$13)*'Weightage Page-1'!AN22,0))+
(IF('Semester Activities'!M$48&lt;&gt;0,('Semester Activities'!M$48/'Weightage Page-1'!AO$13)*'Weightage Page-1'!AO22,0))+
(IF('Semester Activities'!M$49&lt;&gt;0,('Semester Activities'!M$49/'Weightage Page-1'!AP$13)*'Weightage Page-1'!AP22,0))+
(IF('Semester Activities'!M$50&lt;&gt;0,('Semester Activities'!M$50/'Weightage Page-1'!AQ$13)*'Weightage Page-1'!AQ22,0))+
(IF('Semester Activities'!M$51&lt;&gt;0,('Semester Activities'!M$51/'Weightage Page-1'!AR$13)*'Weightage Page-1'!AR22,0))+
(IF('Semester Activities'!M$52&lt;&gt;0,('Semester Activities'!M$52/'Weightage Page-1'!AS$13)*'Weightage Page-1'!AS22,0))+
(IF('Semester Activities'!M$53&lt;&gt;0,('Semester Activities'!M$53/'Weightage Page-1'!AT$13)*'Weightage Page-1'!AT22,0))+
(IF('Semester Activities'!M$54&lt;&gt;0,('Semester Activities'!M$54/'Weightage Page-1'!AU$13)*'Weightage Page-1'!AU22,0))+
(IF('Semester Activities'!M$55&lt;&gt;0,('Semester Activities'!M$55/'Weightage Page-1'!AV$13)*'Weightage Page-1'!AV22,0))+
(IF('Semester Activities'!M$56&lt;&gt;0,('Semester Activities'!M$56/'Weightage Page-1'!AW$13)*'Weightage Page-1'!AW22,0))+
(IF('Semester Activities'!M$57&lt;&gt;0,('Semester Activities'!M$57/'Weightage Page-1'!AX$13)*'Weightage Page-1'!AX22,0))+
(IF('Semester Activities'!M$58&lt;&gt;0,('Semester Activities'!M$58/'Weightage Page-1'!AY$13)*'Weightage Page-1'!AY22,0))+
(IF('Semester Activities'!M$59&lt;&gt;0,('Semester Activities'!M$59/'Weightage Page-1'!AZ$13)*'Weightage Page-1'!AZ22,0))+
(IF('Semester Activities'!M$60&lt;&gt;0,('Semester Activities'!M$60/'Weightage Page-1'!BA$13)*'Weightage Page-1'!BA22,0))+
(IF('Semester Activities'!M$61&lt;&gt;0,('Semester Activities'!M$61/'Weightage Page-1'!BB$13)*'Weightage Page-1'!BB22,0))</f>
        <v>0</v>
      </c>
      <c r="K16" s="423"/>
      <c r="L16" s="423">
        <f>(IF('Semester Activities'!N$11&lt;&gt;0,('Semester Activities'!N$11/'Weightage Page-1'!D$13)*'Weightage Page-1'!D22,0))+
(IF('Semester Activities'!N$12&lt;&gt;0,('Semester Activities'!N$12/'Weightage Page-1'!E$13)*'Weightage Page-1'!E22,0))+
(IF('Semester Activities'!N$13&lt;&gt;0,('Semester Activities'!N$13/'Weightage Page-1'!F$13)*'Weightage Page-1'!F22,0))+
(IF('Semester Activities'!N$14&lt;&gt;0,('Semester Activities'!N$14/'Weightage Page-1'!G$13)*'Weightage Page-1'!G22,0))+
(IF('Semester Activities'!N$15&lt;&gt;0,('Semester Activities'!N$15/'Weightage Page-1'!H$13)*'Weightage Page-1'!H22,0))+
(IF('Semester Activities'!N$16&lt;&gt;0,('Semester Activities'!N$16/'Weightage Page-1'!I$13)*'Weightage Page-1'!I22,0))+
(IF('Semester Activities'!N$17&lt;&gt;0,('Semester Activities'!N$17/'Weightage Page-1'!J$13)*'Weightage Page-1'!J22,0))+
(IF('Semester Activities'!N$18&lt;&gt;0,('Semester Activities'!N$18/'Weightage Page-1'!K$13)*'Weightage Page-1'!K22,0))+
(IF('Semester Activities'!N$19&lt;&gt;0,('Semester Activities'!N$19/'Weightage Page-1'!L$13)*'Weightage Page-1'!L22,0))+
(IF('Semester Activities'!N$20&lt;&gt;0,('Semester Activities'!N$20/'Weightage Page-1'!M$13)*'Weightage Page-1'!M22,0))+
(IF('Semester Activities'!N$21&lt;&gt;0,('Semester Activities'!N$21/'Weightage Page-1'!N$13)*'Weightage Page-1'!N22,0))+
(IF('Semester Activities'!N$25&lt;&gt;0,('Semester Activities'!N$25/'Weightage Page-1'!R$13)*'Weightage Page-1'!R22,0))+
(IF('Semester Activities'!N$26&lt;&gt;0,('Semester Activities'!N$26/'Weightage Page-1'!S$13)*'Weightage Page-1'!S22,0))+
(IF('Semester Activities'!N$27&lt;&gt;0,('Semester Activities'!N$27/'Weightage Page-1'!T$13)*'Weightage Page-1'!T22,0))+
(IF('Semester Activities'!N$28&lt;&gt;0,('Semester Activities'!N$28/'Weightage Page-1'!U$13)*'Weightage Page-1'!U22,0))+
(IF('Semester Activities'!N$29&lt;&gt;0,('Semester Activities'!N$29/'Weightage Page-1'!V$13)*'Weightage Page-1'!V22,0))+
(IF('Semester Activities'!N$30&lt;&gt;0,('Semester Activities'!N$30/'Weightage Page-1'!W$13)*'Weightage Page-1'!W22,0))+
(IF('Semester Activities'!N$31&lt;&gt;0,('Semester Activities'!N$31/'Weightage Page-1'!X$13)*'Weightage Page-1'!X22,0))+
(IF('Semester Activities'!N$32&lt;&gt;0,('Semester Activities'!N$32/'Weightage Page-1'!Y$13)*'Weightage Page-1'!Y22,0))+
(IF('Semester Activities'!N$33&lt;&gt;0,('Semester Activities'!N$33/'Weightage Page-1'!Z$13)*'Weightage Page-1'!Z22,0))+
(IF('Semester Activities'!N$34&lt;&gt;0,('Semester Activities'!N$34/'Weightage Page-1'!AA$13)*'Weightage Page-1'!AA22,0))+
(IF('Semester Activities'!N$35&lt;&gt;0,('Semester Activities'!N$35/'Weightage Page-1'!AB$13)*'Weightage Page-1'!AB22,0))+
(IF('Semester Activities'!N$36&lt;&gt;0,('Semester Activities'!N$36/'Weightage Page-1'!AC$13)*'Weightage Page-1'!AC22,0))+
(IF('Semester Activities'!N$38&lt;&gt;0,('Semester Activities'!N$38/'Weightage Page-1'!AE$13)*'Weightage Page-1'!AE22,0))+
(IF('Semester Activities'!N$39&lt;&gt;0,('Semester Activities'!N$39/'Weightage Page-1'!AF$13)*'Weightage Page-1'!AF22,0))+
(IF('Semester Activities'!N$40&lt;&gt;0,('Semester Activities'!N$40/'Weightage Page-1'!AG$13)*'Weightage Page-1'!AG22,0))+
(IF('Semester Activities'!N$41&lt;&gt;0,('Semester Activities'!N$41/'Weightage Page-1'!AH$13)*'Weightage Page-1'!AH22,0))+
(IF('Semester Activities'!N$42&lt;&gt;0,('Semester Activities'!N$42/'Weightage Page-1'!AI$13)*'Weightage Page-1'!AI22,0))+
(IF('Semester Activities'!N$43&lt;&gt;0,('Semester Activities'!N$43/'Weightage Page-1'!AJ$13)*'Weightage Page-1'!AJ22,0))+
(IF('Semester Activities'!N$44&lt;&gt;0,('Semester Activities'!N$44/'Weightage Page-1'!AK$13)*'Weightage Page-1'!AK22,0))+
(IF('Semester Activities'!N$45&lt;&gt;0,('Semester Activities'!N$45/'Weightage Page-1'!AL$13)*'Weightage Page-1'!AL22,0))+
(IF('Semester Activities'!N$46&lt;&gt;0,('Semester Activities'!N$46/'Weightage Page-1'!AM$13)*'Weightage Page-1'!AM22,0))+
(IF('Semester Activities'!N$47&lt;&gt;0,('Semester Activities'!N$47/'Weightage Page-1'!AN$13)*'Weightage Page-1'!AN22,0))+
(IF('Semester Activities'!N$48&lt;&gt;0,('Semester Activities'!N$48/'Weightage Page-1'!AO$13)*'Weightage Page-1'!AO22,0))+
(IF('Semester Activities'!N$49&lt;&gt;0,('Semester Activities'!N$49/'Weightage Page-1'!AP$13)*'Weightage Page-1'!AP22,0))+
(IF('Semester Activities'!N$50&lt;&gt;0,('Semester Activities'!N$50/'Weightage Page-1'!AQ$13)*'Weightage Page-1'!AQ22,0))+
(IF('Semester Activities'!N$51&lt;&gt;0,('Semester Activities'!N$51/'Weightage Page-1'!AR$13)*'Weightage Page-1'!AR22,0))+
(IF('Semester Activities'!N$52&lt;&gt;0,('Semester Activities'!N$52/'Weightage Page-1'!AS$13)*'Weightage Page-1'!AS22,0))+
(IF('Semester Activities'!N$53&lt;&gt;0,('Semester Activities'!N$53/'Weightage Page-1'!AT$13)*'Weightage Page-1'!AT22,0))+
(IF('Semester Activities'!N$54&lt;&gt;0,('Semester Activities'!N$54/'Weightage Page-1'!AU$13)*'Weightage Page-1'!AU22,0))+
(IF('Semester Activities'!N$55&lt;&gt;0,('Semester Activities'!N$55/'Weightage Page-1'!AV$13)*'Weightage Page-1'!AV22,0))+
(IF('Semester Activities'!N$56&lt;&gt;0,('Semester Activities'!N$56/'Weightage Page-1'!AW$13)*'Weightage Page-1'!AW22,0))+
(IF('Semester Activities'!N$57&lt;&gt;0,('Semester Activities'!N$57/'Weightage Page-1'!AX$13)*'Weightage Page-1'!AX22,0))+
(IF('Semester Activities'!N$58&lt;&gt;0,('Semester Activities'!N$58/'Weightage Page-1'!AY$13)*'Weightage Page-1'!AY22,0))+
(IF('Semester Activities'!N$59&lt;&gt;0,('Semester Activities'!N$59/'Weightage Page-1'!AZ$13)*'Weightage Page-1'!AZ22,0))+
(IF('Semester Activities'!N$60&lt;&gt;0,('Semester Activities'!N$60/'Weightage Page-1'!BA$13)*'Weightage Page-1'!BA22,0))+
(IF('Semester Activities'!N$61&lt;&gt;0,('Semester Activities'!N$61/'Weightage Page-1'!BB$13)*'Weightage Page-1'!BB22,0))</f>
        <v>0</v>
      </c>
      <c r="M16" s="423"/>
      <c r="N16" s="424">
        <f t="shared" si="0"/>
        <v>0</v>
      </c>
      <c r="O16" s="424"/>
    </row>
    <row r="17" spans="1:15" ht="16.5" thickBot="1" x14ac:dyDescent="0.3">
      <c r="A17" s="144">
        <v>8</v>
      </c>
      <c r="B17" s="119" t="str">
        <f>IF('Weightage Page-1'!B23&lt;&gt;"",'Weightage Page-1'!B23,"")</f>
        <v>15SW15</v>
      </c>
      <c r="C17" s="118"/>
      <c r="D17" s="423">
        <f>(IF('Semester Activities'!J$11&lt;&gt;0,('Semester Activities'!J$11/'Weightage Page-1'!D$13)*'Weightage Page-1'!D23,0))+
(IF('Semester Activities'!J$12&lt;&gt;0,('Semester Activities'!J$12/'Weightage Page-1'!E$13)*'Weightage Page-1'!E23,0))+
(IF('Semester Activities'!J$13&lt;&gt;0,('Semester Activities'!J$13/'Weightage Page-1'!F$13)*'Weightage Page-1'!F23,0))+
(IF('Semester Activities'!J$14&lt;&gt;0,('Semester Activities'!J$14/'Weightage Page-1'!G$13)*'Weightage Page-1'!G23,0))+
(IF('Semester Activities'!J$15&lt;&gt;0,('Semester Activities'!J$15/'Weightage Page-1'!H$13)*'Weightage Page-1'!H23,0))+
(IF('Semester Activities'!J$16&lt;&gt;0,('Semester Activities'!J$16/'Weightage Page-1'!I$13)*'Weightage Page-1'!I23,0))+
(IF('Semester Activities'!J$17&lt;&gt;0,('Semester Activities'!J$17/'Weightage Page-1'!J$13)*'Weightage Page-1'!J23,0))+
(IF('Semester Activities'!J$18&lt;&gt;0,('Semester Activities'!J$18/'Weightage Page-1'!K$13)*'Weightage Page-1'!K23,0))+
(IF('Semester Activities'!J$19&lt;&gt;0,('Semester Activities'!J$19/'Weightage Page-1'!L$13)*'Weightage Page-1'!L23,0))+
(IF('Semester Activities'!J$20&lt;&gt;0,('Semester Activities'!J$20/'Weightage Page-1'!M$13)*'Weightage Page-1'!M23,0))+
(IF('Semester Activities'!J$21&lt;&gt;0,('Semester Activities'!J$21/'Weightage Page-1'!N$13)*'Weightage Page-1'!N23,0))+
(IF('Semester Activities'!J$25&lt;&gt;0,('Semester Activities'!J$25/'Weightage Page-1'!R$13)*'Weightage Page-1'!R23,0))+
(IF('Semester Activities'!J$26&lt;&gt;0,('Semester Activities'!J$26/'Weightage Page-1'!S$13)*'Weightage Page-1'!S23,0))+
(IF('Semester Activities'!J$27&lt;&gt;0,('Semester Activities'!J$27/'Weightage Page-1'!T$13)*'Weightage Page-1'!T23,0))+
(IF('Semester Activities'!J$28&lt;&gt;0,('Semester Activities'!J$28/'Weightage Page-1'!U$13)*'Weightage Page-1'!U23,0))+
(IF('Semester Activities'!J$29&lt;&gt;0,('Semester Activities'!J$29/'Weightage Page-1'!V$13)*'Weightage Page-1'!V23,0))+
(IF('Semester Activities'!J$30&lt;&gt;0,('Semester Activities'!J$30/'Weightage Page-1'!W$13)*'Weightage Page-1'!W23,0))+
(IF('Semester Activities'!J$31&lt;&gt;0,('Semester Activities'!J$31/'Weightage Page-1'!X$13)*'Weightage Page-1'!X23,0))+
(IF('Semester Activities'!J$32&lt;&gt;0,('Semester Activities'!J$32/'Weightage Page-1'!Y$13)*'Weightage Page-1'!Y23,0))+
(IF('Semester Activities'!J$33&lt;&gt;0,('Semester Activities'!J$33/'Weightage Page-1'!Z$13)*'Weightage Page-1'!Z23,0))+
(IF('Semester Activities'!J$34&lt;&gt;0,('Semester Activities'!J$34/'Weightage Page-1'!AA$13)*'Weightage Page-1'!AA23,0))+
(IF('Semester Activities'!J$35&lt;&gt;0,('Semester Activities'!J$35/'Weightage Page-1'!AB$13)*'Weightage Page-1'!AB23,0))+
(IF('Semester Activities'!J$36&lt;&gt;0,('Semester Activities'!J$36/'Weightage Page-1'!AC$13)*'Weightage Page-1'!AC23,0))+
(IF('Semester Activities'!J$38&lt;&gt;0,('Semester Activities'!J$38/'Weightage Page-1'!AE$13)*'Weightage Page-1'!AE23,0))+
(IF('Semester Activities'!J$39&lt;&gt;0,('Semester Activities'!J$39/'Weightage Page-1'!AF$13)*'Weightage Page-1'!AF23,0))+
(IF('Semester Activities'!J$40&lt;&gt;0,('Semester Activities'!J$40/'Weightage Page-1'!AG$13)*'Weightage Page-1'!AG23,0))+
(IF('Semester Activities'!J$41&lt;&gt;0,('Semester Activities'!J$41/'Weightage Page-1'!AH$13)*'Weightage Page-1'!AH23,0))+
(IF('Semester Activities'!J$42&lt;&gt;0,('Semester Activities'!J$42/'Weightage Page-1'!AI$13)*'Weightage Page-1'!AI23,0))+
(IF('Semester Activities'!J$43&lt;&gt;0,('Semester Activities'!J$43/'Weightage Page-1'!AJ$13)*'Weightage Page-1'!AJ23,0))+
(IF('Semester Activities'!J$44&lt;&gt;0,('Semester Activities'!J$44/'Weightage Page-1'!AK$13)*'Weightage Page-1'!AK23,0))+
(IF('Semester Activities'!J$45&lt;&gt;0,('Semester Activities'!J$45/'Weightage Page-1'!AL$13)*'Weightage Page-1'!AL23,0))+
(IF('Semester Activities'!J$46&lt;&gt;0,('Semester Activities'!J$46/'Weightage Page-1'!AM$13)*'Weightage Page-1'!AM23,0))+
(IF('Semester Activities'!J$47&lt;&gt;0,('Semester Activities'!J$47/'Weightage Page-1'!AN$13)*'Weightage Page-1'!AN23,0))+
(IF('Semester Activities'!J$48&lt;&gt;0,('Semester Activities'!J$48/'Weightage Page-1'!AO$13)*'Weightage Page-1'!AO23,0))+
(IF('Semester Activities'!J$49&lt;&gt;0,('Semester Activities'!J$49/'Weightage Page-1'!AP$13)*'Weightage Page-1'!AP23,0))+
(IF('Semester Activities'!J$50&lt;&gt;0,('Semester Activities'!J$50/'Weightage Page-1'!AQ$13)*'Weightage Page-1'!AQ23,0))+
(IF('Semester Activities'!J$51&lt;&gt;0,('Semester Activities'!J$51/'Weightage Page-1'!AR$13)*'Weightage Page-1'!AR23,0))+
(IF('Semester Activities'!J$52&lt;&gt;0,('Semester Activities'!J$52/'Weightage Page-1'!AS$13)*'Weightage Page-1'!AS23,0))+
(IF('Semester Activities'!J$53&lt;&gt;0,('Semester Activities'!J$53/'Weightage Page-1'!AT$13)*'Weightage Page-1'!AT23,0))+
(IF('Semester Activities'!J$54&lt;&gt;0,('Semester Activities'!J$54/'Weightage Page-1'!AU$13)*'Weightage Page-1'!AU23,0))+
(IF('Semester Activities'!J$55&lt;&gt;0,('Semester Activities'!J$55/'Weightage Page-1'!AV$13)*'Weightage Page-1'!AV23,0))+
(IF('Semester Activities'!J$56&lt;&gt;0,('Semester Activities'!J$56/'Weightage Page-1'!AW$13)*'Weightage Page-1'!AW23,0))+
(IF('Semester Activities'!J$57&lt;&gt;0,('Semester Activities'!J$57/'Weightage Page-1'!AX$13)*'Weightage Page-1'!AX23,0))+
(IF('Semester Activities'!J$58&lt;&gt;0,('Semester Activities'!J$58/'Weightage Page-1'!AY$13)*'Weightage Page-1'!AY23,0))+
(IF('Semester Activities'!J$59&lt;&gt;0,('Semester Activities'!J$59/'Weightage Page-1'!AZ$13)*'Weightage Page-1'!AZ23,0))+
(IF('Semester Activities'!J$60&lt;&gt;0,('Semester Activities'!J$60/'Weightage Page-1'!BA$13)*'Weightage Page-1'!BA23,0))+
(IF('Semester Activities'!J$61&lt;&gt;0,('Semester Activities'!J$61/'Weightage Page-1'!BB$13)*'Weightage Page-1'!BB23,0))</f>
        <v>0</v>
      </c>
      <c r="E17" s="423"/>
      <c r="F17" s="423">
        <f>(IF('Semester Activities'!K$11&lt;&gt;0,('Semester Activities'!K$11/'Weightage Page-1'!D$13)*'Weightage Page-1'!D23,0))+
(IF('Semester Activities'!K$12&lt;&gt;0,('Semester Activities'!K$12/'Weightage Page-1'!E$13)*'Weightage Page-1'!E23,0))+
(IF('Semester Activities'!K$13&lt;&gt;0,('Semester Activities'!K$13/'Weightage Page-1'!F$13)*'Weightage Page-1'!F23,0))+
(IF('Semester Activities'!K$14&lt;&gt;0,('Semester Activities'!K$14/'Weightage Page-1'!G$13)*'Weightage Page-1'!G23,0))+
(IF('Semester Activities'!K$15&lt;&gt;0,('Semester Activities'!K$15/'Weightage Page-1'!H$13)*'Weightage Page-1'!H23,0))+
(IF('Semester Activities'!K$16&lt;&gt;0,('Semester Activities'!K$16/'Weightage Page-1'!I$13)*'Weightage Page-1'!I23,0))+
(IF('Semester Activities'!K$17&lt;&gt;0,('Semester Activities'!K$17/'Weightage Page-1'!J$13)*'Weightage Page-1'!J23,0))+
(IF('Semester Activities'!K$18&lt;&gt;0,('Semester Activities'!K$18/'Weightage Page-1'!K$13)*'Weightage Page-1'!K23,0))+
(IF('Semester Activities'!K$19&lt;&gt;0,('Semester Activities'!K$19/'Weightage Page-1'!L$13)*'Weightage Page-1'!L23,0))+
(IF('Semester Activities'!K$20&lt;&gt;0,('Semester Activities'!K$20/'Weightage Page-1'!M$13)*'Weightage Page-1'!M23,0))+
(IF('Semester Activities'!K$21&lt;&gt;0,('Semester Activities'!K$21/'Weightage Page-1'!N$13)*'Weightage Page-1'!N23,0))+
(IF('Semester Activities'!K$25&lt;&gt;0,('Semester Activities'!K$25/'Weightage Page-1'!R$13)*'Weightage Page-1'!R23,0))+
(IF('Semester Activities'!K$26&lt;&gt;0,('Semester Activities'!K$26/'Weightage Page-1'!S$13)*'Weightage Page-1'!S23,0))+
(IF('Semester Activities'!K$27&lt;&gt;0,('Semester Activities'!K$27/'Weightage Page-1'!T$13)*'Weightage Page-1'!T23,0))+
(IF('Semester Activities'!K$28&lt;&gt;0,('Semester Activities'!K$28/'Weightage Page-1'!U$13)*'Weightage Page-1'!U23,0))+
(IF('Semester Activities'!K$29&lt;&gt;0,('Semester Activities'!K$29/'Weightage Page-1'!V$13)*'Weightage Page-1'!V23,0))+
(IF('Semester Activities'!K$30&lt;&gt;0,('Semester Activities'!K$30/'Weightage Page-1'!W$13)*'Weightage Page-1'!W23,0))+
(IF('Semester Activities'!K$31&lt;&gt;0,('Semester Activities'!K$31/'Weightage Page-1'!X$13)*'Weightage Page-1'!X23,0))+
(IF('Semester Activities'!K$32&lt;&gt;0,('Semester Activities'!K$32/'Weightage Page-1'!Y$13)*'Weightage Page-1'!Y23,0))+
(IF('Semester Activities'!K$33&lt;&gt;0,('Semester Activities'!K$33/'Weightage Page-1'!Z$13)*'Weightage Page-1'!Z23,0))+
(IF('Semester Activities'!K$34&lt;&gt;0,('Semester Activities'!K$34/'Weightage Page-1'!AA$13)*'Weightage Page-1'!AA23,0))+
(IF('Semester Activities'!K$35&lt;&gt;0,('Semester Activities'!K$35/'Weightage Page-1'!AB$13)*'Weightage Page-1'!AB23,0))+
(IF('Semester Activities'!K$36&lt;&gt;0,('Semester Activities'!K$36/'Weightage Page-1'!AC$13)*'Weightage Page-1'!AC23,0))+
(IF('Semester Activities'!K$38&lt;&gt;0,('Semester Activities'!K$38/'Weightage Page-1'!AE$13)*'Weightage Page-1'!AE23,0))+
(IF('Semester Activities'!K$39&lt;&gt;0,('Semester Activities'!K$39/'Weightage Page-1'!AF$13)*'Weightage Page-1'!AF23,0))+
(IF('Semester Activities'!K$40&lt;&gt;0,('Semester Activities'!K$40/'Weightage Page-1'!AG$13)*'Weightage Page-1'!AG23,0))+
(IF('Semester Activities'!K$41&lt;&gt;0,('Semester Activities'!K$41/'Weightage Page-1'!AH$13)*'Weightage Page-1'!AH23,0))+
(IF('Semester Activities'!K$42&lt;&gt;0,('Semester Activities'!K$42/'Weightage Page-1'!AI$13)*'Weightage Page-1'!AI23,0))+
(IF('Semester Activities'!K$43&lt;&gt;0,('Semester Activities'!K$43/'Weightage Page-1'!AJ$13)*'Weightage Page-1'!AJ23,0))+
(IF('Semester Activities'!K$44&lt;&gt;0,('Semester Activities'!K$44/'Weightage Page-1'!AK$13)*'Weightage Page-1'!AK23,0))+
(IF('Semester Activities'!K$45&lt;&gt;0,('Semester Activities'!K$45/'Weightage Page-1'!AL$13)*'Weightage Page-1'!AL23,0))+
(IF('Semester Activities'!K$46&lt;&gt;0,('Semester Activities'!K$46/'Weightage Page-1'!AM$13)*'Weightage Page-1'!AM23,0))+
(IF('Semester Activities'!K$47&lt;&gt;0,('Semester Activities'!K$47/'Weightage Page-1'!AN$13)*'Weightage Page-1'!AN23,0))+
(IF('Semester Activities'!K$48&lt;&gt;0,('Semester Activities'!K$48/'Weightage Page-1'!AO$13)*'Weightage Page-1'!AO23,0))+
(IF('Semester Activities'!K$49&lt;&gt;0,('Semester Activities'!K$49/'Weightage Page-1'!AP$13)*'Weightage Page-1'!AP23,0))+
(IF('Semester Activities'!K$50&lt;&gt;0,('Semester Activities'!K$50/'Weightage Page-1'!AQ$13)*'Weightage Page-1'!AQ23,0))+
(IF('Semester Activities'!K$51&lt;&gt;0,('Semester Activities'!K$51/'Weightage Page-1'!AR$13)*'Weightage Page-1'!AR23,0))+
(IF('Semester Activities'!K$52&lt;&gt;0,('Semester Activities'!K$52/'Weightage Page-1'!AS$13)*'Weightage Page-1'!AS23,0))+
(IF('Semester Activities'!K$53&lt;&gt;0,('Semester Activities'!K$53/'Weightage Page-1'!AT$13)*'Weightage Page-1'!AT23,0))+
(IF('Semester Activities'!K$54&lt;&gt;0,('Semester Activities'!K$54/'Weightage Page-1'!AU$13)*'Weightage Page-1'!AU23,0))+
(IF('Semester Activities'!K$55&lt;&gt;0,('Semester Activities'!K$55/'Weightage Page-1'!AV$13)*'Weightage Page-1'!AV23,0))+
(IF('Semester Activities'!K$56&lt;&gt;0,('Semester Activities'!K$56/'Weightage Page-1'!AW$13)*'Weightage Page-1'!AW23,0))+
(IF('Semester Activities'!K$57&lt;&gt;0,('Semester Activities'!K$57/'Weightage Page-1'!AX$13)*'Weightage Page-1'!AX23,0))+
(IF('Semester Activities'!K$58&lt;&gt;0,('Semester Activities'!K$58/'Weightage Page-1'!AY$13)*'Weightage Page-1'!AY23,0))+
(IF('Semester Activities'!K$59&lt;&gt;0,('Semester Activities'!K$59/'Weightage Page-1'!AZ$13)*'Weightage Page-1'!AZ23,0))+
(IF('Semester Activities'!K$60&lt;&gt;0,('Semester Activities'!K$60/'Weightage Page-1'!BA$13)*'Weightage Page-1'!BA23,0))+
(IF('Semester Activities'!K$61&lt;&gt;0,('Semester Activities'!K$61/'Weightage Page-1'!BB$13)*'Weightage Page-1'!BB23,0))</f>
        <v>0</v>
      </c>
      <c r="G17" s="423"/>
      <c r="H17" s="423">
        <f>(IF('Semester Activities'!L$11&lt;&gt;0,('Semester Activities'!L$11/'Weightage Page-1'!D$13)*'Weightage Page-1'!D23,0))+
(IF('Semester Activities'!L$12&lt;&gt;0,('Semester Activities'!L$12/'Weightage Page-1'!E$13)*'Weightage Page-1'!E23,0))+
(IF('Semester Activities'!L$13&lt;&gt;0,('Semester Activities'!L$13/'Weightage Page-1'!F$13)*'Weightage Page-1'!F23,0))+
(IF('Semester Activities'!L$14&lt;&gt;0,('Semester Activities'!L$14/'Weightage Page-1'!G$13)*'Weightage Page-1'!G23,0))+
(IF('Semester Activities'!L$15&lt;&gt;0,('Semester Activities'!L$15/'Weightage Page-1'!H$13)*'Weightage Page-1'!H23,0))+
(IF('Semester Activities'!L$16&lt;&gt;0,('Semester Activities'!L$16/'Weightage Page-1'!I$13)*'Weightage Page-1'!I23,0))+
(IF('Semester Activities'!L$17&lt;&gt;0,('Semester Activities'!L$17/'Weightage Page-1'!J$13)*'Weightage Page-1'!J23,0))+
(IF('Semester Activities'!L$18&lt;&gt;0,('Semester Activities'!L$18/'Weightage Page-1'!K$13)*'Weightage Page-1'!K23,0))+
(IF('Semester Activities'!L$19&lt;&gt;0,('Semester Activities'!L$19/'Weightage Page-1'!L$13)*'Weightage Page-1'!L23,0))+
(IF('Semester Activities'!L$20&lt;&gt;0,('Semester Activities'!L$20/'Weightage Page-1'!M$13)*'Weightage Page-1'!M23,0))+
(IF('Semester Activities'!L$21&lt;&gt;0,('Semester Activities'!L$21/'Weightage Page-1'!N$13)*'Weightage Page-1'!N23,0))+
(IF('Semester Activities'!L$25&lt;&gt;0,('Semester Activities'!L$25/'Weightage Page-1'!R$13)*'Weightage Page-1'!R23,0))+
(IF('Semester Activities'!L$26&lt;&gt;0,('Semester Activities'!L$26/'Weightage Page-1'!S$13)*'Weightage Page-1'!S23,0))+
(IF('Semester Activities'!L$27&lt;&gt;0,('Semester Activities'!L$27/'Weightage Page-1'!T$13)*'Weightage Page-1'!T23,0))+
(IF('Semester Activities'!L$28&lt;&gt;0,('Semester Activities'!L$28/'Weightage Page-1'!U$13)*'Weightage Page-1'!U23,0))+
(IF('Semester Activities'!L$29&lt;&gt;0,('Semester Activities'!L$29/'Weightage Page-1'!V$13)*'Weightage Page-1'!V23,0))+
(IF('Semester Activities'!L$30&lt;&gt;0,('Semester Activities'!L$30/'Weightage Page-1'!W$13)*'Weightage Page-1'!W23,0))+
(IF('Semester Activities'!L$31&lt;&gt;0,('Semester Activities'!L$31/'Weightage Page-1'!X$13)*'Weightage Page-1'!X23,0))+
(IF('Semester Activities'!L$32&lt;&gt;0,('Semester Activities'!L$32/'Weightage Page-1'!Y$13)*'Weightage Page-1'!Y23,0))+
(IF('Semester Activities'!L$33&lt;&gt;0,('Semester Activities'!L$33/'Weightage Page-1'!Z$13)*'Weightage Page-1'!Z23,0))+
(IF('Semester Activities'!L$34&lt;&gt;0,('Semester Activities'!L$34/'Weightage Page-1'!AA$13)*'Weightage Page-1'!AA23,0))+
(IF('Semester Activities'!L$35&lt;&gt;0,('Semester Activities'!L$35/'Weightage Page-1'!AB$13)*'Weightage Page-1'!AB23,0))+
(IF('Semester Activities'!L$36&lt;&gt;0,('Semester Activities'!L$36/'Weightage Page-1'!AC$13)*'Weightage Page-1'!AC23,0))+
(IF('Semester Activities'!L$38&lt;&gt;0,('Semester Activities'!L$38/'Weightage Page-1'!AE$13)*'Weightage Page-1'!AE23,0))+
(IF('Semester Activities'!L$39&lt;&gt;0,('Semester Activities'!L$39/'Weightage Page-1'!AF$13)*'Weightage Page-1'!AF23,0))+
(IF('Semester Activities'!L$40&lt;&gt;0,('Semester Activities'!L$40/'Weightage Page-1'!AG$13)*'Weightage Page-1'!AG23,0))+
(IF('Semester Activities'!L$41&lt;&gt;0,('Semester Activities'!L$41/'Weightage Page-1'!AH$13)*'Weightage Page-1'!AH23,0))+
(IF('Semester Activities'!L$42&lt;&gt;0,('Semester Activities'!L$42/'Weightage Page-1'!AI$13)*'Weightage Page-1'!AI23,0))+
(IF('Semester Activities'!L$43&lt;&gt;0,('Semester Activities'!L$43/'Weightage Page-1'!AJ$13)*'Weightage Page-1'!AJ23,0))+
(IF('Semester Activities'!L$44&lt;&gt;0,('Semester Activities'!L$44/'Weightage Page-1'!AK$13)*'Weightage Page-1'!AK23,0))+
(IF('Semester Activities'!L$45&lt;&gt;0,('Semester Activities'!L$45/'Weightage Page-1'!AL$13)*'Weightage Page-1'!AL23,0))+
(IF('Semester Activities'!L$46&lt;&gt;0,('Semester Activities'!L$46/'Weightage Page-1'!AM$13)*'Weightage Page-1'!AM23,0))+
(IF('Semester Activities'!L$47&lt;&gt;0,('Semester Activities'!L$47/'Weightage Page-1'!AN$13)*'Weightage Page-1'!AN23,0))+
(IF('Semester Activities'!L$48&lt;&gt;0,('Semester Activities'!L$48/'Weightage Page-1'!AO$13)*'Weightage Page-1'!AO23,0))+
(IF('Semester Activities'!L$49&lt;&gt;0,('Semester Activities'!L$49/'Weightage Page-1'!AP$13)*'Weightage Page-1'!AP23,0))+
(IF('Semester Activities'!L$50&lt;&gt;0,('Semester Activities'!L$50/'Weightage Page-1'!AQ$13)*'Weightage Page-1'!AQ23,0))+
(IF('Semester Activities'!L$51&lt;&gt;0,('Semester Activities'!L$51/'Weightage Page-1'!AR$13)*'Weightage Page-1'!AR23,0))+
(IF('Semester Activities'!L$52&lt;&gt;0,('Semester Activities'!L$52/'Weightage Page-1'!AS$13)*'Weightage Page-1'!AS23,0))+
(IF('Semester Activities'!L$53&lt;&gt;0,('Semester Activities'!L$53/'Weightage Page-1'!AT$13)*'Weightage Page-1'!AT23,0))+
(IF('Semester Activities'!L$54&lt;&gt;0,('Semester Activities'!L$54/'Weightage Page-1'!AU$13)*'Weightage Page-1'!AU23,0))+
(IF('Semester Activities'!L$55&lt;&gt;0,('Semester Activities'!L$55/'Weightage Page-1'!AV$13)*'Weightage Page-1'!AV23,0))+
(IF('Semester Activities'!L$56&lt;&gt;0,('Semester Activities'!L$56/'Weightage Page-1'!AW$13)*'Weightage Page-1'!AW23,0))+
(IF('Semester Activities'!L$57&lt;&gt;0,('Semester Activities'!L$57/'Weightage Page-1'!AX$13)*'Weightage Page-1'!AX23,0))+
(IF('Semester Activities'!L$58&lt;&gt;0,('Semester Activities'!L$58/'Weightage Page-1'!AY$13)*'Weightage Page-1'!AY23,0))+
(IF('Semester Activities'!L$59&lt;&gt;0,('Semester Activities'!L$59/'Weightage Page-1'!AZ$13)*'Weightage Page-1'!AZ23,0))+
(IF('Semester Activities'!L$60&lt;&gt;0,('Semester Activities'!L$60/'Weightage Page-1'!BA$13)*'Weightage Page-1'!BA23,0))+
(IF('Semester Activities'!L$61&lt;&gt;0,('Semester Activities'!L$61/'Weightage Page-1'!BB$13)*'Weightage Page-1'!BB23,0))</f>
        <v>0</v>
      </c>
      <c r="I17" s="423"/>
      <c r="J17" s="423">
        <f>(IF('Semester Activities'!M$11&lt;&gt;0,('Semester Activities'!M$11/'Weightage Page-1'!D$13)*'Weightage Page-1'!D23,0))+
(IF('Semester Activities'!M$12&lt;&gt;0,('Semester Activities'!M$12/'Weightage Page-1'!E$13)*'Weightage Page-1'!E23,0))+
(IF('Semester Activities'!M$13&lt;&gt;0,('Semester Activities'!M$13/'Weightage Page-1'!F$13)*'Weightage Page-1'!F23,0))+
(IF('Semester Activities'!M$14&lt;&gt;0,('Semester Activities'!M$14/'Weightage Page-1'!G$13)*'Weightage Page-1'!G23,0))+
(IF('Semester Activities'!M$15&lt;&gt;0,('Semester Activities'!M$15/'Weightage Page-1'!H$13)*'Weightage Page-1'!H23,0))+
(IF('Semester Activities'!M$16&lt;&gt;0,('Semester Activities'!M$16/'Weightage Page-1'!I$13)*'Weightage Page-1'!I23,0))+
(IF('Semester Activities'!M$17&lt;&gt;0,('Semester Activities'!M$17/'Weightage Page-1'!J$13)*'Weightage Page-1'!J23,0))+
(IF('Semester Activities'!M$18&lt;&gt;0,('Semester Activities'!M$18/'Weightage Page-1'!K$13)*'Weightage Page-1'!K23,0))+
(IF('Semester Activities'!M$19&lt;&gt;0,('Semester Activities'!M$19/'Weightage Page-1'!L$13)*'Weightage Page-1'!L23,0))+
(IF('Semester Activities'!M$20&lt;&gt;0,('Semester Activities'!M$20/'Weightage Page-1'!M$13)*'Weightage Page-1'!M23,0))+
(IF('Semester Activities'!M$21&lt;&gt;0,('Semester Activities'!M$21/'Weightage Page-1'!N$13)*'Weightage Page-1'!N23,0))+
(IF('Semester Activities'!M$25&lt;&gt;0,('Semester Activities'!M$25/'Weightage Page-1'!R$13)*'Weightage Page-1'!R23,0))+
(IF('Semester Activities'!M$26&lt;&gt;0,('Semester Activities'!M$26/'Weightage Page-1'!S$13)*'Weightage Page-1'!S23,0))+
(IF('Semester Activities'!M$27&lt;&gt;0,('Semester Activities'!M$27/'Weightage Page-1'!T$13)*'Weightage Page-1'!T23,0))+
(IF('Semester Activities'!M$28&lt;&gt;0,('Semester Activities'!M$28/'Weightage Page-1'!U$13)*'Weightage Page-1'!U23,0))+
(IF('Semester Activities'!M$29&lt;&gt;0,('Semester Activities'!M$29/'Weightage Page-1'!V$13)*'Weightage Page-1'!V23,0))+
(IF('Semester Activities'!M$30&lt;&gt;0,('Semester Activities'!M$30/'Weightage Page-1'!W$13)*'Weightage Page-1'!W23,0))+
(IF('Semester Activities'!M$31&lt;&gt;0,('Semester Activities'!M$31/'Weightage Page-1'!X$13)*'Weightage Page-1'!X23,0))+
(IF('Semester Activities'!M$32&lt;&gt;0,('Semester Activities'!M$32/'Weightage Page-1'!Y$13)*'Weightage Page-1'!Y23,0))+
(IF('Semester Activities'!M$33&lt;&gt;0,('Semester Activities'!M$33/'Weightage Page-1'!Z$13)*'Weightage Page-1'!Z23,0))+
(IF('Semester Activities'!M$34&lt;&gt;0,('Semester Activities'!M$34/'Weightage Page-1'!AA$13)*'Weightage Page-1'!AA23,0))+
(IF('Semester Activities'!M$35&lt;&gt;0,('Semester Activities'!M$35/'Weightage Page-1'!AB$13)*'Weightage Page-1'!AB23,0))+
(IF('Semester Activities'!M$36&lt;&gt;0,('Semester Activities'!M$36/'Weightage Page-1'!AC$13)*'Weightage Page-1'!AC23,0))+
(IF('Semester Activities'!M$38&lt;&gt;0,('Semester Activities'!M$38/'Weightage Page-1'!AE$13)*'Weightage Page-1'!AE23,0))+
(IF('Semester Activities'!M$39&lt;&gt;0,('Semester Activities'!M$39/'Weightage Page-1'!AF$13)*'Weightage Page-1'!AF23,0))+
(IF('Semester Activities'!M$40&lt;&gt;0,('Semester Activities'!M$40/'Weightage Page-1'!AG$13)*'Weightage Page-1'!AG23,0))+
(IF('Semester Activities'!M$41&lt;&gt;0,('Semester Activities'!M$41/'Weightage Page-1'!AH$13)*'Weightage Page-1'!AH23,0))+
(IF('Semester Activities'!M$42&lt;&gt;0,('Semester Activities'!M$42/'Weightage Page-1'!AI$13)*'Weightage Page-1'!AI23,0))+
(IF('Semester Activities'!M$43&lt;&gt;0,('Semester Activities'!M$43/'Weightage Page-1'!AJ$13)*'Weightage Page-1'!AJ23,0))+
(IF('Semester Activities'!M$44&lt;&gt;0,('Semester Activities'!M$44/'Weightage Page-1'!AK$13)*'Weightage Page-1'!AK23,0))+
(IF('Semester Activities'!M$45&lt;&gt;0,('Semester Activities'!M$45/'Weightage Page-1'!AL$13)*'Weightage Page-1'!AL23,0))+
(IF('Semester Activities'!M$46&lt;&gt;0,('Semester Activities'!M$46/'Weightage Page-1'!AM$13)*'Weightage Page-1'!AM23,0))+
(IF('Semester Activities'!M$47&lt;&gt;0,('Semester Activities'!M$47/'Weightage Page-1'!AN$13)*'Weightage Page-1'!AN23,0))+
(IF('Semester Activities'!M$48&lt;&gt;0,('Semester Activities'!M$48/'Weightage Page-1'!AO$13)*'Weightage Page-1'!AO23,0))+
(IF('Semester Activities'!M$49&lt;&gt;0,('Semester Activities'!M$49/'Weightage Page-1'!AP$13)*'Weightage Page-1'!AP23,0))+
(IF('Semester Activities'!M$50&lt;&gt;0,('Semester Activities'!M$50/'Weightage Page-1'!AQ$13)*'Weightage Page-1'!AQ23,0))+
(IF('Semester Activities'!M$51&lt;&gt;0,('Semester Activities'!M$51/'Weightage Page-1'!AR$13)*'Weightage Page-1'!AR23,0))+
(IF('Semester Activities'!M$52&lt;&gt;0,('Semester Activities'!M$52/'Weightage Page-1'!AS$13)*'Weightage Page-1'!AS23,0))+
(IF('Semester Activities'!M$53&lt;&gt;0,('Semester Activities'!M$53/'Weightage Page-1'!AT$13)*'Weightage Page-1'!AT23,0))+
(IF('Semester Activities'!M$54&lt;&gt;0,('Semester Activities'!M$54/'Weightage Page-1'!AU$13)*'Weightage Page-1'!AU23,0))+
(IF('Semester Activities'!M$55&lt;&gt;0,('Semester Activities'!M$55/'Weightage Page-1'!AV$13)*'Weightage Page-1'!AV23,0))+
(IF('Semester Activities'!M$56&lt;&gt;0,('Semester Activities'!M$56/'Weightage Page-1'!AW$13)*'Weightage Page-1'!AW23,0))+
(IF('Semester Activities'!M$57&lt;&gt;0,('Semester Activities'!M$57/'Weightage Page-1'!AX$13)*'Weightage Page-1'!AX23,0))+
(IF('Semester Activities'!M$58&lt;&gt;0,('Semester Activities'!M$58/'Weightage Page-1'!AY$13)*'Weightage Page-1'!AY23,0))+
(IF('Semester Activities'!M$59&lt;&gt;0,('Semester Activities'!M$59/'Weightage Page-1'!AZ$13)*'Weightage Page-1'!AZ23,0))+
(IF('Semester Activities'!M$60&lt;&gt;0,('Semester Activities'!M$60/'Weightage Page-1'!BA$13)*'Weightage Page-1'!BA23,0))+
(IF('Semester Activities'!M$61&lt;&gt;0,('Semester Activities'!M$61/'Weightage Page-1'!BB$13)*'Weightage Page-1'!BB23,0))</f>
        <v>0</v>
      </c>
      <c r="K17" s="423"/>
      <c r="L17" s="423">
        <f>(IF('Semester Activities'!N$11&lt;&gt;0,('Semester Activities'!N$11/'Weightage Page-1'!D$13)*'Weightage Page-1'!D23,0))+
(IF('Semester Activities'!N$12&lt;&gt;0,('Semester Activities'!N$12/'Weightage Page-1'!E$13)*'Weightage Page-1'!E23,0))+
(IF('Semester Activities'!N$13&lt;&gt;0,('Semester Activities'!N$13/'Weightage Page-1'!F$13)*'Weightage Page-1'!F23,0))+
(IF('Semester Activities'!N$14&lt;&gt;0,('Semester Activities'!N$14/'Weightage Page-1'!G$13)*'Weightage Page-1'!G23,0))+
(IF('Semester Activities'!N$15&lt;&gt;0,('Semester Activities'!N$15/'Weightage Page-1'!H$13)*'Weightage Page-1'!H23,0))+
(IF('Semester Activities'!N$16&lt;&gt;0,('Semester Activities'!N$16/'Weightage Page-1'!I$13)*'Weightage Page-1'!I23,0))+
(IF('Semester Activities'!N$17&lt;&gt;0,('Semester Activities'!N$17/'Weightage Page-1'!J$13)*'Weightage Page-1'!J23,0))+
(IF('Semester Activities'!N$18&lt;&gt;0,('Semester Activities'!N$18/'Weightage Page-1'!K$13)*'Weightage Page-1'!K23,0))+
(IF('Semester Activities'!N$19&lt;&gt;0,('Semester Activities'!N$19/'Weightage Page-1'!L$13)*'Weightage Page-1'!L23,0))+
(IF('Semester Activities'!N$20&lt;&gt;0,('Semester Activities'!N$20/'Weightage Page-1'!M$13)*'Weightage Page-1'!M23,0))+
(IF('Semester Activities'!N$21&lt;&gt;0,('Semester Activities'!N$21/'Weightage Page-1'!N$13)*'Weightage Page-1'!N23,0))+
(IF('Semester Activities'!N$25&lt;&gt;0,('Semester Activities'!N$25/'Weightage Page-1'!R$13)*'Weightage Page-1'!R23,0))+
(IF('Semester Activities'!N$26&lt;&gt;0,('Semester Activities'!N$26/'Weightage Page-1'!S$13)*'Weightage Page-1'!S23,0))+
(IF('Semester Activities'!N$27&lt;&gt;0,('Semester Activities'!N$27/'Weightage Page-1'!T$13)*'Weightage Page-1'!T23,0))+
(IF('Semester Activities'!N$28&lt;&gt;0,('Semester Activities'!N$28/'Weightage Page-1'!U$13)*'Weightage Page-1'!U23,0))+
(IF('Semester Activities'!N$29&lt;&gt;0,('Semester Activities'!N$29/'Weightage Page-1'!V$13)*'Weightage Page-1'!V23,0))+
(IF('Semester Activities'!N$30&lt;&gt;0,('Semester Activities'!N$30/'Weightage Page-1'!W$13)*'Weightage Page-1'!W23,0))+
(IF('Semester Activities'!N$31&lt;&gt;0,('Semester Activities'!N$31/'Weightage Page-1'!X$13)*'Weightage Page-1'!X23,0))+
(IF('Semester Activities'!N$32&lt;&gt;0,('Semester Activities'!N$32/'Weightage Page-1'!Y$13)*'Weightage Page-1'!Y23,0))+
(IF('Semester Activities'!N$33&lt;&gt;0,('Semester Activities'!N$33/'Weightage Page-1'!Z$13)*'Weightage Page-1'!Z23,0))+
(IF('Semester Activities'!N$34&lt;&gt;0,('Semester Activities'!N$34/'Weightage Page-1'!AA$13)*'Weightage Page-1'!AA23,0))+
(IF('Semester Activities'!N$35&lt;&gt;0,('Semester Activities'!N$35/'Weightage Page-1'!AB$13)*'Weightage Page-1'!AB23,0))+
(IF('Semester Activities'!N$36&lt;&gt;0,('Semester Activities'!N$36/'Weightage Page-1'!AC$13)*'Weightage Page-1'!AC23,0))+
(IF('Semester Activities'!N$38&lt;&gt;0,('Semester Activities'!N$38/'Weightage Page-1'!AE$13)*'Weightage Page-1'!AE23,0))+
(IF('Semester Activities'!N$39&lt;&gt;0,('Semester Activities'!N$39/'Weightage Page-1'!AF$13)*'Weightage Page-1'!AF23,0))+
(IF('Semester Activities'!N$40&lt;&gt;0,('Semester Activities'!N$40/'Weightage Page-1'!AG$13)*'Weightage Page-1'!AG23,0))+
(IF('Semester Activities'!N$41&lt;&gt;0,('Semester Activities'!N$41/'Weightage Page-1'!AH$13)*'Weightage Page-1'!AH23,0))+
(IF('Semester Activities'!N$42&lt;&gt;0,('Semester Activities'!N$42/'Weightage Page-1'!AI$13)*'Weightage Page-1'!AI23,0))+
(IF('Semester Activities'!N$43&lt;&gt;0,('Semester Activities'!N$43/'Weightage Page-1'!AJ$13)*'Weightage Page-1'!AJ23,0))+
(IF('Semester Activities'!N$44&lt;&gt;0,('Semester Activities'!N$44/'Weightage Page-1'!AK$13)*'Weightage Page-1'!AK23,0))+
(IF('Semester Activities'!N$45&lt;&gt;0,('Semester Activities'!N$45/'Weightage Page-1'!AL$13)*'Weightage Page-1'!AL23,0))+
(IF('Semester Activities'!N$46&lt;&gt;0,('Semester Activities'!N$46/'Weightage Page-1'!AM$13)*'Weightage Page-1'!AM23,0))+
(IF('Semester Activities'!N$47&lt;&gt;0,('Semester Activities'!N$47/'Weightage Page-1'!AN$13)*'Weightage Page-1'!AN23,0))+
(IF('Semester Activities'!N$48&lt;&gt;0,('Semester Activities'!N$48/'Weightage Page-1'!AO$13)*'Weightage Page-1'!AO23,0))+
(IF('Semester Activities'!N$49&lt;&gt;0,('Semester Activities'!N$49/'Weightage Page-1'!AP$13)*'Weightage Page-1'!AP23,0))+
(IF('Semester Activities'!N$50&lt;&gt;0,('Semester Activities'!N$50/'Weightage Page-1'!AQ$13)*'Weightage Page-1'!AQ23,0))+
(IF('Semester Activities'!N$51&lt;&gt;0,('Semester Activities'!N$51/'Weightage Page-1'!AR$13)*'Weightage Page-1'!AR23,0))+
(IF('Semester Activities'!N$52&lt;&gt;0,('Semester Activities'!N$52/'Weightage Page-1'!AS$13)*'Weightage Page-1'!AS23,0))+
(IF('Semester Activities'!N$53&lt;&gt;0,('Semester Activities'!N$53/'Weightage Page-1'!AT$13)*'Weightage Page-1'!AT23,0))+
(IF('Semester Activities'!N$54&lt;&gt;0,('Semester Activities'!N$54/'Weightage Page-1'!AU$13)*'Weightage Page-1'!AU23,0))+
(IF('Semester Activities'!N$55&lt;&gt;0,('Semester Activities'!N$55/'Weightage Page-1'!AV$13)*'Weightage Page-1'!AV23,0))+
(IF('Semester Activities'!N$56&lt;&gt;0,('Semester Activities'!N$56/'Weightage Page-1'!AW$13)*'Weightage Page-1'!AW23,0))+
(IF('Semester Activities'!N$57&lt;&gt;0,('Semester Activities'!N$57/'Weightage Page-1'!AX$13)*'Weightage Page-1'!AX23,0))+
(IF('Semester Activities'!N$58&lt;&gt;0,('Semester Activities'!N$58/'Weightage Page-1'!AY$13)*'Weightage Page-1'!AY23,0))+
(IF('Semester Activities'!N$59&lt;&gt;0,('Semester Activities'!N$59/'Weightage Page-1'!AZ$13)*'Weightage Page-1'!AZ23,0))+
(IF('Semester Activities'!N$60&lt;&gt;0,('Semester Activities'!N$60/'Weightage Page-1'!BA$13)*'Weightage Page-1'!BA23,0))+
(IF('Semester Activities'!N$61&lt;&gt;0,('Semester Activities'!N$61/'Weightage Page-1'!BB$13)*'Weightage Page-1'!BB23,0))</f>
        <v>0</v>
      </c>
      <c r="M17" s="423"/>
      <c r="N17" s="424">
        <f t="shared" si="0"/>
        <v>0</v>
      </c>
      <c r="O17" s="424"/>
    </row>
    <row r="18" spans="1:15" ht="16.5" thickBot="1" x14ac:dyDescent="0.3">
      <c r="A18" s="144">
        <v>9</v>
      </c>
      <c r="B18" s="119" t="str">
        <f>IF('Weightage Page-1'!B24&lt;&gt;"",'Weightage Page-1'!B24,"")</f>
        <v>15SW19</v>
      </c>
      <c r="C18" s="118"/>
      <c r="D18" s="423">
        <f>(IF('Semester Activities'!J$11&lt;&gt;0,('Semester Activities'!J$11/'Weightage Page-1'!D$13)*'Weightage Page-1'!D24,0))+
(IF('Semester Activities'!J$12&lt;&gt;0,('Semester Activities'!J$12/'Weightage Page-1'!E$13)*'Weightage Page-1'!E24,0))+
(IF('Semester Activities'!J$13&lt;&gt;0,('Semester Activities'!J$13/'Weightage Page-1'!F$13)*'Weightage Page-1'!F24,0))+
(IF('Semester Activities'!J$14&lt;&gt;0,('Semester Activities'!J$14/'Weightage Page-1'!G$13)*'Weightage Page-1'!G24,0))+
(IF('Semester Activities'!J$15&lt;&gt;0,('Semester Activities'!J$15/'Weightage Page-1'!H$13)*'Weightage Page-1'!H24,0))+
(IF('Semester Activities'!J$16&lt;&gt;0,('Semester Activities'!J$16/'Weightage Page-1'!I$13)*'Weightage Page-1'!I24,0))+
(IF('Semester Activities'!J$17&lt;&gt;0,('Semester Activities'!J$17/'Weightage Page-1'!J$13)*'Weightage Page-1'!J24,0))+
(IF('Semester Activities'!J$18&lt;&gt;0,('Semester Activities'!J$18/'Weightage Page-1'!K$13)*'Weightage Page-1'!K24,0))+
(IF('Semester Activities'!J$19&lt;&gt;0,('Semester Activities'!J$19/'Weightage Page-1'!L$13)*'Weightage Page-1'!L24,0))+
(IF('Semester Activities'!J$20&lt;&gt;0,('Semester Activities'!J$20/'Weightage Page-1'!M$13)*'Weightage Page-1'!M24,0))+
(IF('Semester Activities'!J$21&lt;&gt;0,('Semester Activities'!J$21/'Weightage Page-1'!N$13)*'Weightage Page-1'!N24,0))+
(IF('Semester Activities'!J$25&lt;&gt;0,('Semester Activities'!J$25/'Weightage Page-1'!R$13)*'Weightage Page-1'!R24,0))+
(IF('Semester Activities'!J$26&lt;&gt;0,('Semester Activities'!J$26/'Weightage Page-1'!S$13)*'Weightage Page-1'!S24,0))+
(IF('Semester Activities'!J$27&lt;&gt;0,('Semester Activities'!J$27/'Weightage Page-1'!T$13)*'Weightage Page-1'!T24,0))+
(IF('Semester Activities'!J$28&lt;&gt;0,('Semester Activities'!J$28/'Weightage Page-1'!U$13)*'Weightage Page-1'!U24,0))+
(IF('Semester Activities'!J$29&lt;&gt;0,('Semester Activities'!J$29/'Weightage Page-1'!V$13)*'Weightage Page-1'!V24,0))+
(IF('Semester Activities'!J$30&lt;&gt;0,('Semester Activities'!J$30/'Weightage Page-1'!W$13)*'Weightage Page-1'!W24,0))+
(IF('Semester Activities'!J$31&lt;&gt;0,('Semester Activities'!J$31/'Weightage Page-1'!X$13)*'Weightage Page-1'!X24,0))+
(IF('Semester Activities'!J$32&lt;&gt;0,('Semester Activities'!J$32/'Weightage Page-1'!Y$13)*'Weightage Page-1'!Y24,0))+
(IF('Semester Activities'!J$33&lt;&gt;0,('Semester Activities'!J$33/'Weightage Page-1'!Z$13)*'Weightage Page-1'!Z24,0))+
(IF('Semester Activities'!J$34&lt;&gt;0,('Semester Activities'!J$34/'Weightage Page-1'!AA$13)*'Weightage Page-1'!AA24,0))+
(IF('Semester Activities'!J$35&lt;&gt;0,('Semester Activities'!J$35/'Weightage Page-1'!AB$13)*'Weightage Page-1'!AB24,0))+
(IF('Semester Activities'!J$36&lt;&gt;0,('Semester Activities'!J$36/'Weightage Page-1'!AC$13)*'Weightage Page-1'!AC24,0))+
(IF('Semester Activities'!J$38&lt;&gt;0,('Semester Activities'!J$38/'Weightage Page-1'!AE$13)*'Weightage Page-1'!AE24,0))+
(IF('Semester Activities'!J$39&lt;&gt;0,('Semester Activities'!J$39/'Weightage Page-1'!AF$13)*'Weightage Page-1'!AF24,0))+
(IF('Semester Activities'!J$40&lt;&gt;0,('Semester Activities'!J$40/'Weightage Page-1'!AG$13)*'Weightage Page-1'!AG24,0))+
(IF('Semester Activities'!J$41&lt;&gt;0,('Semester Activities'!J$41/'Weightage Page-1'!AH$13)*'Weightage Page-1'!AH24,0))+
(IF('Semester Activities'!J$42&lt;&gt;0,('Semester Activities'!J$42/'Weightage Page-1'!AI$13)*'Weightage Page-1'!AI24,0))+
(IF('Semester Activities'!J$43&lt;&gt;0,('Semester Activities'!J$43/'Weightage Page-1'!AJ$13)*'Weightage Page-1'!AJ24,0))+
(IF('Semester Activities'!J$44&lt;&gt;0,('Semester Activities'!J$44/'Weightage Page-1'!AK$13)*'Weightage Page-1'!AK24,0))+
(IF('Semester Activities'!J$45&lt;&gt;0,('Semester Activities'!J$45/'Weightage Page-1'!AL$13)*'Weightage Page-1'!AL24,0))+
(IF('Semester Activities'!J$46&lt;&gt;0,('Semester Activities'!J$46/'Weightage Page-1'!AM$13)*'Weightage Page-1'!AM24,0))+
(IF('Semester Activities'!J$47&lt;&gt;0,('Semester Activities'!J$47/'Weightage Page-1'!AN$13)*'Weightage Page-1'!AN24,0))+
(IF('Semester Activities'!J$48&lt;&gt;0,('Semester Activities'!J$48/'Weightage Page-1'!AO$13)*'Weightage Page-1'!AO24,0))+
(IF('Semester Activities'!J$49&lt;&gt;0,('Semester Activities'!J$49/'Weightage Page-1'!AP$13)*'Weightage Page-1'!AP24,0))+
(IF('Semester Activities'!J$50&lt;&gt;0,('Semester Activities'!J$50/'Weightage Page-1'!AQ$13)*'Weightage Page-1'!AQ24,0))+
(IF('Semester Activities'!J$51&lt;&gt;0,('Semester Activities'!J$51/'Weightage Page-1'!AR$13)*'Weightage Page-1'!AR24,0))+
(IF('Semester Activities'!J$52&lt;&gt;0,('Semester Activities'!J$52/'Weightage Page-1'!AS$13)*'Weightage Page-1'!AS24,0))+
(IF('Semester Activities'!J$53&lt;&gt;0,('Semester Activities'!J$53/'Weightage Page-1'!AT$13)*'Weightage Page-1'!AT24,0))+
(IF('Semester Activities'!J$54&lt;&gt;0,('Semester Activities'!J$54/'Weightage Page-1'!AU$13)*'Weightage Page-1'!AU24,0))+
(IF('Semester Activities'!J$55&lt;&gt;0,('Semester Activities'!J$55/'Weightage Page-1'!AV$13)*'Weightage Page-1'!AV24,0))+
(IF('Semester Activities'!J$56&lt;&gt;0,('Semester Activities'!J$56/'Weightage Page-1'!AW$13)*'Weightage Page-1'!AW24,0))+
(IF('Semester Activities'!J$57&lt;&gt;0,('Semester Activities'!J$57/'Weightage Page-1'!AX$13)*'Weightage Page-1'!AX24,0))+
(IF('Semester Activities'!J$58&lt;&gt;0,('Semester Activities'!J$58/'Weightage Page-1'!AY$13)*'Weightage Page-1'!AY24,0))+
(IF('Semester Activities'!J$59&lt;&gt;0,('Semester Activities'!J$59/'Weightage Page-1'!AZ$13)*'Weightage Page-1'!AZ24,0))+
(IF('Semester Activities'!J$60&lt;&gt;0,('Semester Activities'!J$60/'Weightage Page-1'!BA$13)*'Weightage Page-1'!BA24,0))+
(IF('Semester Activities'!J$61&lt;&gt;0,('Semester Activities'!J$61/'Weightage Page-1'!BB$13)*'Weightage Page-1'!BB24,0))</f>
        <v>0</v>
      </c>
      <c r="E18" s="423"/>
      <c r="F18" s="423">
        <f>(IF('Semester Activities'!K$11&lt;&gt;0,('Semester Activities'!K$11/'Weightage Page-1'!D$13)*'Weightage Page-1'!D24,0))+
(IF('Semester Activities'!K$12&lt;&gt;0,('Semester Activities'!K$12/'Weightage Page-1'!E$13)*'Weightage Page-1'!E24,0))+
(IF('Semester Activities'!K$13&lt;&gt;0,('Semester Activities'!K$13/'Weightage Page-1'!F$13)*'Weightage Page-1'!F24,0))+
(IF('Semester Activities'!K$14&lt;&gt;0,('Semester Activities'!K$14/'Weightage Page-1'!G$13)*'Weightage Page-1'!G24,0))+
(IF('Semester Activities'!K$15&lt;&gt;0,('Semester Activities'!K$15/'Weightage Page-1'!H$13)*'Weightage Page-1'!H24,0))+
(IF('Semester Activities'!K$16&lt;&gt;0,('Semester Activities'!K$16/'Weightage Page-1'!I$13)*'Weightage Page-1'!I24,0))+
(IF('Semester Activities'!K$17&lt;&gt;0,('Semester Activities'!K$17/'Weightage Page-1'!J$13)*'Weightage Page-1'!J24,0))+
(IF('Semester Activities'!K$18&lt;&gt;0,('Semester Activities'!K$18/'Weightage Page-1'!K$13)*'Weightage Page-1'!K24,0))+
(IF('Semester Activities'!K$19&lt;&gt;0,('Semester Activities'!K$19/'Weightage Page-1'!L$13)*'Weightage Page-1'!L24,0))+
(IF('Semester Activities'!K$20&lt;&gt;0,('Semester Activities'!K$20/'Weightage Page-1'!M$13)*'Weightage Page-1'!M24,0))+
(IF('Semester Activities'!K$21&lt;&gt;0,('Semester Activities'!K$21/'Weightage Page-1'!N$13)*'Weightage Page-1'!N24,0))+
(IF('Semester Activities'!K$25&lt;&gt;0,('Semester Activities'!K$25/'Weightage Page-1'!R$13)*'Weightage Page-1'!R24,0))+
(IF('Semester Activities'!K$26&lt;&gt;0,('Semester Activities'!K$26/'Weightage Page-1'!S$13)*'Weightage Page-1'!S24,0))+
(IF('Semester Activities'!K$27&lt;&gt;0,('Semester Activities'!K$27/'Weightage Page-1'!T$13)*'Weightage Page-1'!T24,0))+
(IF('Semester Activities'!K$28&lt;&gt;0,('Semester Activities'!K$28/'Weightage Page-1'!U$13)*'Weightage Page-1'!U24,0))+
(IF('Semester Activities'!K$29&lt;&gt;0,('Semester Activities'!K$29/'Weightage Page-1'!V$13)*'Weightage Page-1'!V24,0))+
(IF('Semester Activities'!K$30&lt;&gt;0,('Semester Activities'!K$30/'Weightage Page-1'!W$13)*'Weightage Page-1'!W24,0))+
(IF('Semester Activities'!K$31&lt;&gt;0,('Semester Activities'!K$31/'Weightage Page-1'!X$13)*'Weightage Page-1'!X24,0))+
(IF('Semester Activities'!K$32&lt;&gt;0,('Semester Activities'!K$32/'Weightage Page-1'!Y$13)*'Weightage Page-1'!Y24,0))+
(IF('Semester Activities'!K$33&lt;&gt;0,('Semester Activities'!K$33/'Weightage Page-1'!Z$13)*'Weightage Page-1'!Z24,0))+
(IF('Semester Activities'!K$34&lt;&gt;0,('Semester Activities'!K$34/'Weightage Page-1'!AA$13)*'Weightage Page-1'!AA24,0))+
(IF('Semester Activities'!K$35&lt;&gt;0,('Semester Activities'!K$35/'Weightage Page-1'!AB$13)*'Weightage Page-1'!AB24,0))+
(IF('Semester Activities'!K$36&lt;&gt;0,('Semester Activities'!K$36/'Weightage Page-1'!AC$13)*'Weightage Page-1'!AC24,0))+
(IF('Semester Activities'!K$38&lt;&gt;0,('Semester Activities'!K$38/'Weightage Page-1'!AE$13)*'Weightage Page-1'!AE24,0))+
(IF('Semester Activities'!K$39&lt;&gt;0,('Semester Activities'!K$39/'Weightage Page-1'!AF$13)*'Weightage Page-1'!AF24,0))+
(IF('Semester Activities'!K$40&lt;&gt;0,('Semester Activities'!K$40/'Weightage Page-1'!AG$13)*'Weightage Page-1'!AG24,0))+
(IF('Semester Activities'!K$41&lt;&gt;0,('Semester Activities'!K$41/'Weightage Page-1'!AH$13)*'Weightage Page-1'!AH24,0))+
(IF('Semester Activities'!K$42&lt;&gt;0,('Semester Activities'!K$42/'Weightage Page-1'!AI$13)*'Weightage Page-1'!AI24,0))+
(IF('Semester Activities'!K$43&lt;&gt;0,('Semester Activities'!K$43/'Weightage Page-1'!AJ$13)*'Weightage Page-1'!AJ24,0))+
(IF('Semester Activities'!K$44&lt;&gt;0,('Semester Activities'!K$44/'Weightage Page-1'!AK$13)*'Weightage Page-1'!AK24,0))+
(IF('Semester Activities'!K$45&lt;&gt;0,('Semester Activities'!K$45/'Weightage Page-1'!AL$13)*'Weightage Page-1'!AL24,0))+
(IF('Semester Activities'!K$46&lt;&gt;0,('Semester Activities'!K$46/'Weightage Page-1'!AM$13)*'Weightage Page-1'!AM24,0))+
(IF('Semester Activities'!K$47&lt;&gt;0,('Semester Activities'!K$47/'Weightage Page-1'!AN$13)*'Weightage Page-1'!AN24,0))+
(IF('Semester Activities'!K$48&lt;&gt;0,('Semester Activities'!K$48/'Weightage Page-1'!AO$13)*'Weightage Page-1'!AO24,0))+
(IF('Semester Activities'!K$49&lt;&gt;0,('Semester Activities'!K$49/'Weightage Page-1'!AP$13)*'Weightage Page-1'!AP24,0))+
(IF('Semester Activities'!K$50&lt;&gt;0,('Semester Activities'!K$50/'Weightage Page-1'!AQ$13)*'Weightage Page-1'!AQ24,0))+
(IF('Semester Activities'!K$51&lt;&gt;0,('Semester Activities'!K$51/'Weightage Page-1'!AR$13)*'Weightage Page-1'!AR24,0))+
(IF('Semester Activities'!K$52&lt;&gt;0,('Semester Activities'!K$52/'Weightage Page-1'!AS$13)*'Weightage Page-1'!AS24,0))+
(IF('Semester Activities'!K$53&lt;&gt;0,('Semester Activities'!K$53/'Weightage Page-1'!AT$13)*'Weightage Page-1'!AT24,0))+
(IF('Semester Activities'!K$54&lt;&gt;0,('Semester Activities'!K$54/'Weightage Page-1'!AU$13)*'Weightage Page-1'!AU24,0))+
(IF('Semester Activities'!K$55&lt;&gt;0,('Semester Activities'!K$55/'Weightage Page-1'!AV$13)*'Weightage Page-1'!AV24,0))+
(IF('Semester Activities'!K$56&lt;&gt;0,('Semester Activities'!K$56/'Weightage Page-1'!AW$13)*'Weightage Page-1'!AW24,0))+
(IF('Semester Activities'!K$57&lt;&gt;0,('Semester Activities'!K$57/'Weightage Page-1'!AX$13)*'Weightage Page-1'!AX24,0))+
(IF('Semester Activities'!K$58&lt;&gt;0,('Semester Activities'!K$58/'Weightage Page-1'!AY$13)*'Weightage Page-1'!AY24,0))+
(IF('Semester Activities'!K$59&lt;&gt;0,('Semester Activities'!K$59/'Weightage Page-1'!AZ$13)*'Weightage Page-1'!AZ24,0))+
(IF('Semester Activities'!K$60&lt;&gt;0,('Semester Activities'!K$60/'Weightage Page-1'!BA$13)*'Weightage Page-1'!BA24,0))+
(IF('Semester Activities'!K$61&lt;&gt;0,('Semester Activities'!K$61/'Weightage Page-1'!BB$13)*'Weightage Page-1'!BB24,0))</f>
        <v>0</v>
      </c>
      <c r="G18" s="423"/>
      <c r="H18" s="423">
        <f>(IF('Semester Activities'!L$11&lt;&gt;0,('Semester Activities'!L$11/'Weightage Page-1'!D$13)*'Weightage Page-1'!D24,0))+
(IF('Semester Activities'!L$12&lt;&gt;0,('Semester Activities'!L$12/'Weightage Page-1'!E$13)*'Weightage Page-1'!E24,0))+
(IF('Semester Activities'!L$13&lt;&gt;0,('Semester Activities'!L$13/'Weightage Page-1'!F$13)*'Weightage Page-1'!F24,0))+
(IF('Semester Activities'!L$14&lt;&gt;0,('Semester Activities'!L$14/'Weightage Page-1'!G$13)*'Weightage Page-1'!G24,0))+
(IF('Semester Activities'!L$15&lt;&gt;0,('Semester Activities'!L$15/'Weightage Page-1'!H$13)*'Weightage Page-1'!H24,0))+
(IF('Semester Activities'!L$16&lt;&gt;0,('Semester Activities'!L$16/'Weightage Page-1'!I$13)*'Weightage Page-1'!I24,0))+
(IF('Semester Activities'!L$17&lt;&gt;0,('Semester Activities'!L$17/'Weightage Page-1'!J$13)*'Weightage Page-1'!J24,0))+
(IF('Semester Activities'!L$18&lt;&gt;0,('Semester Activities'!L$18/'Weightage Page-1'!K$13)*'Weightage Page-1'!K24,0))+
(IF('Semester Activities'!L$19&lt;&gt;0,('Semester Activities'!L$19/'Weightage Page-1'!L$13)*'Weightage Page-1'!L24,0))+
(IF('Semester Activities'!L$20&lt;&gt;0,('Semester Activities'!L$20/'Weightage Page-1'!M$13)*'Weightage Page-1'!M24,0))+
(IF('Semester Activities'!L$21&lt;&gt;0,('Semester Activities'!L$21/'Weightage Page-1'!N$13)*'Weightage Page-1'!N24,0))+
(IF('Semester Activities'!L$25&lt;&gt;0,('Semester Activities'!L$25/'Weightage Page-1'!R$13)*'Weightage Page-1'!R24,0))+
(IF('Semester Activities'!L$26&lt;&gt;0,('Semester Activities'!L$26/'Weightage Page-1'!S$13)*'Weightage Page-1'!S24,0))+
(IF('Semester Activities'!L$27&lt;&gt;0,('Semester Activities'!L$27/'Weightage Page-1'!T$13)*'Weightage Page-1'!T24,0))+
(IF('Semester Activities'!L$28&lt;&gt;0,('Semester Activities'!L$28/'Weightage Page-1'!U$13)*'Weightage Page-1'!U24,0))+
(IF('Semester Activities'!L$29&lt;&gt;0,('Semester Activities'!L$29/'Weightage Page-1'!V$13)*'Weightage Page-1'!V24,0))+
(IF('Semester Activities'!L$30&lt;&gt;0,('Semester Activities'!L$30/'Weightage Page-1'!W$13)*'Weightage Page-1'!W24,0))+
(IF('Semester Activities'!L$31&lt;&gt;0,('Semester Activities'!L$31/'Weightage Page-1'!X$13)*'Weightage Page-1'!X24,0))+
(IF('Semester Activities'!L$32&lt;&gt;0,('Semester Activities'!L$32/'Weightage Page-1'!Y$13)*'Weightage Page-1'!Y24,0))+
(IF('Semester Activities'!L$33&lt;&gt;0,('Semester Activities'!L$33/'Weightage Page-1'!Z$13)*'Weightage Page-1'!Z24,0))+
(IF('Semester Activities'!L$34&lt;&gt;0,('Semester Activities'!L$34/'Weightage Page-1'!AA$13)*'Weightage Page-1'!AA24,0))+
(IF('Semester Activities'!L$35&lt;&gt;0,('Semester Activities'!L$35/'Weightage Page-1'!AB$13)*'Weightage Page-1'!AB24,0))+
(IF('Semester Activities'!L$36&lt;&gt;0,('Semester Activities'!L$36/'Weightage Page-1'!AC$13)*'Weightage Page-1'!AC24,0))+
(IF('Semester Activities'!L$38&lt;&gt;0,('Semester Activities'!L$38/'Weightage Page-1'!AE$13)*'Weightage Page-1'!AE24,0))+
(IF('Semester Activities'!L$39&lt;&gt;0,('Semester Activities'!L$39/'Weightage Page-1'!AF$13)*'Weightage Page-1'!AF24,0))+
(IF('Semester Activities'!L$40&lt;&gt;0,('Semester Activities'!L$40/'Weightage Page-1'!AG$13)*'Weightage Page-1'!AG24,0))+
(IF('Semester Activities'!L$41&lt;&gt;0,('Semester Activities'!L$41/'Weightage Page-1'!AH$13)*'Weightage Page-1'!AH24,0))+
(IF('Semester Activities'!L$42&lt;&gt;0,('Semester Activities'!L$42/'Weightage Page-1'!AI$13)*'Weightage Page-1'!AI24,0))+
(IF('Semester Activities'!L$43&lt;&gt;0,('Semester Activities'!L$43/'Weightage Page-1'!AJ$13)*'Weightage Page-1'!AJ24,0))+
(IF('Semester Activities'!L$44&lt;&gt;0,('Semester Activities'!L$44/'Weightage Page-1'!AK$13)*'Weightage Page-1'!AK24,0))+
(IF('Semester Activities'!L$45&lt;&gt;0,('Semester Activities'!L$45/'Weightage Page-1'!AL$13)*'Weightage Page-1'!AL24,0))+
(IF('Semester Activities'!L$46&lt;&gt;0,('Semester Activities'!L$46/'Weightage Page-1'!AM$13)*'Weightage Page-1'!AM24,0))+
(IF('Semester Activities'!L$47&lt;&gt;0,('Semester Activities'!L$47/'Weightage Page-1'!AN$13)*'Weightage Page-1'!AN24,0))+
(IF('Semester Activities'!L$48&lt;&gt;0,('Semester Activities'!L$48/'Weightage Page-1'!AO$13)*'Weightage Page-1'!AO24,0))+
(IF('Semester Activities'!L$49&lt;&gt;0,('Semester Activities'!L$49/'Weightage Page-1'!AP$13)*'Weightage Page-1'!AP24,0))+
(IF('Semester Activities'!L$50&lt;&gt;0,('Semester Activities'!L$50/'Weightage Page-1'!AQ$13)*'Weightage Page-1'!AQ24,0))+
(IF('Semester Activities'!L$51&lt;&gt;0,('Semester Activities'!L$51/'Weightage Page-1'!AR$13)*'Weightage Page-1'!AR24,0))+
(IF('Semester Activities'!L$52&lt;&gt;0,('Semester Activities'!L$52/'Weightage Page-1'!AS$13)*'Weightage Page-1'!AS24,0))+
(IF('Semester Activities'!L$53&lt;&gt;0,('Semester Activities'!L$53/'Weightage Page-1'!AT$13)*'Weightage Page-1'!AT24,0))+
(IF('Semester Activities'!L$54&lt;&gt;0,('Semester Activities'!L$54/'Weightage Page-1'!AU$13)*'Weightage Page-1'!AU24,0))+
(IF('Semester Activities'!L$55&lt;&gt;0,('Semester Activities'!L$55/'Weightage Page-1'!AV$13)*'Weightage Page-1'!AV24,0))+
(IF('Semester Activities'!L$56&lt;&gt;0,('Semester Activities'!L$56/'Weightage Page-1'!AW$13)*'Weightage Page-1'!AW24,0))+
(IF('Semester Activities'!L$57&lt;&gt;0,('Semester Activities'!L$57/'Weightage Page-1'!AX$13)*'Weightage Page-1'!AX24,0))+
(IF('Semester Activities'!L$58&lt;&gt;0,('Semester Activities'!L$58/'Weightage Page-1'!AY$13)*'Weightage Page-1'!AY24,0))+
(IF('Semester Activities'!L$59&lt;&gt;0,('Semester Activities'!L$59/'Weightage Page-1'!AZ$13)*'Weightage Page-1'!AZ24,0))+
(IF('Semester Activities'!L$60&lt;&gt;0,('Semester Activities'!L$60/'Weightage Page-1'!BA$13)*'Weightage Page-1'!BA24,0))+
(IF('Semester Activities'!L$61&lt;&gt;0,('Semester Activities'!L$61/'Weightage Page-1'!BB$13)*'Weightage Page-1'!BB24,0))</f>
        <v>0</v>
      </c>
      <c r="I18" s="423"/>
      <c r="J18" s="423">
        <f>(IF('Semester Activities'!M$11&lt;&gt;0,('Semester Activities'!M$11/'Weightage Page-1'!D$13)*'Weightage Page-1'!D24,0))+
(IF('Semester Activities'!M$12&lt;&gt;0,('Semester Activities'!M$12/'Weightage Page-1'!E$13)*'Weightage Page-1'!E24,0))+
(IF('Semester Activities'!M$13&lt;&gt;0,('Semester Activities'!M$13/'Weightage Page-1'!F$13)*'Weightage Page-1'!F24,0))+
(IF('Semester Activities'!M$14&lt;&gt;0,('Semester Activities'!M$14/'Weightage Page-1'!G$13)*'Weightage Page-1'!G24,0))+
(IF('Semester Activities'!M$15&lt;&gt;0,('Semester Activities'!M$15/'Weightage Page-1'!H$13)*'Weightage Page-1'!H24,0))+
(IF('Semester Activities'!M$16&lt;&gt;0,('Semester Activities'!M$16/'Weightage Page-1'!I$13)*'Weightage Page-1'!I24,0))+
(IF('Semester Activities'!M$17&lt;&gt;0,('Semester Activities'!M$17/'Weightage Page-1'!J$13)*'Weightage Page-1'!J24,0))+
(IF('Semester Activities'!M$18&lt;&gt;0,('Semester Activities'!M$18/'Weightage Page-1'!K$13)*'Weightage Page-1'!K24,0))+
(IF('Semester Activities'!M$19&lt;&gt;0,('Semester Activities'!M$19/'Weightage Page-1'!L$13)*'Weightage Page-1'!L24,0))+
(IF('Semester Activities'!M$20&lt;&gt;0,('Semester Activities'!M$20/'Weightage Page-1'!M$13)*'Weightage Page-1'!M24,0))+
(IF('Semester Activities'!M$21&lt;&gt;0,('Semester Activities'!M$21/'Weightage Page-1'!N$13)*'Weightage Page-1'!N24,0))+
(IF('Semester Activities'!M$25&lt;&gt;0,('Semester Activities'!M$25/'Weightage Page-1'!R$13)*'Weightage Page-1'!R24,0))+
(IF('Semester Activities'!M$26&lt;&gt;0,('Semester Activities'!M$26/'Weightage Page-1'!S$13)*'Weightage Page-1'!S24,0))+
(IF('Semester Activities'!M$27&lt;&gt;0,('Semester Activities'!M$27/'Weightage Page-1'!T$13)*'Weightage Page-1'!T24,0))+
(IF('Semester Activities'!M$28&lt;&gt;0,('Semester Activities'!M$28/'Weightage Page-1'!U$13)*'Weightage Page-1'!U24,0))+
(IF('Semester Activities'!M$29&lt;&gt;0,('Semester Activities'!M$29/'Weightage Page-1'!V$13)*'Weightage Page-1'!V24,0))+
(IF('Semester Activities'!M$30&lt;&gt;0,('Semester Activities'!M$30/'Weightage Page-1'!W$13)*'Weightage Page-1'!W24,0))+
(IF('Semester Activities'!M$31&lt;&gt;0,('Semester Activities'!M$31/'Weightage Page-1'!X$13)*'Weightage Page-1'!X24,0))+
(IF('Semester Activities'!M$32&lt;&gt;0,('Semester Activities'!M$32/'Weightage Page-1'!Y$13)*'Weightage Page-1'!Y24,0))+
(IF('Semester Activities'!M$33&lt;&gt;0,('Semester Activities'!M$33/'Weightage Page-1'!Z$13)*'Weightage Page-1'!Z24,0))+
(IF('Semester Activities'!M$34&lt;&gt;0,('Semester Activities'!M$34/'Weightage Page-1'!AA$13)*'Weightage Page-1'!AA24,0))+
(IF('Semester Activities'!M$35&lt;&gt;0,('Semester Activities'!M$35/'Weightage Page-1'!AB$13)*'Weightage Page-1'!AB24,0))+
(IF('Semester Activities'!M$36&lt;&gt;0,('Semester Activities'!M$36/'Weightage Page-1'!AC$13)*'Weightage Page-1'!AC24,0))+
(IF('Semester Activities'!M$38&lt;&gt;0,('Semester Activities'!M$38/'Weightage Page-1'!AE$13)*'Weightage Page-1'!AE24,0))+
(IF('Semester Activities'!M$39&lt;&gt;0,('Semester Activities'!M$39/'Weightage Page-1'!AF$13)*'Weightage Page-1'!AF24,0))+
(IF('Semester Activities'!M$40&lt;&gt;0,('Semester Activities'!M$40/'Weightage Page-1'!AG$13)*'Weightage Page-1'!AG24,0))+
(IF('Semester Activities'!M$41&lt;&gt;0,('Semester Activities'!M$41/'Weightage Page-1'!AH$13)*'Weightage Page-1'!AH24,0))+
(IF('Semester Activities'!M$42&lt;&gt;0,('Semester Activities'!M$42/'Weightage Page-1'!AI$13)*'Weightage Page-1'!AI24,0))+
(IF('Semester Activities'!M$43&lt;&gt;0,('Semester Activities'!M$43/'Weightage Page-1'!AJ$13)*'Weightage Page-1'!AJ24,0))+
(IF('Semester Activities'!M$44&lt;&gt;0,('Semester Activities'!M$44/'Weightage Page-1'!AK$13)*'Weightage Page-1'!AK24,0))+
(IF('Semester Activities'!M$45&lt;&gt;0,('Semester Activities'!M$45/'Weightage Page-1'!AL$13)*'Weightage Page-1'!AL24,0))+
(IF('Semester Activities'!M$46&lt;&gt;0,('Semester Activities'!M$46/'Weightage Page-1'!AM$13)*'Weightage Page-1'!AM24,0))+
(IF('Semester Activities'!M$47&lt;&gt;0,('Semester Activities'!M$47/'Weightage Page-1'!AN$13)*'Weightage Page-1'!AN24,0))+
(IF('Semester Activities'!M$48&lt;&gt;0,('Semester Activities'!M$48/'Weightage Page-1'!AO$13)*'Weightage Page-1'!AO24,0))+
(IF('Semester Activities'!M$49&lt;&gt;0,('Semester Activities'!M$49/'Weightage Page-1'!AP$13)*'Weightage Page-1'!AP24,0))+
(IF('Semester Activities'!M$50&lt;&gt;0,('Semester Activities'!M$50/'Weightage Page-1'!AQ$13)*'Weightage Page-1'!AQ24,0))+
(IF('Semester Activities'!M$51&lt;&gt;0,('Semester Activities'!M$51/'Weightage Page-1'!AR$13)*'Weightage Page-1'!AR24,0))+
(IF('Semester Activities'!M$52&lt;&gt;0,('Semester Activities'!M$52/'Weightage Page-1'!AS$13)*'Weightage Page-1'!AS24,0))+
(IF('Semester Activities'!M$53&lt;&gt;0,('Semester Activities'!M$53/'Weightage Page-1'!AT$13)*'Weightage Page-1'!AT24,0))+
(IF('Semester Activities'!M$54&lt;&gt;0,('Semester Activities'!M$54/'Weightage Page-1'!AU$13)*'Weightage Page-1'!AU24,0))+
(IF('Semester Activities'!M$55&lt;&gt;0,('Semester Activities'!M$55/'Weightage Page-1'!AV$13)*'Weightage Page-1'!AV24,0))+
(IF('Semester Activities'!M$56&lt;&gt;0,('Semester Activities'!M$56/'Weightage Page-1'!AW$13)*'Weightage Page-1'!AW24,0))+
(IF('Semester Activities'!M$57&lt;&gt;0,('Semester Activities'!M$57/'Weightage Page-1'!AX$13)*'Weightage Page-1'!AX24,0))+
(IF('Semester Activities'!M$58&lt;&gt;0,('Semester Activities'!M$58/'Weightage Page-1'!AY$13)*'Weightage Page-1'!AY24,0))+
(IF('Semester Activities'!M$59&lt;&gt;0,('Semester Activities'!M$59/'Weightage Page-1'!AZ$13)*'Weightage Page-1'!AZ24,0))+
(IF('Semester Activities'!M$60&lt;&gt;0,('Semester Activities'!M$60/'Weightage Page-1'!BA$13)*'Weightage Page-1'!BA24,0))+
(IF('Semester Activities'!M$61&lt;&gt;0,('Semester Activities'!M$61/'Weightage Page-1'!BB$13)*'Weightage Page-1'!BB24,0))</f>
        <v>0</v>
      </c>
      <c r="K18" s="423"/>
      <c r="L18" s="423">
        <f>(IF('Semester Activities'!N$11&lt;&gt;0,('Semester Activities'!N$11/'Weightage Page-1'!D$13)*'Weightage Page-1'!D24,0))+
(IF('Semester Activities'!N$12&lt;&gt;0,('Semester Activities'!N$12/'Weightage Page-1'!E$13)*'Weightage Page-1'!E24,0))+
(IF('Semester Activities'!N$13&lt;&gt;0,('Semester Activities'!N$13/'Weightage Page-1'!F$13)*'Weightage Page-1'!F24,0))+
(IF('Semester Activities'!N$14&lt;&gt;0,('Semester Activities'!N$14/'Weightage Page-1'!G$13)*'Weightage Page-1'!G24,0))+
(IF('Semester Activities'!N$15&lt;&gt;0,('Semester Activities'!N$15/'Weightage Page-1'!H$13)*'Weightage Page-1'!H24,0))+
(IF('Semester Activities'!N$16&lt;&gt;0,('Semester Activities'!N$16/'Weightage Page-1'!I$13)*'Weightage Page-1'!I24,0))+
(IF('Semester Activities'!N$17&lt;&gt;0,('Semester Activities'!N$17/'Weightage Page-1'!J$13)*'Weightage Page-1'!J24,0))+
(IF('Semester Activities'!N$18&lt;&gt;0,('Semester Activities'!N$18/'Weightage Page-1'!K$13)*'Weightage Page-1'!K24,0))+
(IF('Semester Activities'!N$19&lt;&gt;0,('Semester Activities'!N$19/'Weightage Page-1'!L$13)*'Weightage Page-1'!L24,0))+
(IF('Semester Activities'!N$20&lt;&gt;0,('Semester Activities'!N$20/'Weightage Page-1'!M$13)*'Weightage Page-1'!M24,0))+
(IF('Semester Activities'!N$21&lt;&gt;0,('Semester Activities'!N$21/'Weightage Page-1'!N$13)*'Weightage Page-1'!N24,0))+
(IF('Semester Activities'!N$25&lt;&gt;0,('Semester Activities'!N$25/'Weightage Page-1'!R$13)*'Weightage Page-1'!R24,0))+
(IF('Semester Activities'!N$26&lt;&gt;0,('Semester Activities'!N$26/'Weightage Page-1'!S$13)*'Weightage Page-1'!S24,0))+
(IF('Semester Activities'!N$27&lt;&gt;0,('Semester Activities'!N$27/'Weightage Page-1'!T$13)*'Weightage Page-1'!T24,0))+
(IF('Semester Activities'!N$28&lt;&gt;0,('Semester Activities'!N$28/'Weightage Page-1'!U$13)*'Weightage Page-1'!U24,0))+
(IF('Semester Activities'!N$29&lt;&gt;0,('Semester Activities'!N$29/'Weightage Page-1'!V$13)*'Weightage Page-1'!V24,0))+
(IF('Semester Activities'!N$30&lt;&gt;0,('Semester Activities'!N$30/'Weightage Page-1'!W$13)*'Weightage Page-1'!W24,0))+
(IF('Semester Activities'!N$31&lt;&gt;0,('Semester Activities'!N$31/'Weightage Page-1'!X$13)*'Weightage Page-1'!X24,0))+
(IF('Semester Activities'!N$32&lt;&gt;0,('Semester Activities'!N$32/'Weightage Page-1'!Y$13)*'Weightage Page-1'!Y24,0))+
(IF('Semester Activities'!N$33&lt;&gt;0,('Semester Activities'!N$33/'Weightage Page-1'!Z$13)*'Weightage Page-1'!Z24,0))+
(IF('Semester Activities'!N$34&lt;&gt;0,('Semester Activities'!N$34/'Weightage Page-1'!AA$13)*'Weightage Page-1'!AA24,0))+
(IF('Semester Activities'!N$35&lt;&gt;0,('Semester Activities'!N$35/'Weightage Page-1'!AB$13)*'Weightage Page-1'!AB24,0))+
(IF('Semester Activities'!N$36&lt;&gt;0,('Semester Activities'!N$36/'Weightage Page-1'!AC$13)*'Weightage Page-1'!AC24,0))+
(IF('Semester Activities'!N$38&lt;&gt;0,('Semester Activities'!N$38/'Weightage Page-1'!AE$13)*'Weightage Page-1'!AE24,0))+
(IF('Semester Activities'!N$39&lt;&gt;0,('Semester Activities'!N$39/'Weightage Page-1'!AF$13)*'Weightage Page-1'!AF24,0))+
(IF('Semester Activities'!N$40&lt;&gt;0,('Semester Activities'!N$40/'Weightage Page-1'!AG$13)*'Weightage Page-1'!AG24,0))+
(IF('Semester Activities'!N$41&lt;&gt;0,('Semester Activities'!N$41/'Weightage Page-1'!AH$13)*'Weightage Page-1'!AH24,0))+
(IF('Semester Activities'!N$42&lt;&gt;0,('Semester Activities'!N$42/'Weightage Page-1'!AI$13)*'Weightage Page-1'!AI24,0))+
(IF('Semester Activities'!N$43&lt;&gt;0,('Semester Activities'!N$43/'Weightage Page-1'!AJ$13)*'Weightage Page-1'!AJ24,0))+
(IF('Semester Activities'!N$44&lt;&gt;0,('Semester Activities'!N$44/'Weightage Page-1'!AK$13)*'Weightage Page-1'!AK24,0))+
(IF('Semester Activities'!N$45&lt;&gt;0,('Semester Activities'!N$45/'Weightage Page-1'!AL$13)*'Weightage Page-1'!AL24,0))+
(IF('Semester Activities'!N$46&lt;&gt;0,('Semester Activities'!N$46/'Weightage Page-1'!AM$13)*'Weightage Page-1'!AM24,0))+
(IF('Semester Activities'!N$47&lt;&gt;0,('Semester Activities'!N$47/'Weightage Page-1'!AN$13)*'Weightage Page-1'!AN24,0))+
(IF('Semester Activities'!N$48&lt;&gt;0,('Semester Activities'!N$48/'Weightage Page-1'!AO$13)*'Weightage Page-1'!AO24,0))+
(IF('Semester Activities'!N$49&lt;&gt;0,('Semester Activities'!N$49/'Weightage Page-1'!AP$13)*'Weightage Page-1'!AP24,0))+
(IF('Semester Activities'!N$50&lt;&gt;0,('Semester Activities'!N$50/'Weightage Page-1'!AQ$13)*'Weightage Page-1'!AQ24,0))+
(IF('Semester Activities'!N$51&lt;&gt;0,('Semester Activities'!N$51/'Weightage Page-1'!AR$13)*'Weightage Page-1'!AR24,0))+
(IF('Semester Activities'!N$52&lt;&gt;0,('Semester Activities'!N$52/'Weightage Page-1'!AS$13)*'Weightage Page-1'!AS24,0))+
(IF('Semester Activities'!N$53&lt;&gt;0,('Semester Activities'!N$53/'Weightage Page-1'!AT$13)*'Weightage Page-1'!AT24,0))+
(IF('Semester Activities'!N$54&lt;&gt;0,('Semester Activities'!N$54/'Weightage Page-1'!AU$13)*'Weightage Page-1'!AU24,0))+
(IF('Semester Activities'!N$55&lt;&gt;0,('Semester Activities'!N$55/'Weightage Page-1'!AV$13)*'Weightage Page-1'!AV24,0))+
(IF('Semester Activities'!N$56&lt;&gt;0,('Semester Activities'!N$56/'Weightage Page-1'!AW$13)*'Weightage Page-1'!AW24,0))+
(IF('Semester Activities'!N$57&lt;&gt;0,('Semester Activities'!N$57/'Weightage Page-1'!AX$13)*'Weightage Page-1'!AX24,0))+
(IF('Semester Activities'!N$58&lt;&gt;0,('Semester Activities'!N$58/'Weightage Page-1'!AY$13)*'Weightage Page-1'!AY24,0))+
(IF('Semester Activities'!N$59&lt;&gt;0,('Semester Activities'!N$59/'Weightage Page-1'!AZ$13)*'Weightage Page-1'!AZ24,0))+
(IF('Semester Activities'!N$60&lt;&gt;0,('Semester Activities'!N$60/'Weightage Page-1'!BA$13)*'Weightage Page-1'!BA24,0))+
(IF('Semester Activities'!N$61&lt;&gt;0,('Semester Activities'!N$61/'Weightage Page-1'!BB$13)*'Weightage Page-1'!BB24,0))</f>
        <v>0</v>
      </c>
      <c r="M18" s="423"/>
      <c r="N18" s="424">
        <f t="shared" si="0"/>
        <v>0</v>
      </c>
      <c r="O18" s="424"/>
    </row>
    <row r="19" spans="1:15" ht="16.5" thickBot="1" x14ac:dyDescent="0.3">
      <c r="A19" s="144">
        <v>10</v>
      </c>
      <c r="B19" s="119" t="str">
        <f>IF('Weightage Page-1'!B25&lt;&gt;"",'Weightage Page-1'!B25,"")</f>
        <v>15SW21</v>
      </c>
      <c r="C19" s="118"/>
      <c r="D19" s="423">
        <f>(IF('Semester Activities'!J$11&lt;&gt;0,('Semester Activities'!J$11/'Weightage Page-1'!D$13)*'Weightage Page-1'!D25,0))+
(IF('Semester Activities'!J$12&lt;&gt;0,('Semester Activities'!J$12/'Weightage Page-1'!E$13)*'Weightage Page-1'!E25,0))+
(IF('Semester Activities'!J$13&lt;&gt;0,('Semester Activities'!J$13/'Weightage Page-1'!F$13)*'Weightage Page-1'!F25,0))+
(IF('Semester Activities'!J$14&lt;&gt;0,('Semester Activities'!J$14/'Weightage Page-1'!G$13)*'Weightage Page-1'!G25,0))+
(IF('Semester Activities'!J$15&lt;&gt;0,('Semester Activities'!J$15/'Weightage Page-1'!H$13)*'Weightage Page-1'!H25,0))+
(IF('Semester Activities'!J$16&lt;&gt;0,('Semester Activities'!J$16/'Weightage Page-1'!I$13)*'Weightage Page-1'!I25,0))+
(IF('Semester Activities'!J$17&lt;&gt;0,('Semester Activities'!J$17/'Weightage Page-1'!J$13)*'Weightage Page-1'!J25,0))+
(IF('Semester Activities'!J$18&lt;&gt;0,('Semester Activities'!J$18/'Weightage Page-1'!K$13)*'Weightage Page-1'!K25,0))+
(IF('Semester Activities'!J$19&lt;&gt;0,('Semester Activities'!J$19/'Weightage Page-1'!L$13)*'Weightage Page-1'!L25,0))+
(IF('Semester Activities'!J$20&lt;&gt;0,('Semester Activities'!J$20/'Weightage Page-1'!M$13)*'Weightage Page-1'!M25,0))+
(IF('Semester Activities'!J$21&lt;&gt;0,('Semester Activities'!J$21/'Weightage Page-1'!N$13)*'Weightage Page-1'!N25,0))+
(IF('Semester Activities'!J$25&lt;&gt;0,('Semester Activities'!J$25/'Weightage Page-1'!R$13)*'Weightage Page-1'!R25,0))+
(IF('Semester Activities'!J$26&lt;&gt;0,('Semester Activities'!J$26/'Weightage Page-1'!S$13)*'Weightage Page-1'!S25,0))+
(IF('Semester Activities'!J$27&lt;&gt;0,('Semester Activities'!J$27/'Weightage Page-1'!T$13)*'Weightage Page-1'!T25,0))+
(IF('Semester Activities'!J$28&lt;&gt;0,('Semester Activities'!J$28/'Weightage Page-1'!U$13)*'Weightage Page-1'!U25,0))+
(IF('Semester Activities'!J$29&lt;&gt;0,('Semester Activities'!J$29/'Weightage Page-1'!V$13)*'Weightage Page-1'!V25,0))+
(IF('Semester Activities'!J$30&lt;&gt;0,('Semester Activities'!J$30/'Weightage Page-1'!W$13)*'Weightage Page-1'!W25,0))+
(IF('Semester Activities'!J$31&lt;&gt;0,('Semester Activities'!J$31/'Weightage Page-1'!X$13)*'Weightage Page-1'!X25,0))+
(IF('Semester Activities'!J$32&lt;&gt;0,('Semester Activities'!J$32/'Weightage Page-1'!Y$13)*'Weightage Page-1'!Y25,0))+
(IF('Semester Activities'!J$33&lt;&gt;0,('Semester Activities'!J$33/'Weightage Page-1'!Z$13)*'Weightage Page-1'!Z25,0))+
(IF('Semester Activities'!J$34&lt;&gt;0,('Semester Activities'!J$34/'Weightage Page-1'!AA$13)*'Weightage Page-1'!AA25,0))+
(IF('Semester Activities'!J$35&lt;&gt;0,('Semester Activities'!J$35/'Weightage Page-1'!AB$13)*'Weightage Page-1'!AB25,0))+
(IF('Semester Activities'!J$36&lt;&gt;0,('Semester Activities'!J$36/'Weightage Page-1'!AC$13)*'Weightage Page-1'!AC25,0))+
(IF('Semester Activities'!J$38&lt;&gt;0,('Semester Activities'!J$38/'Weightage Page-1'!AE$13)*'Weightage Page-1'!AE25,0))+
(IF('Semester Activities'!J$39&lt;&gt;0,('Semester Activities'!J$39/'Weightage Page-1'!AF$13)*'Weightage Page-1'!AF25,0))+
(IF('Semester Activities'!J$40&lt;&gt;0,('Semester Activities'!J$40/'Weightage Page-1'!AG$13)*'Weightage Page-1'!AG25,0))+
(IF('Semester Activities'!J$41&lt;&gt;0,('Semester Activities'!J$41/'Weightage Page-1'!AH$13)*'Weightage Page-1'!AH25,0))+
(IF('Semester Activities'!J$42&lt;&gt;0,('Semester Activities'!J$42/'Weightage Page-1'!AI$13)*'Weightage Page-1'!AI25,0))+
(IF('Semester Activities'!J$43&lt;&gt;0,('Semester Activities'!J$43/'Weightage Page-1'!AJ$13)*'Weightage Page-1'!AJ25,0))+
(IF('Semester Activities'!J$44&lt;&gt;0,('Semester Activities'!J$44/'Weightage Page-1'!AK$13)*'Weightage Page-1'!AK25,0))+
(IF('Semester Activities'!J$45&lt;&gt;0,('Semester Activities'!J$45/'Weightage Page-1'!AL$13)*'Weightage Page-1'!AL25,0))+
(IF('Semester Activities'!J$46&lt;&gt;0,('Semester Activities'!J$46/'Weightage Page-1'!AM$13)*'Weightage Page-1'!AM25,0))+
(IF('Semester Activities'!J$47&lt;&gt;0,('Semester Activities'!J$47/'Weightage Page-1'!AN$13)*'Weightage Page-1'!AN25,0))+
(IF('Semester Activities'!J$48&lt;&gt;0,('Semester Activities'!J$48/'Weightage Page-1'!AO$13)*'Weightage Page-1'!AO25,0))+
(IF('Semester Activities'!J$49&lt;&gt;0,('Semester Activities'!J$49/'Weightage Page-1'!AP$13)*'Weightage Page-1'!AP25,0))+
(IF('Semester Activities'!J$50&lt;&gt;0,('Semester Activities'!J$50/'Weightage Page-1'!AQ$13)*'Weightage Page-1'!AQ25,0))+
(IF('Semester Activities'!J$51&lt;&gt;0,('Semester Activities'!J$51/'Weightage Page-1'!AR$13)*'Weightage Page-1'!AR25,0))+
(IF('Semester Activities'!J$52&lt;&gt;0,('Semester Activities'!J$52/'Weightage Page-1'!AS$13)*'Weightage Page-1'!AS25,0))+
(IF('Semester Activities'!J$53&lt;&gt;0,('Semester Activities'!J$53/'Weightage Page-1'!AT$13)*'Weightage Page-1'!AT25,0))+
(IF('Semester Activities'!J$54&lt;&gt;0,('Semester Activities'!J$54/'Weightage Page-1'!AU$13)*'Weightage Page-1'!AU25,0))+
(IF('Semester Activities'!J$55&lt;&gt;0,('Semester Activities'!J$55/'Weightage Page-1'!AV$13)*'Weightage Page-1'!AV25,0))+
(IF('Semester Activities'!J$56&lt;&gt;0,('Semester Activities'!J$56/'Weightage Page-1'!AW$13)*'Weightage Page-1'!AW25,0))+
(IF('Semester Activities'!J$57&lt;&gt;0,('Semester Activities'!J$57/'Weightage Page-1'!AX$13)*'Weightage Page-1'!AX25,0))+
(IF('Semester Activities'!J$58&lt;&gt;0,('Semester Activities'!J$58/'Weightage Page-1'!AY$13)*'Weightage Page-1'!AY25,0))+
(IF('Semester Activities'!J$59&lt;&gt;0,('Semester Activities'!J$59/'Weightage Page-1'!AZ$13)*'Weightage Page-1'!AZ25,0))+
(IF('Semester Activities'!J$60&lt;&gt;0,('Semester Activities'!J$60/'Weightage Page-1'!BA$13)*'Weightage Page-1'!BA25,0))+
(IF('Semester Activities'!J$61&lt;&gt;0,('Semester Activities'!J$61/'Weightage Page-1'!BB$13)*'Weightage Page-1'!BB25,0))</f>
        <v>0</v>
      </c>
      <c r="E19" s="423"/>
      <c r="F19" s="423">
        <f>(IF('Semester Activities'!K$11&lt;&gt;0,('Semester Activities'!K$11/'Weightage Page-1'!D$13)*'Weightage Page-1'!D25,0))+
(IF('Semester Activities'!K$12&lt;&gt;0,('Semester Activities'!K$12/'Weightage Page-1'!E$13)*'Weightage Page-1'!E25,0))+
(IF('Semester Activities'!K$13&lt;&gt;0,('Semester Activities'!K$13/'Weightage Page-1'!F$13)*'Weightage Page-1'!F25,0))+
(IF('Semester Activities'!K$14&lt;&gt;0,('Semester Activities'!K$14/'Weightage Page-1'!G$13)*'Weightage Page-1'!G25,0))+
(IF('Semester Activities'!K$15&lt;&gt;0,('Semester Activities'!K$15/'Weightage Page-1'!H$13)*'Weightage Page-1'!H25,0))+
(IF('Semester Activities'!K$16&lt;&gt;0,('Semester Activities'!K$16/'Weightage Page-1'!I$13)*'Weightage Page-1'!I25,0))+
(IF('Semester Activities'!K$17&lt;&gt;0,('Semester Activities'!K$17/'Weightage Page-1'!J$13)*'Weightage Page-1'!J25,0))+
(IF('Semester Activities'!K$18&lt;&gt;0,('Semester Activities'!K$18/'Weightage Page-1'!K$13)*'Weightage Page-1'!K25,0))+
(IF('Semester Activities'!K$19&lt;&gt;0,('Semester Activities'!K$19/'Weightage Page-1'!L$13)*'Weightage Page-1'!L25,0))+
(IF('Semester Activities'!K$20&lt;&gt;0,('Semester Activities'!K$20/'Weightage Page-1'!M$13)*'Weightage Page-1'!M25,0))+
(IF('Semester Activities'!K$21&lt;&gt;0,('Semester Activities'!K$21/'Weightage Page-1'!N$13)*'Weightage Page-1'!N25,0))+
(IF('Semester Activities'!K$25&lt;&gt;0,('Semester Activities'!K$25/'Weightage Page-1'!R$13)*'Weightage Page-1'!R25,0))+
(IF('Semester Activities'!K$26&lt;&gt;0,('Semester Activities'!K$26/'Weightage Page-1'!S$13)*'Weightage Page-1'!S25,0))+
(IF('Semester Activities'!K$27&lt;&gt;0,('Semester Activities'!K$27/'Weightage Page-1'!T$13)*'Weightage Page-1'!T25,0))+
(IF('Semester Activities'!K$28&lt;&gt;0,('Semester Activities'!K$28/'Weightage Page-1'!U$13)*'Weightage Page-1'!U25,0))+
(IF('Semester Activities'!K$29&lt;&gt;0,('Semester Activities'!K$29/'Weightage Page-1'!V$13)*'Weightage Page-1'!V25,0))+
(IF('Semester Activities'!K$30&lt;&gt;0,('Semester Activities'!K$30/'Weightage Page-1'!W$13)*'Weightage Page-1'!W25,0))+
(IF('Semester Activities'!K$31&lt;&gt;0,('Semester Activities'!K$31/'Weightage Page-1'!X$13)*'Weightage Page-1'!X25,0))+
(IF('Semester Activities'!K$32&lt;&gt;0,('Semester Activities'!K$32/'Weightage Page-1'!Y$13)*'Weightage Page-1'!Y25,0))+
(IF('Semester Activities'!K$33&lt;&gt;0,('Semester Activities'!K$33/'Weightage Page-1'!Z$13)*'Weightage Page-1'!Z25,0))+
(IF('Semester Activities'!K$34&lt;&gt;0,('Semester Activities'!K$34/'Weightage Page-1'!AA$13)*'Weightage Page-1'!AA25,0))+
(IF('Semester Activities'!K$35&lt;&gt;0,('Semester Activities'!K$35/'Weightage Page-1'!AB$13)*'Weightage Page-1'!AB25,0))+
(IF('Semester Activities'!K$36&lt;&gt;0,('Semester Activities'!K$36/'Weightage Page-1'!AC$13)*'Weightage Page-1'!AC25,0))+
(IF('Semester Activities'!K$38&lt;&gt;0,('Semester Activities'!K$38/'Weightage Page-1'!AE$13)*'Weightage Page-1'!AE25,0))+
(IF('Semester Activities'!K$39&lt;&gt;0,('Semester Activities'!K$39/'Weightage Page-1'!AF$13)*'Weightage Page-1'!AF25,0))+
(IF('Semester Activities'!K$40&lt;&gt;0,('Semester Activities'!K$40/'Weightage Page-1'!AG$13)*'Weightage Page-1'!AG25,0))+
(IF('Semester Activities'!K$41&lt;&gt;0,('Semester Activities'!K$41/'Weightage Page-1'!AH$13)*'Weightage Page-1'!AH25,0))+
(IF('Semester Activities'!K$42&lt;&gt;0,('Semester Activities'!K$42/'Weightage Page-1'!AI$13)*'Weightage Page-1'!AI25,0))+
(IF('Semester Activities'!K$43&lt;&gt;0,('Semester Activities'!K$43/'Weightage Page-1'!AJ$13)*'Weightage Page-1'!AJ25,0))+
(IF('Semester Activities'!K$44&lt;&gt;0,('Semester Activities'!K$44/'Weightage Page-1'!AK$13)*'Weightage Page-1'!AK25,0))+
(IF('Semester Activities'!K$45&lt;&gt;0,('Semester Activities'!K$45/'Weightage Page-1'!AL$13)*'Weightage Page-1'!AL25,0))+
(IF('Semester Activities'!K$46&lt;&gt;0,('Semester Activities'!K$46/'Weightage Page-1'!AM$13)*'Weightage Page-1'!AM25,0))+
(IF('Semester Activities'!K$47&lt;&gt;0,('Semester Activities'!K$47/'Weightage Page-1'!AN$13)*'Weightage Page-1'!AN25,0))+
(IF('Semester Activities'!K$48&lt;&gt;0,('Semester Activities'!K$48/'Weightage Page-1'!AO$13)*'Weightage Page-1'!AO25,0))+
(IF('Semester Activities'!K$49&lt;&gt;0,('Semester Activities'!K$49/'Weightage Page-1'!AP$13)*'Weightage Page-1'!AP25,0))+
(IF('Semester Activities'!K$50&lt;&gt;0,('Semester Activities'!K$50/'Weightage Page-1'!AQ$13)*'Weightage Page-1'!AQ25,0))+
(IF('Semester Activities'!K$51&lt;&gt;0,('Semester Activities'!K$51/'Weightage Page-1'!AR$13)*'Weightage Page-1'!AR25,0))+
(IF('Semester Activities'!K$52&lt;&gt;0,('Semester Activities'!K$52/'Weightage Page-1'!AS$13)*'Weightage Page-1'!AS25,0))+
(IF('Semester Activities'!K$53&lt;&gt;0,('Semester Activities'!K$53/'Weightage Page-1'!AT$13)*'Weightage Page-1'!AT25,0))+
(IF('Semester Activities'!K$54&lt;&gt;0,('Semester Activities'!K$54/'Weightage Page-1'!AU$13)*'Weightage Page-1'!AU25,0))+
(IF('Semester Activities'!K$55&lt;&gt;0,('Semester Activities'!K$55/'Weightage Page-1'!AV$13)*'Weightage Page-1'!AV25,0))+
(IF('Semester Activities'!K$56&lt;&gt;0,('Semester Activities'!K$56/'Weightage Page-1'!AW$13)*'Weightage Page-1'!AW25,0))+
(IF('Semester Activities'!K$57&lt;&gt;0,('Semester Activities'!K$57/'Weightage Page-1'!AX$13)*'Weightage Page-1'!AX25,0))+
(IF('Semester Activities'!K$58&lt;&gt;0,('Semester Activities'!K$58/'Weightage Page-1'!AY$13)*'Weightage Page-1'!AY25,0))+
(IF('Semester Activities'!K$59&lt;&gt;0,('Semester Activities'!K$59/'Weightage Page-1'!AZ$13)*'Weightage Page-1'!AZ25,0))+
(IF('Semester Activities'!K$60&lt;&gt;0,('Semester Activities'!K$60/'Weightage Page-1'!BA$13)*'Weightage Page-1'!BA25,0))+
(IF('Semester Activities'!K$61&lt;&gt;0,('Semester Activities'!K$61/'Weightage Page-1'!BB$13)*'Weightage Page-1'!BB25,0))</f>
        <v>0</v>
      </c>
      <c r="G19" s="423"/>
      <c r="H19" s="423">
        <f>(IF('Semester Activities'!L$11&lt;&gt;0,('Semester Activities'!L$11/'Weightage Page-1'!D$13)*'Weightage Page-1'!D25,0))+
(IF('Semester Activities'!L$12&lt;&gt;0,('Semester Activities'!L$12/'Weightage Page-1'!E$13)*'Weightage Page-1'!E25,0))+
(IF('Semester Activities'!L$13&lt;&gt;0,('Semester Activities'!L$13/'Weightage Page-1'!F$13)*'Weightage Page-1'!F25,0))+
(IF('Semester Activities'!L$14&lt;&gt;0,('Semester Activities'!L$14/'Weightage Page-1'!G$13)*'Weightage Page-1'!G25,0))+
(IF('Semester Activities'!L$15&lt;&gt;0,('Semester Activities'!L$15/'Weightage Page-1'!H$13)*'Weightage Page-1'!H25,0))+
(IF('Semester Activities'!L$16&lt;&gt;0,('Semester Activities'!L$16/'Weightage Page-1'!I$13)*'Weightage Page-1'!I25,0))+
(IF('Semester Activities'!L$17&lt;&gt;0,('Semester Activities'!L$17/'Weightage Page-1'!J$13)*'Weightage Page-1'!J25,0))+
(IF('Semester Activities'!L$18&lt;&gt;0,('Semester Activities'!L$18/'Weightage Page-1'!K$13)*'Weightage Page-1'!K25,0))+
(IF('Semester Activities'!L$19&lt;&gt;0,('Semester Activities'!L$19/'Weightage Page-1'!L$13)*'Weightage Page-1'!L25,0))+
(IF('Semester Activities'!L$20&lt;&gt;0,('Semester Activities'!L$20/'Weightage Page-1'!M$13)*'Weightage Page-1'!M25,0))+
(IF('Semester Activities'!L$21&lt;&gt;0,('Semester Activities'!L$21/'Weightage Page-1'!N$13)*'Weightage Page-1'!N25,0))+
(IF('Semester Activities'!L$25&lt;&gt;0,('Semester Activities'!L$25/'Weightage Page-1'!R$13)*'Weightage Page-1'!R25,0))+
(IF('Semester Activities'!L$26&lt;&gt;0,('Semester Activities'!L$26/'Weightage Page-1'!S$13)*'Weightage Page-1'!S25,0))+
(IF('Semester Activities'!L$27&lt;&gt;0,('Semester Activities'!L$27/'Weightage Page-1'!T$13)*'Weightage Page-1'!T25,0))+
(IF('Semester Activities'!L$28&lt;&gt;0,('Semester Activities'!L$28/'Weightage Page-1'!U$13)*'Weightage Page-1'!U25,0))+
(IF('Semester Activities'!L$29&lt;&gt;0,('Semester Activities'!L$29/'Weightage Page-1'!V$13)*'Weightage Page-1'!V25,0))+
(IF('Semester Activities'!L$30&lt;&gt;0,('Semester Activities'!L$30/'Weightage Page-1'!W$13)*'Weightage Page-1'!W25,0))+
(IF('Semester Activities'!L$31&lt;&gt;0,('Semester Activities'!L$31/'Weightage Page-1'!X$13)*'Weightage Page-1'!X25,0))+
(IF('Semester Activities'!L$32&lt;&gt;0,('Semester Activities'!L$32/'Weightage Page-1'!Y$13)*'Weightage Page-1'!Y25,0))+
(IF('Semester Activities'!L$33&lt;&gt;0,('Semester Activities'!L$33/'Weightage Page-1'!Z$13)*'Weightage Page-1'!Z25,0))+
(IF('Semester Activities'!L$34&lt;&gt;0,('Semester Activities'!L$34/'Weightage Page-1'!AA$13)*'Weightage Page-1'!AA25,0))+
(IF('Semester Activities'!L$35&lt;&gt;0,('Semester Activities'!L$35/'Weightage Page-1'!AB$13)*'Weightage Page-1'!AB25,0))+
(IF('Semester Activities'!L$36&lt;&gt;0,('Semester Activities'!L$36/'Weightage Page-1'!AC$13)*'Weightage Page-1'!AC25,0))+
(IF('Semester Activities'!L$38&lt;&gt;0,('Semester Activities'!L$38/'Weightage Page-1'!AE$13)*'Weightage Page-1'!AE25,0))+
(IF('Semester Activities'!L$39&lt;&gt;0,('Semester Activities'!L$39/'Weightage Page-1'!AF$13)*'Weightage Page-1'!AF25,0))+
(IF('Semester Activities'!L$40&lt;&gt;0,('Semester Activities'!L$40/'Weightage Page-1'!AG$13)*'Weightage Page-1'!AG25,0))+
(IF('Semester Activities'!L$41&lt;&gt;0,('Semester Activities'!L$41/'Weightage Page-1'!AH$13)*'Weightage Page-1'!AH25,0))+
(IF('Semester Activities'!L$42&lt;&gt;0,('Semester Activities'!L$42/'Weightage Page-1'!AI$13)*'Weightage Page-1'!AI25,0))+
(IF('Semester Activities'!L$43&lt;&gt;0,('Semester Activities'!L$43/'Weightage Page-1'!AJ$13)*'Weightage Page-1'!AJ25,0))+
(IF('Semester Activities'!L$44&lt;&gt;0,('Semester Activities'!L$44/'Weightage Page-1'!AK$13)*'Weightage Page-1'!AK25,0))+
(IF('Semester Activities'!L$45&lt;&gt;0,('Semester Activities'!L$45/'Weightage Page-1'!AL$13)*'Weightage Page-1'!AL25,0))+
(IF('Semester Activities'!L$46&lt;&gt;0,('Semester Activities'!L$46/'Weightage Page-1'!AM$13)*'Weightage Page-1'!AM25,0))+
(IF('Semester Activities'!L$47&lt;&gt;0,('Semester Activities'!L$47/'Weightage Page-1'!AN$13)*'Weightage Page-1'!AN25,0))+
(IF('Semester Activities'!L$48&lt;&gt;0,('Semester Activities'!L$48/'Weightage Page-1'!AO$13)*'Weightage Page-1'!AO25,0))+
(IF('Semester Activities'!L$49&lt;&gt;0,('Semester Activities'!L$49/'Weightage Page-1'!AP$13)*'Weightage Page-1'!AP25,0))+
(IF('Semester Activities'!L$50&lt;&gt;0,('Semester Activities'!L$50/'Weightage Page-1'!AQ$13)*'Weightage Page-1'!AQ25,0))+
(IF('Semester Activities'!L$51&lt;&gt;0,('Semester Activities'!L$51/'Weightage Page-1'!AR$13)*'Weightage Page-1'!AR25,0))+
(IF('Semester Activities'!L$52&lt;&gt;0,('Semester Activities'!L$52/'Weightage Page-1'!AS$13)*'Weightage Page-1'!AS25,0))+
(IF('Semester Activities'!L$53&lt;&gt;0,('Semester Activities'!L$53/'Weightage Page-1'!AT$13)*'Weightage Page-1'!AT25,0))+
(IF('Semester Activities'!L$54&lt;&gt;0,('Semester Activities'!L$54/'Weightage Page-1'!AU$13)*'Weightage Page-1'!AU25,0))+
(IF('Semester Activities'!L$55&lt;&gt;0,('Semester Activities'!L$55/'Weightage Page-1'!AV$13)*'Weightage Page-1'!AV25,0))+
(IF('Semester Activities'!L$56&lt;&gt;0,('Semester Activities'!L$56/'Weightage Page-1'!AW$13)*'Weightage Page-1'!AW25,0))+
(IF('Semester Activities'!L$57&lt;&gt;0,('Semester Activities'!L$57/'Weightage Page-1'!AX$13)*'Weightage Page-1'!AX25,0))+
(IF('Semester Activities'!L$58&lt;&gt;0,('Semester Activities'!L$58/'Weightage Page-1'!AY$13)*'Weightage Page-1'!AY25,0))+
(IF('Semester Activities'!L$59&lt;&gt;0,('Semester Activities'!L$59/'Weightage Page-1'!AZ$13)*'Weightage Page-1'!AZ25,0))+
(IF('Semester Activities'!L$60&lt;&gt;0,('Semester Activities'!L$60/'Weightage Page-1'!BA$13)*'Weightage Page-1'!BA25,0))+
(IF('Semester Activities'!L$61&lt;&gt;0,('Semester Activities'!L$61/'Weightage Page-1'!BB$13)*'Weightage Page-1'!BB25,0))</f>
        <v>0</v>
      </c>
      <c r="I19" s="423"/>
      <c r="J19" s="423">
        <f>(IF('Semester Activities'!M$11&lt;&gt;0,('Semester Activities'!M$11/'Weightage Page-1'!D$13)*'Weightage Page-1'!D25,0))+
(IF('Semester Activities'!M$12&lt;&gt;0,('Semester Activities'!M$12/'Weightage Page-1'!E$13)*'Weightage Page-1'!E25,0))+
(IF('Semester Activities'!M$13&lt;&gt;0,('Semester Activities'!M$13/'Weightage Page-1'!F$13)*'Weightage Page-1'!F25,0))+
(IF('Semester Activities'!M$14&lt;&gt;0,('Semester Activities'!M$14/'Weightage Page-1'!G$13)*'Weightage Page-1'!G25,0))+
(IF('Semester Activities'!M$15&lt;&gt;0,('Semester Activities'!M$15/'Weightage Page-1'!H$13)*'Weightage Page-1'!H25,0))+
(IF('Semester Activities'!M$16&lt;&gt;0,('Semester Activities'!M$16/'Weightage Page-1'!I$13)*'Weightage Page-1'!I25,0))+
(IF('Semester Activities'!M$17&lt;&gt;0,('Semester Activities'!M$17/'Weightage Page-1'!J$13)*'Weightage Page-1'!J25,0))+
(IF('Semester Activities'!M$18&lt;&gt;0,('Semester Activities'!M$18/'Weightage Page-1'!K$13)*'Weightage Page-1'!K25,0))+
(IF('Semester Activities'!M$19&lt;&gt;0,('Semester Activities'!M$19/'Weightage Page-1'!L$13)*'Weightage Page-1'!L25,0))+
(IF('Semester Activities'!M$20&lt;&gt;0,('Semester Activities'!M$20/'Weightage Page-1'!M$13)*'Weightage Page-1'!M25,0))+
(IF('Semester Activities'!M$21&lt;&gt;0,('Semester Activities'!M$21/'Weightage Page-1'!N$13)*'Weightage Page-1'!N25,0))+
(IF('Semester Activities'!M$25&lt;&gt;0,('Semester Activities'!M$25/'Weightage Page-1'!R$13)*'Weightage Page-1'!R25,0))+
(IF('Semester Activities'!M$26&lt;&gt;0,('Semester Activities'!M$26/'Weightage Page-1'!S$13)*'Weightage Page-1'!S25,0))+
(IF('Semester Activities'!M$27&lt;&gt;0,('Semester Activities'!M$27/'Weightage Page-1'!T$13)*'Weightage Page-1'!T25,0))+
(IF('Semester Activities'!M$28&lt;&gt;0,('Semester Activities'!M$28/'Weightage Page-1'!U$13)*'Weightage Page-1'!U25,0))+
(IF('Semester Activities'!M$29&lt;&gt;0,('Semester Activities'!M$29/'Weightage Page-1'!V$13)*'Weightage Page-1'!V25,0))+
(IF('Semester Activities'!M$30&lt;&gt;0,('Semester Activities'!M$30/'Weightage Page-1'!W$13)*'Weightage Page-1'!W25,0))+
(IF('Semester Activities'!M$31&lt;&gt;0,('Semester Activities'!M$31/'Weightage Page-1'!X$13)*'Weightage Page-1'!X25,0))+
(IF('Semester Activities'!M$32&lt;&gt;0,('Semester Activities'!M$32/'Weightage Page-1'!Y$13)*'Weightage Page-1'!Y25,0))+
(IF('Semester Activities'!M$33&lt;&gt;0,('Semester Activities'!M$33/'Weightage Page-1'!Z$13)*'Weightage Page-1'!Z25,0))+
(IF('Semester Activities'!M$34&lt;&gt;0,('Semester Activities'!M$34/'Weightage Page-1'!AA$13)*'Weightage Page-1'!AA25,0))+
(IF('Semester Activities'!M$35&lt;&gt;0,('Semester Activities'!M$35/'Weightage Page-1'!AB$13)*'Weightage Page-1'!AB25,0))+
(IF('Semester Activities'!M$36&lt;&gt;0,('Semester Activities'!M$36/'Weightage Page-1'!AC$13)*'Weightage Page-1'!AC25,0))+
(IF('Semester Activities'!M$38&lt;&gt;0,('Semester Activities'!M$38/'Weightage Page-1'!AE$13)*'Weightage Page-1'!AE25,0))+
(IF('Semester Activities'!M$39&lt;&gt;0,('Semester Activities'!M$39/'Weightage Page-1'!AF$13)*'Weightage Page-1'!AF25,0))+
(IF('Semester Activities'!M$40&lt;&gt;0,('Semester Activities'!M$40/'Weightage Page-1'!AG$13)*'Weightage Page-1'!AG25,0))+
(IF('Semester Activities'!M$41&lt;&gt;0,('Semester Activities'!M$41/'Weightage Page-1'!AH$13)*'Weightage Page-1'!AH25,0))+
(IF('Semester Activities'!M$42&lt;&gt;0,('Semester Activities'!M$42/'Weightage Page-1'!AI$13)*'Weightage Page-1'!AI25,0))+
(IF('Semester Activities'!M$43&lt;&gt;0,('Semester Activities'!M$43/'Weightage Page-1'!AJ$13)*'Weightage Page-1'!AJ25,0))+
(IF('Semester Activities'!M$44&lt;&gt;0,('Semester Activities'!M$44/'Weightage Page-1'!AK$13)*'Weightage Page-1'!AK25,0))+
(IF('Semester Activities'!M$45&lt;&gt;0,('Semester Activities'!M$45/'Weightage Page-1'!AL$13)*'Weightage Page-1'!AL25,0))+
(IF('Semester Activities'!M$46&lt;&gt;0,('Semester Activities'!M$46/'Weightage Page-1'!AM$13)*'Weightage Page-1'!AM25,0))+
(IF('Semester Activities'!M$47&lt;&gt;0,('Semester Activities'!M$47/'Weightage Page-1'!AN$13)*'Weightage Page-1'!AN25,0))+
(IF('Semester Activities'!M$48&lt;&gt;0,('Semester Activities'!M$48/'Weightage Page-1'!AO$13)*'Weightage Page-1'!AO25,0))+
(IF('Semester Activities'!M$49&lt;&gt;0,('Semester Activities'!M$49/'Weightage Page-1'!AP$13)*'Weightage Page-1'!AP25,0))+
(IF('Semester Activities'!M$50&lt;&gt;0,('Semester Activities'!M$50/'Weightage Page-1'!AQ$13)*'Weightage Page-1'!AQ25,0))+
(IF('Semester Activities'!M$51&lt;&gt;0,('Semester Activities'!M$51/'Weightage Page-1'!AR$13)*'Weightage Page-1'!AR25,0))+
(IF('Semester Activities'!M$52&lt;&gt;0,('Semester Activities'!M$52/'Weightage Page-1'!AS$13)*'Weightage Page-1'!AS25,0))+
(IF('Semester Activities'!M$53&lt;&gt;0,('Semester Activities'!M$53/'Weightage Page-1'!AT$13)*'Weightage Page-1'!AT25,0))+
(IF('Semester Activities'!M$54&lt;&gt;0,('Semester Activities'!M$54/'Weightage Page-1'!AU$13)*'Weightage Page-1'!AU25,0))+
(IF('Semester Activities'!M$55&lt;&gt;0,('Semester Activities'!M$55/'Weightage Page-1'!AV$13)*'Weightage Page-1'!AV25,0))+
(IF('Semester Activities'!M$56&lt;&gt;0,('Semester Activities'!M$56/'Weightage Page-1'!AW$13)*'Weightage Page-1'!AW25,0))+
(IF('Semester Activities'!M$57&lt;&gt;0,('Semester Activities'!M$57/'Weightage Page-1'!AX$13)*'Weightage Page-1'!AX25,0))+
(IF('Semester Activities'!M$58&lt;&gt;0,('Semester Activities'!M$58/'Weightage Page-1'!AY$13)*'Weightage Page-1'!AY25,0))+
(IF('Semester Activities'!M$59&lt;&gt;0,('Semester Activities'!M$59/'Weightage Page-1'!AZ$13)*'Weightage Page-1'!AZ25,0))+
(IF('Semester Activities'!M$60&lt;&gt;0,('Semester Activities'!M$60/'Weightage Page-1'!BA$13)*'Weightage Page-1'!BA25,0))+
(IF('Semester Activities'!M$61&lt;&gt;0,('Semester Activities'!M$61/'Weightage Page-1'!BB$13)*'Weightage Page-1'!BB25,0))</f>
        <v>0</v>
      </c>
      <c r="K19" s="423"/>
      <c r="L19" s="423">
        <f>(IF('Semester Activities'!N$11&lt;&gt;0,('Semester Activities'!N$11/'Weightage Page-1'!D$13)*'Weightage Page-1'!D25,0))+
(IF('Semester Activities'!N$12&lt;&gt;0,('Semester Activities'!N$12/'Weightage Page-1'!E$13)*'Weightage Page-1'!E25,0))+
(IF('Semester Activities'!N$13&lt;&gt;0,('Semester Activities'!N$13/'Weightage Page-1'!F$13)*'Weightage Page-1'!F25,0))+
(IF('Semester Activities'!N$14&lt;&gt;0,('Semester Activities'!N$14/'Weightage Page-1'!G$13)*'Weightage Page-1'!G25,0))+
(IF('Semester Activities'!N$15&lt;&gt;0,('Semester Activities'!N$15/'Weightage Page-1'!H$13)*'Weightage Page-1'!H25,0))+
(IF('Semester Activities'!N$16&lt;&gt;0,('Semester Activities'!N$16/'Weightage Page-1'!I$13)*'Weightage Page-1'!I25,0))+
(IF('Semester Activities'!N$17&lt;&gt;0,('Semester Activities'!N$17/'Weightage Page-1'!J$13)*'Weightage Page-1'!J25,0))+
(IF('Semester Activities'!N$18&lt;&gt;0,('Semester Activities'!N$18/'Weightage Page-1'!K$13)*'Weightage Page-1'!K25,0))+
(IF('Semester Activities'!N$19&lt;&gt;0,('Semester Activities'!N$19/'Weightage Page-1'!L$13)*'Weightage Page-1'!L25,0))+
(IF('Semester Activities'!N$20&lt;&gt;0,('Semester Activities'!N$20/'Weightage Page-1'!M$13)*'Weightage Page-1'!M25,0))+
(IF('Semester Activities'!N$21&lt;&gt;0,('Semester Activities'!N$21/'Weightage Page-1'!N$13)*'Weightage Page-1'!N25,0))+
(IF('Semester Activities'!N$25&lt;&gt;0,('Semester Activities'!N$25/'Weightage Page-1'!R$13)*'Weightage Page-1'!R25,0))+
(IF('Semester Activities'!N$26&lt;&gt;0,('Semester Activities'!N$26/'Weightage Page-1'!S$13)*'Weightage Page-1'!S25,0))+
(IF('Semester Activities'!N$27&lt;&gt;0,('Semester Activities'!N$27/'Weightage Page-1'!T$13)*'Weightage Page-1'!T25,0))+
(IF('Semester Activities'!N$28&lt;&gt;0,('Semester Activities'!N$28/'Weightage Page-1'!U$13)*'Weightage Page-1'!U25,0))+
(IF('Semester Activities'!N$29&lt;&gt;0,('Semester Activities'!N$29/'Weightage Page-1'!V$13)*'Weightage Page-1'!V25,0))+
(IF('Semester Activities'!N$30&lt;&gt;0,('Semester Activities'!N$30/'Weightage Page-1'!W$13)*'Weightage Page-1'!W25,0))+
(IF('Semester Activities'!N$31&lt;&gt;0,('Semester Activities'!N$31/'Weightage Page-1'!X$13)*'Weightage Page-1'!X25,0))+
(IF('Semester Activities'!N$32&lt;&gt;0,('Semester Activities'!N$32/'Weightage Page-1'!Y$13)*'Weightage Page-1'!Y25,0))+
(IF('Semester Activities'!N$33&lt;&gt;0,('Semester Activities'!N$33/'Weightage Page-1'!Z$13)*'Weightage Page-1'!Z25,0))+
(IF('Semester Activities'!N$34&lt;&gt;0,('Semester Activities'!N$34/'Weightage Page-1'!AA$13)*'Weightage Page-1'!AA25,0))+
(IF('Semester Activities'!N$35&lt;&gt;0,('Semester Activities'!N$35/'Weightage Page-1'!AB$13)*'Weightage Page-1'!AB25,0))+
(IF('Semester Activities'!N$36&lt;&gt;0,('Semester Activities'!N$36/'Weightage Page-1'!AC$13)*'Weightage Page-1'!AC25,0))+
(IF('Semester Activities'!N$38&lt;&gt;0,('Semester Activities'!N$38/'Weightage Page-1'!AE$13)*'Weightage Page-1'!AE25,0))+
(IF('Semester Activities'!N$39&lt;&gt;0,('Semester Activities'!N$39/'Weightage Page-1'!AF$13)*'Weightage Page-1'!AF25,0))+
(IF('Semester Activities'!N$40&lt;&gt;0,('Semester Activities'!N$40/'Weightage Page-1'!AG$13)*'Weightage Page-1'!AG25,0))+
(IF('Semester Activities'!N$41&lt;&gt;0,('Semester Activities'!N$41/'Weightage Page-1'!AH$13)*'Weightage Page-1'!AH25,0))+
(IF('Semester Activities'!N$42&lt;&gt;0,('Semester Activities'!N$42/'Weightage Page-1'!AI$13)*'Weightage Page-1'!AI25,0))+
(IF('Semester Activities'!N$43&lt;&gt;0,('Semester Activities'!N$43/'Weightage Page-1'!AJ$13)*'Weightage Page-1'!AJ25,0))+
(IF('Semester Activities'!N$44&lt;&gt;0,('Semester Activities'!N$44/'Weightage Page-1'!AK$13)*'Weightage Page-1'!AK25,0))+
(IF('Semester Activities'!N$45&lt;&gt;0,('Semester Activities'!N$45/'Weightage Page-1'!AL$13)*'Weightage Page-1'!AL25,0))+
(IF('Semester Activities'!N$46&lt;&gt;0,('Semester Activities'!N$46/'Weightage Page-1'!AM$13)*'Weightage Page-1'!AM25,0))+
(IF('Semester Activities'!N$47&lt;&gt;0,('Semester Activities'!N$47/'Weightage Page-1'!AN$13)*'Weightage Page-1'!AN25,0))+
(IF('Semester Activities'!N$48&lt;&gt;0,('Semester Activities'!N$48/'Weightage Page-1'!AO$13)*'Weightage Page-1'!AO25,0))+
(IF('Semester Activities'!N$49&lt;&gt;0,('Semester Activities'!N$49/'Weightage Page-1'!AP$13)*'Weightage Page-1'!AP25,0))+
(IF('Semester Activities'!N$50&lt;&gt;0,('Semester Activities'!N$50/'Weightage Page-1'!AQ$13)*'Weightage Page-1'!AQ25,0))+
(IF('Semester Activities'!N$51&lt;&gt;0,('Semester Activities'!N$51/'Weightage Page-1'!AR$13)*'Weightage Page-1'!AR25,0))+
(IF('Semester Activities'!N$52&lt;&gt;0,('Semester Activities'!N$52/'Weightage Page-1'!AS$13)*'Weightage Page-1'!AS25,0))+
(IF('Semester Activities'!N$53&lt;&gt;0,('Semester Activities'!N$53/'Weightage Page-1'!AT$13)*'Weightage Page-1'!AT25,0))+
(IF('Semester Activities'!N$54&lt;&gt;0,('Semester Activities'!N$54/'Weightage Page-1'!AU$13)*'Weightage Page-1'!AU25,0))+
(IF('Semester Activities'!N$55&lt;&gt;0,('Semester Activities'!N$55/'Weightage Page-1'!AV$13)*'Weightage Page-1'!AV25,0))+
(IF('Semester Activities'!N$56&lt;&gt;0,('Semester Activities'!N$56/'Weightage Page-1'!AW$13)*'Weightage Page-1'!AW25,0))+
(IF('Semester Activities'!N$57&lt;&gt;0,('Semester Activities'!N$57/'Weightage Page-1'!AX$13)*'Weightage Page-1'!AX25,0))+
(IF('Semester Activities'!N$58&lt;&gt;0,('Semester Activities'!N$58/'Weightage Page-1'!AY$13)*'Weightage Page-1'!AY25,0))+
(IF('Semester Activities'!N$59&lt;&gt;0,('Semester Activities'!N$59/'Weightage Page-1'!AZ$13)*'Weightage Page-1'!AZ25,0))+
(IF('Semester Activities'!N$60&lt;&gt;0,('Semester Activities'!N$60/'Weightage Page-1'!BA$13)*'Weightage Page-1'!BA25,0))+
(IF('Semester Activities'!N$61&lt;&gt;0,('Semester Activities'!N$61/'Weightage Page-1'!BB$13)*'Weightage Page-1'!BB25,0))</f>
        <v>0</v>
      </c>
      <c r="M19" s="423"/>
      <c r="N19" s="424">
        <f t="shared" si="0"/>
        <v>0</v>
      </c>
      <c r="O19" s="424"/>
    </row>
    <row r="20" spans="1:15" ht="16.5" thickBot="1" x14ac:dyDescent="0.3">
      <c r="A20" s="144">
        <v>11</v>
      </c>
      <c r="B20" s="119" t="str">
        <f>IF('Weightage Page-1'!B26&lt;&gt;"",'Weightage Page-1'!B26,"")</f>
        <v>15SW23</v>
      </c>
      <c r="C20" s="118"/>
      <c r="D20" s="423">
        <f>(IF('Semester Activities'!J$11&lt;&gt;0,('Semester Activities'!J$11/'Weightage Page-1'!D$13)*'Weightage Page-1'!D26,0))+
(IF('Semester Activities'!J$12&lt;&gt;0,('Semester Activities'!J$12/'Weightage Page-1'!E$13)*'Weightage Page-1'!E26,0))+
(IF('Semester Activities'!J$13&lt;&gt;0,('Semester Activities'!J$13/'Weightage Page-1'!F$13)*'Weightage Page-1'!F26,0))+
(IF('Semester Activities'!J$14&lt;&gt;0,('Semester Activities'!J$14/'Weightage Page-1'!G$13)*'Weightage Page-1'!G26,0))+
(IF('Semester Activities'!J$15&lt;&gt;0,('Semester Activities'!J$15/'Weightage Page-1'!H$13)*'Weightage Page-1'!H26,0))+
(IF('Semester Activities'!J$16&lt;&gt;0,('Semester Activities'!J$16/'Weightage Page-1'!I$13)*'Weightage Page-1'!I26,0))+
(IF('Semester Activities'!J$17&lt;&gt;0,('Semester Activities'!J$17/'Weightage Page-1'!J$13)*'Weightage Page-1'!J26,0))+
(IF('Semester Activities'!J$18&lt;&gt;0,('Semester Activities'!J$18/'Weightage Page-1'!K$13)*'Weightage Page-1'!K26,0))+
(IF('Semester Activities'!J$19&lt;&gt;0,('Semester Activities'!J$19/'Weightage Page-1'!L$13)*'Weightage Page-1'!L26,0))+
(IF('Semester Activities'!J$20&lt;&gt;0,('Semester Activities'!J$20/'Weightage Page-1'!M$13)*'Weightage Page-1'!M26,0))+
(IF('Semester Activities'!J$21&lt;&gt;0,('Semester Activities'!J$21/'Weightage Page-1'!N$13)*'Weightage Page-1'!N26,0))+
(IF('Semester Activities'!J$25&lt;&gt;0,('Semester Activities'!J$25/'Weightage Page-1'!R$13)*'Weightage Page-1'!R26,0))+
(IF('Semester Activities'!J$26&lt;&gt;0,('Semester Activities'!J$26/'Weightage Page-1'!S$13)*'Weightage Page-1'!S26,0))+
(IF('Semester Activities'!J$27&lt;&gt;0,('Semester Activities'!J$27/'Weightage Page-1'!T$13)*'Weightage Page-1'!T26,0))+
(IF('Semester Activities'!J$28&lt;&gt;0,('Semester Activities'!J$28/'Weightage Page-1'!U$13)*'Weightage Page-1'!U26,0))+
(IF('Semester Activities'!J$29&lt;&gt;0,('Semester Activities'!J$29/'Weightage Page-1'!V$13)*'Weightage Page-1'!V26,0))+
(IF('Semester Activities'!J$30&lt;&gt;0,('Semester Activities'!J$30/'Weightage Page-1'!W$13)*'Weightage Page-1'!W26,0))+
(IF('Semester Activities'!J$31&lt;&gt;0,('Semester Activities'!J$31/'Weightage Page-1'!X$13)*'Weightage Page-1'!X26,0))+
(IF('Semester Activities'!J$32&lt;&gt;0,('Semester Activities'!J$32/'Weightage Page-1'!Y$13)*'Weightage Page-1'!Y26,0))+
(IF('Semester Activities'!J$33&lt;&gt;0,('Semester Activities'!J$33/'Weightage Page-1'!Z$13)*'Weightage Page-1'!Z26,0))+
(IF('Semester Activities'!J$34&lt;&gt;0,('Semester Activities'!J$34/'Weightage Page-1'!AA$13)*'Weightage Page-1'!AA26,0))+
(IF('Semester Activities'!J$35&lt;&gt;0,('Semester Activities'!J$35/'Weightage Page-1'!AB$13)*'Weightage Page-1'!AB26,0))+
(IF('Semester Activities'!J$36&lt;&gt;0,('Semester Activities'!J$36/'Weightage Page-1'!AC$13)*'Weightage Page-1'!AC26,0))+
(IF('Semester Activities'!J$38&lt;&gt;0,('Semester Activities'!J$38/'Weightage Page-1'!AE$13)*'Weightage Page-1'!AE26,0))+
(IF('Semester Activities'!J$39&lt;&gt;0,('Semester Activities'!J$39/'Weightage Page-1'!AF$13)*'Weightage Page-1'!AF26,0))+
(IF('Semester Activities'!J$40&lt;&gt;0,('Semester Activities'!J$40/'Weightage Page-1'!AG$13)*'Weightage Page-1'!AG26,0))+
(IF('Semester Activities'!J$41&lt;&gt;0,('Semester Activities'!J$41/'Weightage Page-1'!AH$13)*'Weightage Page-1'!AH26,0))+
(IF('Semester Activities'!J$42&lt;&gt;0,('Semester Activities'!J$42/'Weightage Page-1'!AI$13)*'Weightage Page-1'!AI26,0))+
(IF('Semester Activities'!J$43&lt;&gt;0,('Semester Activities'!J$43/'Weightage Page-1'!AJ$13)*'Weightage Page-1'!AJ26,0))+
(IF('Semester Activities'!J$44&lt;&gt;0,('Semester Activities'!J$44/'Weightage Page-1'!AK$13)*'Weightage Page-1'!AK26,0))+
(IF('Semester Activities'!J$45&lt;&gt;0,('Semester Activities'!J$45/'Weightage Page-1'!AL$13)*'Weightage Page-1'!AL26,0))+
(IF('Semester Activities'!J$46&lt;&gt;0,('Semester Activities'!J$46/'Weightage Page-1'!AM$13)*'Weightage Page-1'!AM26,0))+
(IF('Semester Activities'!J$47&lt;&gt;0,('Semester Activities'!J$47/'Weightage Page-1'!AN$13)*'Weightage Page-1'!AN26,0))+
(IF('Semester Activities'!J$48&lt;&gt;0,('Semester Activities'!J$48/'Weightage Page-1'!AO$13)*'Weightage Page-1'!AO26,0))+
(IF('Semester Activities'!J$49&lt;&gt;0,('Semester Activities'!J$49/'Weightage Page-1'!AP$13)*'Weightage Page-1'!AP26,0))+
(IF('Semester Activities'!J$50&lt;&gt;0,('Semester Activities'!J$50/'Weightage Page-1'!AQ$13)*'Weightage Page-1'!AQ26,0))+
(IF('Semester Activities'!J$51&lt;&gt;0,('Semester Activities'!J$51/'Weightage Page-1'!AR$13)*'Weightage Page-1'!AR26,0))+
(IF('Semester Activities'!J$52&lt;&gt;0,('Semester Activities'!J$52/'Weightage Page-1'!AS$13)*'Weightage Page-1'!AS26,0))+
(IF('Semester Activities'!J$53&lt;&gt;0,('Semester Activities'!J$53/'Weightage Page-1'!AT$13)*'Weightage Page-1'!AT26,0))+
(IF('Semester Activities'!J$54&lt;&gt;0,('Semester Activities'!J$54/'Weightage Page-1'!AU$13)*'Weightage Page-1'!AU26,0))+
(IF('Semester Activities'!J$55&lt;&gt;0,('Semester Activities'!J$55/'Weightage Page-1'!AV$13)*'Weightage Page-1'!AV26,0))+
(IF('Semester Activities'!J$56&lt;&gt;0,('Semester Activities'!J$56/'Weightage Page-1'!AW$13)*'Weightage Page-1'!AW26,0))+
(IF('Semester Activities'!J$57&lt;&gt;0,('Semester Activities'!J$57/'Weightage Page-1'!AX$13)*'Weightage Page-1'!AX26,0))+
(IF('Semester Activities'!J$58&lt;&gt;0,('Semester Activities'!J$58/'Weightage Page-1'!AY$13)*'Weightage Page-1'!AY26,0))+
(IF('Semester Activities'!J$59&lt;&gt;0,('Semester Activities'!J$59/'Weightage Page-1'!AZ$13)*'Weightage Page-1'!AZ26,0))+
(IF('Semester Activities'!J$60&lt;&gt;0,('Semester Activities'!J$60/'Weightage Page-1'!BA$13)*'Weightage Page-1'!BA26,0))+
(IF('Semester Activities'!J$61&lt;&gt;0,('Semester Activities'!J$61/'Weightage Page-1'!BB$13)*'Weightage Page-1'!BB26,0))</f>
        <v>0</v>
      </c>
      <c r="E20" s="423"/>
      <c r="F20" s="423">
        <f>(IF('Semester Activities'!K$11&lt;&gt;0,('Semester Activities'!K$11/'Weightage Page-1'!D$13)*'Weightage Page-1'!D26,0))+
(IF('Semester Activities'!K$12&lt;&gt;0,('Semester Activities'!K$12/'Weightage Page-1'!E$13)*'Weightage Page-1'!E26,0))+
(IF('Semester Activities'!K$13&lt;&gt;0,('Semester Activities'!K$13/'Weightage Page-1'!F$13)*'Weightage Page-1'!F26,0))+
(IF('Semester Activities'!K$14&lt;&gt;0,('Semester Activities'!K$14/'Weightage Page-1'!G$13)*'Weightage Page-1'!G26,0))+
(IF('Semester Activities'!K$15&lt;&gt;0,('Semester Activities'!K$15/'Weightage Page-1'!H$13)*'Weightage Page-1'!H26,0))+
(IF('Semester Activities'!K$16&lt;&gt;0,('Semester Activities'!K$16/'Weightage Page-1'!I$13)*'Weightage Page-1'!I26,0))+
(IF('Semester Activities'!K$17&lt;&gt;0,('Semester Activities'!K$17/'Weightage Page-1'!J$13)*'Weightage Page-1'!J26,0))+
(IF('Semester Activities'!K$18&lt;&gt;0,('Semester Activities'!K$18/'Weightage Page-1'!K$13)*'Weightage Page-1'!K26,0))+
(IF('Semester Activities'!K$19&lt;&gt;0,('Semester Activities'!K$19/'Weightage Page-1'!L$13)*'Weightage Page-1'!L26,0))+
(IF('Semester Activities'!K$20&lt;&gt;0,('Semester Activities'!K$20/'Weightage Page-1'!M$13)*'Weightage Page-1'!M26,0))+
(IF('Semester Activities'!K$21&lt;&gt;0,('Semester Activities'!K$21/'Weightage Page-1'!N$13)*'Weightage Page-1'!N26,0))+
(IF('Semester Activities'!K$25&lt;&gt;0,('Semester Activities'!K$25/'Weightage Page-1'!R$13)*'Weightage Page-1'!R26,0))+
(IF('Semester Activities'!K$26&lt;&gt;0,('Semester Activities'!K$26/'Weightage Page-1'!S$13)*'Weightage Page-1'!S26,0))+
(IF('Semester Activities'!K$27&lt;&gt;0,('Semester Activities'!K$27/'Weightage Page-1'!T$13)*'Weightage Page-1'!T26,0))+
(IF('Semester Activities'!K$28&lt;&gt;0,('Semester Activities'!K$28/'Weightage Page-1'!U$13)*'Weightage Page-1'!U26,0))+
(IF('Semester Activities'!K$29&lt;&gt;0,('Semester Activities'!K$29/'Weightage Page-1'!V$13)*'Weightage Page-1'!V26,0))+
(IF('Semester Activities'!K$30&lt;&gt;0,('Semester Activities'!K$30/'Weightage Page-1'!W$13)*'Weightage Page-1'!W26,0))+
(IF('Semester Activities'!K$31&lt;&gt;0,('Semester Activities'!K$31/'Weightage Page-1'!X$13)*'Weightage Page-1'!X26,0))+
(IF('Semester Activities'!K$32&lt;&gt;0,('Semester Activities'!K$32/'Weightage Page-1'!Y$13)*'Weightage Page-1'!Y26,0))+
(IF('Semester Activities'!K$33&lt;&gt;0,('Semester Activities'!K$33/'Weightage Page-1'!Z$13)*'Weightage Page-1'!Z26,0))+
(IF('Semester Activities'!K$34&lt;&gt;0,('Semester Activities'!K$34/'Weightage Page-1'!AA$13)*'Weightage Page-1'!AA26,0))+
(IF('Semester Activities'!K$35&lt;&gt;0,('Semester Activities'!K$35/'Weightage Page-1'!AB$13)*'Weightage Page-1'!AB26,0))+
(IF('Semester Activities'!K$36&lt;&gt;0,('Semester Activities'!K$36/'Weightage Page-1'!AC$13)*'Weightage Page-1'!AC26,0))+
(IF('Semester Activities'!K$38&lt;&gt;0,('Semester Activities'!K$38/'Weightage Page-1'!AE$13)*'Weightage Page-1'!AE26,0))+
(IF('Semester Activities'!K$39&lt;&gt;0,('Semester Activities'!K$39/'Weightage Page-1'!AF$13)*'Weightage Page-1'!AF26,0))+
(IF('Semester Activities'!K$40&lt;&gt;0,('Semester Activities'!K$40/'Weightage Page-1'!AG$13)*'Weightage Page-1'!AG26,0))+
(IF('Semester Activities'!K$41&lt;&gt;0,('Semester Activities'!K$41/'Weightage Page-1'!AH$13)*'Weightage Page-1'!AH26,0))+
(IF('Semester Activities'!K$42&lt;&gt;0,('Semester Activities'!K$42/'Weightage Page-1'!AI$13)*'Weightage Page-1'!AI26,0))+
(IF('Semester Activities'!K$43&lt;&gt;0,('Semester Activities'!K$43/'Weightage Page-1'!AJ$13)*'Weightage Page-1'!AJ26,0))+
(IF('Semester Activities'!K$44&lt;&gt;0,('Semester Activities'!K$44/'Weightage Page-1'!AK$13)*'Weightage Page-1'!AK26,0))+
(IF('Semester Activities'!K$45&lt;&gt;0,('Semester Activities'!K$45/'Weightage Page-1'!AL$13)*'Weightage Page-1'!AL26,0))+
(IF('Semester Activities'!K$46&lt;&gt;0,('Semester Activities'!K$46/'Weightage Page-1'!AM$13)*'Weightage Page-1'!AM26,0))+
(IF('Semester Activities'!K$47&lt;&gt;0,('Semester Activities'!K$47/'Weightage Page-1'!AN$13)*'Weightage Page-1'!AN26,0))+
(IF('Semester Activities'!K$48&lt;&gt;0,('Semester Activities'!K$48/'Weightage Page-1'!AO$13)*'Weightage Page-1'!AO26,0))+
(IF('Semester Activities'!K$49&lt;&gt;0,('Semester Activities'!K$49/'Weightage Page-1'!AP$13)*'Weightage Page-1'!AP26,0))+
(IF('Semester Activities'!K$50&lt;&gt;0,('Semester Activities'!K$50/'Weightage Page-1'!AQ$13)*'Weightage Page-1'!AQ26,0))+
(IF('Semester Activities'!K$51&lt;&gt;0,('Semester Activities'!K$51/'Weightage Page-1'!AR$13)*'Weightage Page-1'!AR26,0))+
(IF('Semester Activities'!K$52&lt;&gt;0,('Semester Activities'!K$52/'Weightage Page-1'!AS$13)*'Weightage Page-1'!AS26,0))+
(IF('Semester Activities'!K$53&lt;&gt;0,('Semester Activities'!K$53/'Weightage Page-1'!AT$13)*'Weightage Page-1'!AT26,0))+
(IF('Semester Activities'!K$54&lt;&gt;0,('Semester Activities'!K$54/'Weightage Page-1'!AU$13)*'Weightage Page-1'!AU26,0))+
(IF('Semester Activities'!K$55&lt;&gt;0,('Semester Activities'!K$55/'Weightage Page-1'!AV$13)*'Weightage Page-1'!AV26,0))+
(IF('Semester Activities'!K$56&lt;&gt;0,('Semester Activities'!K$56/'Weightage Page-1'!AW$13)*'Weightage Page-1'!AW26,0))+
(IF('Semester Activities'!K$57&lt;&gt;0,('Semester Activities'!K$57/'Weightage Page-1'!AX$13)*'Weightage Page-1'!AX26,0))+
(IF('Semester Activities'!K$58&lt;&gt;0,('Semester Activities'!K$58/'Weightage Page-1'!AY$13)*'Weightage Page-1'!AY26,0))+
(IF('Semester Activities'!K$59&lt;&gt;0,('Semester Activities'!K$59/'Weightage Page-1'!AZ$13)*'Weightage Page-1'!AZ26,0))+
(IF('Semester Activities'!K$60&lt;&gt;0,('Semester Activities'!K$60/'Weightage Page-1'!BA$13)*'Weightage Page-1'!BA26,0))+
(IF('Semester Activities'!K$61&lt;&gt;0,('Semester Activities'!K$61/'Weightage Page-1'!BB$13)*'Weightage Page-1'!BB26,0))</f>
        <v>0</v>
      </c>
      <c r="G20" s="423"/>
      <c r="H20" s="423">
        <f>(IF('Semester Activities'!L$11&lt;&gt;0,('Semester Activities'!L$11/'Weightage Page-1'!D$13)*'Weightage Page-1'!D26,0))+
(IF('Semester Activities'!L$12&lt;&gt;0,('Semester Activities'!L$12/'Weightage Page-1'!E$13)*'Weightage Page-1'!E26,0))+
(IF('Semester Activities'!L$13&lt;&gt;0,('Semester Activities'!L$13/'Weightage Page-1'!F$13)*'Weightage Page-1'!F26,0))+
(IF('Semester Activities'!L$14&lt;&gt;0,('Semester Activities'!L$14/'Weightage Page-1'!G$13)*'Weightage Page-1'!G26,0))+
(IF('Semester Activities'!L$15&lt;&gt;0,('Semester Activities'!L$15/'Weightage Page-1'!H$13)*'Weightage Page-1'!H26,0))+
(IF('Semester Activities'!L$16&lt;&gt;0,('Semester Activities'!L$16/'Weightage Page-1'!I$13)*'Weightage Page-1'!I26,0))+
(IF('Semester Activities'!L$17&lt;&gt;0,('Semester Activities'!L$17/'Weightage Page-1'!J$13)*'Weightage Page-1'!J26,0))+
(IF('Semester Activities'!L$18&lt;&gt;0,('Semester Activities'!L$18/'Weightage Page-1'!K$13)*'Weightage Page-1'!K26,0))+
(IF('Semester Activities'!L$19&lt;&gt;0,('Semester Activities'!L$19/'Weightage Page-1'!L$13)*'Weightage Page-1'!L26,0))+
(IF('Semester Activities'!L$20&lt;&gt;0,('Semester Activities'!L$20/'Weightage Page-1'!M$13)*'Weightage Page-1'!M26,0))+
(IF('Semester Activities'!L$21&lt;&gt;0,('Semester Activities'!L$21/'Weightage Page-1'!N$13)*'Weightage Page-1'!N26,0))+
(IF('Semester Activities'!L$25&lt;&gt;0,('Semester Activities'!L$25/'Weightage Page-1'!R$13)*'Weightage Page-1'!R26,0))+
(IF('Semester Activities'!L$26&lt;&gt;0,('Semester Activities'!L$26/'Weightage Page-1'!S$13)*'Weightage Page-1'!S26,0))+
(IF('Semester Activities'!L$27&lt;&gt;0,('Semester Activities'!L$27/'Weightage Page-1'!T$13)*'Weightage Page-1'!T26,0))+
(IF('Semester Activities'!L$28&lt;&gt;0,('Semester Activities'!L$28/'Weightage Page-1'!U$13)*'Weightage Page-1'!U26,0))+
(IF('Semester Activities'!L$29&lt;&gt;0,('Semester Activities'!L$29/'Weightage Page-1'!V$13)*'Weightage Page-1'!V26,0))+
(IF('Semester Activities'!L$30&lt;&gt;0,('Semester Activities'!L$30/'Weightage Page-1'!W$13)*'Weightage Page-1'!W26,0))+
(IF('Semester Activities'!L$31&lt;&gt;0,('Semester Activities'!L$31/'Weightage Page-1'!X$13)*'Weightage Page-1'!X26,0))+
(IF('Semester Activities'!L$32&lt;&gt;0,('Semester Activities'!L$32/'Weightage Page-1'!Y$13)*'Weightage Page-1'!Y26,0))+
(IF('Semester Activities'!L$33&lt;&gt;0,('Semester Activities'!L$33/'Weightage Page-1'!Z$13)*'Weightage Page-1'!Z26,0))+
(IF('Semester Activities'!L$34&lt;&gt;0,('Semester Activities'!L$34/'Weightage Page-1'!AA$13)*'Weightage Page-1'!AA26,0))+
(IF('Semester Activities'!L$35&lt;&gt;0,('Semester Activities'!L$35/'Weightage Page-1'!AB$13)*'Weightage Page-1'!AB26,0))+
(IF('Semester Activities'!L$36&lt;&gt;0,('Semester Activities'!L$36/'Weightage Page-1'!AC$13)*'Weightage Page-1'!AC26,0))+
(IF('Semester Activities'!L$38&lt;&gt;0,('Semester Activities'!L$38/'Weightage Page-1'!AE$13)*'Weightage Page-1'!AE26,0))+
(IF('Semester Activities'!L$39&lt;&gt;0,('Semester Activities'!L$39/'Weightage Page-1'!AF$13)*'Weightage Page-1'!AF26,0))+
(IF('Semester Activities'!L$40&lt;&gt;0,('Semester Activities'!L$40/'Weightage Page-1'!AG$13)*'Weightage Page-1'!AG26,0))+
(IF('Semester Activities'!L$41&lt;&gt;0,('Semester Activities'!L$41/'Weightage Page-1'!AH$13)*'Weightage Page-1'!AH26,0))+
(IF('Semester Activities'!L$42&lt;&gt;0,('Semester Activities'!L$42/'Weightage Page-1'!AI$13)*'Weightage Page-1'!AI26,0))+
(IF('Semester Activities'!L$43&lt;&gt;0,('Semester Activities'!L$43/'Weightage Page-1'!AJ$13)*'Weightage Page-1'!AJ26,0))+
(IF('Semester Activities'!L$44&lt;&gt;0,('Semester Activities'!L$44/'Weightage Page-1'!AK$13)*'Weightage Page-1'!AK26,0))+
(IF('Semester Activities'!L$45&lt;&gt;0,('Semester Activities'!L$45/'Weightage Page-1'!AL$13)*'Weightage Page-1'!AL26,0))+
(IF('Semester Activities'!L$46&lt;&gt;0,('Semester Activities'!L$46/'Weightage Page-1'!AM$13)*'Weightage Page-1'!AM26,0))+
(IF('Semester Activities'!L$47&lt;&gt;0,('Semester Activities'!L$47/'Weightage Page-1'!AN$13)*'Weightage Page-1'!AN26,0))+
(IF('Semester Activities'!L$48&lt;&gt;0,('Semester Activities'!L$48/'Weightage Page-1'!AO$13)*'Weightage Page-1'!AO26,0))+
(IF('Semester Activities'!L$49&lt;&gt;0,('Semester Activities'!L$49/'Weightage Page-1'!AP$13)*'Weightage Page-1'!AP26,0))+
(IF('Semester Activities'!L$50&lt;&gt;0,('Semester Activities'!L$50/'Weightage Page-1'!AQ$13)*'Weightage Page-1'!AQ26,0))+
(IF('Semester Activities'!L$51&lt;&gt;0,('Semester Activities'!L$51/'Weightage Page-1'!AR$13)*'Weightage Page-1'!AR26,0))+
(IF('Semester Activities'!L$52&lt;&gt;0,('Semester Activities'!L$52/'Weightage Page-1'!AS$13)*'Weightage Page-1'!AS26,0))+
(IF('Semester Activities'!L$53&lt;&gt;0,('Semester Activities'!L$53/'Weightage Page-1'!AT$13)*'Weightage Page-1'!AT26,0))+
(IF('Semester Activities'!L$54&lt;&gt;0,('Semester Activities'!L$54/'Weightage Page-1'!AU$13)*'Weightage Page-1'!AU26,0))+
(IF('Semester Activities'!L$55&lt;&gt;0,('Semester Activities'!L$55/'Weightage Page-1'!AV$13)*'Weightage Page-1'!AV26,0))+
(IF('Semester Activities'!L$56&lt;&gt;0,('Semester Activities'!L$56/'Weightage Page-1'!AW$13)*'Weightage Page-1'!AW26,0))+
(IF('Semester Activities'!L$57&lt;&gt;0,('Semester Activities'!L$57/'Weightage Page-1'!AX$13)*'Weightage Page-1'!AX26,0))+
(IF('Semester Activities'!L$58&lt;&gt;0,('Semester Activities'!L$58/'Weightage Page-1'!AY$13)*'Weightage Page-1'!AY26,0))+
(IF('Semester Activities'!L$59&lt;&gt;0,('Semester Activities'!L$59/'Weightage Page-1'!AZ$13)*'Weightage Page-1'!AZ26,0))+
(IF('Semester Activities'!L$60&lt;&gt;0,('Semester Activities'!L$60/'Weightage Page-1'!BA$13)*'Weightage Page-1'!BA26,0))+
(IF('Semester Activities'!L$61&lt;&gt;0,('Semester Activities'!L$61/'Weightage Page-1'!BB$13)*'Weightage Page-1'!BB26,0))</f>
        <v>0</v>
      </c>
      <c r="I20" s="423"/>
      <c r="J20" s="423">
        <f>(IF('Semester Activities'!M$11&lt;&gt;0,('Semester Activities'!M$11/'Weightage Page-1'!D$13)*'Weightage Page-1'!D26,0))+
(IF('Semester Activities'!M$12&lt;&gt;0,('Semester Activities'!M$12/'Weightage Page-1'!E$13)*'Weightage Page-1'!E26,0))+
(IF('Semester Activities'!M$13&lt;&gt;0,('Semester Activities'!M$13/'Weightage Page-1'!F$13)*'Weightage Page-1'!F26,0))+
(IF('Semester Activities'!M$14&lt;&gt;0,('Semester Activities'!M$14/'Weightage Page-1'!G$13)*'Weightage Page-1'!G26,0))+
(IF('Semester Activities'!M$15&lt;&gt;0,('Semester Activities'!M$15/'Weightage Page-1'!H$13)*'Weightage Page-1'!H26,0))+
(IF('Semester Activities'!M$16&lt;&gt;0,('Semester Activities'!M$16/'Weightage Page-1'!I$13)*'Weightage Page-1'!I26,0))+
(IF('Semester Activities'!M$17&lt;&gt;0,('Semester Activities'!M$17/'Weightage Page-1'!J$13)*'Weightage Page-1'!J26,0))+
(IF('Semester Activities'!M$18&lt;&gt;0,('Semester Activities'!M$18/'Weightage Page-1'!K$13)*'Weightage Page-1'!K26,0))+
(IF('Semester Activities'!M$19&lt;&gt;0,('Semester Activities'!M$19/'Weightage Page-1'!L$13)*'Weightage Page-1'!L26,0))+
(IF('Semester Activities'!M$20&lt;&gt;0,('Semester Activities'!M$20/'Weightage Page-1'!M$13)*'Weightage Page-1'!M26,0))+
(IF('Semester Activities'!M$21&lt;&gt;0,('Semester Activities'!M$21/'Weightage Page-1'!N$13)*'Weightage Page-1'!N26,0))+
(IF('Semester Activities'!M$25&lt;&gt;0,('Semester Activities'!M$25/'Weightage Page-1'!R$13)*'Weightage Page-1'!R26,0))+
(IF('Semester Activities'!M$26&lt;&gt;0,('Semester Activities'!M$26/'Weightage Page-1'!S$13)*'Weightage Page-1'!S26,0))+
(IF('Semester Activities'!M$27&lt;&gt;0,('Semester Activities'!M$27/'Weightage Page-1'!T$13)*'Weightage Page-1'!T26,0))+
(IF('Semester Activities'!M$28&lt;&gt;0,('Semester Activities'!M$28/'Weightage Page-1'!U$13)*'Weightage Page-1'!U26,0))+
(IF('Semester Activities'!M$29&lt;&gt;0,('Semester Activities'!M$29/'Weightage Page-1'!V$13)*'Weightage Page-1'!V26,0))+
(IF('Semester Activities'!M$30&lt;&gt;0,('Semester Activities'!M$30/'Weightage Page-1'!W$13)*'Weightage Page-1'!W26,0))+
(IF('Semester Activities'!M$31&lt;&gt;0,('Semester Activities'!M$31/'Weightage Page-1'!X$13)*'Weightage Page-1'!X26,0))+
(IF('Semester Activities'!M$32&lt;&gt;0,('Semester Activities'!M$32/'Weightage Page-1'!Y$13)*'Weightage Page-1'!Y26,0))+
(IF('Semester Activities'!M$33&lt;&gt;0,('Semester Activities'!M$33/'Weightage Page-1'!Z$13)*'Weightage Page-1'!Z26,0))+
(IF('Semester Activities'!M$34&lt;&gt;0,('Semester Activities'!M$34/'Weightage Page-1'!AA$13)*'Weightage Page-1'!AA26,0))+
(IF('Semester Activities'!M$35&lt;&gt;0,('Semester Activities'!M$35/'Weightage Page-1'!AB$13)*'Weightage Page-1'!AB26,0))+
(IF('Semester Activities'!M$36&lt;&gt;0,('Semester Activities'!M$36/'Weightage Page-1'!AC$13)*'Weightage Page-1'!AC26,0))+
(IF('Semester Activities'!M$38&lt;&gt;0,('Semester Activities'!M$38/'Weightage Page-1'!AE$13)*'Weightage Page-1'!AE26,0))+
(IF('Semester Activities'!M$39&lt;&gt;0,('Semester Activities'!M$39/'Weightage Page-1'!AF$13)*'Weightage Page-1'!AF26,0))+
(IF('Semester Activities'!M$40&lt;&gt;0,('Semester Activities'!M$40/'Weightage Page-1'!AG$13)*'Weightage Page-1'!AG26,0))+
(IF('Semester Activities'!M$41&lt;&gt;0,('Semester Activities'!M$41/'Weightage Page-1'!AH$13)*'Weightage Page-1'!AH26,0))+
(IF('Semester Activities'!M$42&lt;&gt;0,('Semester Activities'!M$42/'Weightage Page-1'!AI$13)*'Weightage Page-1'!AI26,0))+
(IF('Semester Activities'!M$43&lt;&gt;0,('Semester Activities'!M$43/'Weightage Page-1'!AJ$13)*'Weightage Page-1'!AJ26,0))+
(IF('Semester Activities'!M$44&lt;&gt;0,('Semester Activities'!M$44/'Weightage Page-1'!AK$13)*'Weightage Page-1'!AK26,0))+
(IF('Semester Activities'!M$45&lt;&gt;0,('Semester Activities'!M$45/'Weightage Page-1'!AL$13)*'Weightage Page-1'!AL26,0))+
(IF('Semester Activities'!M$46&lt;&gt;0,('Semester Activities'!M$46/'Weightage Page-1'!AM$13)*'Weightage Page-1'!AM26,0))+
(IF('Semester Activities'!M$47&lt;&gt;0,('Semester Activities'!M$47/'Weightage Page-1'!AN$13)*'Weightage Page-1'!AN26,0))+
(IF('Semester Activities'!M$48&lt;&gt;0,('Semester Activities'!M$48/'Weightage Page-1'!AO$13)*'Weightage Page-1'!AO26,0))+
(IF('Semester Activities'!M$49&lt;&gt;0,('Semester Activities'!M$49/'Weightage Page-1'!AP$13)*'Weightage Page-1'!AP26,0))+
(IF('Semester Activities'!M$50&lt;&gt;0,('Semester Activities'!M$50/'Weightage Page-1'!AQ$13)*'Weightage Page-1'!AQ26,0))+
(IF('Semester Activities'!M$51&lt;&gt;0,('Semester Activities'!M$51/'Weightage Page-1'!AR$13)*'Weightage Page-1'!AR26,0))+
(IF('Semester Activities'!M$52&lt;&gt;0,('Semester Activities'!M$52/'Weightage Page-1'!AS$13)*'Weightage Page-1'!AS26,0))+
(IF('Semester Activities'!M$53&lt;&gt;0,('Semester Activities'!M$53/'Weightage Page-1'!AT$13)*'Weightage Page-1'!AT26,0))+
(IF('Semester Activities'!M$54&lt;&gt;0,('Semester Activities'!M$54/'Weightage Page-1'!AU$13)*'Weightage Page-1'!AU26,0))+
(IF('Semester Activities'!M$55&lt;&gt;0,('Semester Activities'!M$55/'Weightage Page-1'!AV$13)*'Weightage Page-1'!AV26,0))+
(IF('Semester Activities'!M$56&lt;&gt;0,('Semester Activities'!M$56/'Weightage Page-1'!AW$13)*'Weightage Page-1'!AW26,0))+
(IF('Semester Activities'!M$57&lt;&gt;0,('Semester Activities'!M$57/'Weightage Page-1'!AX$13)*'Weightage Page-1'!AX26,0))+
(IF('Semester Activities'!M$58&lt;&gt;0,('Semester Activities'!M$58/'Weightage Page-1'!AY$13)*'Weightage Page-1'!AY26,0))+
(IF('Semester Activities'!M$59&lt;&gt;0,('Semester Activities'!M$59/'Weightage Page-1'!AZ$13)*'Weightage Page-1'!AZ26,0))+
(IF('Semester Activities'!M$60&lt;&gt;0,('Semester Activities'!M$60/'Weightage Page-1'!BA$13)*'Weightage Page-1'!BA26,0))+
(IF('Semester Activities'!M$61&lt;&gt;0,('Semester Activities'!M$61/'Weightage Page-1'!BB$13)*'Weightage Page-1'!BB26,0))</f>
        <v>0</v>
      </c>
      <c r="K20" s="423"/>
      <c r="L20" s="423">
        <f>(IF('Semester Activities'!N$11&lt;&gt;0,('Semester Activities'!N$11/'Weightage Page-1'!D$13)*'Weightage Page-1'!D26,0))+
(IF('Semester Activities'!N$12&lt;&gt;0,('Semester Activities'!N$12/'Weightage Page-1'!E$13)*'Weightage Page-1'!E26,0))+
(IF('Semester Activities'!N$13&lt;&gt;0,('Semester Activities'!N$13/'Weightage Page-1'!F$13)*'Weightage Page-1'!F26,0))+
(IF('Semester Activities'!N$14&lt;&gt;0,('Semester Activities'!N$14/'Weightage Page-1'!G$13)*'Weightage Page-1'!G26,0))+
(IF('Semester Activities'!N$15&lt;&gt;0,('Semester Activities'!N$15/'Weightage Page-1'!H$13)*'Weightage Page-1'!H26,0))+
(IF('Semester Activities'!N$16&lt;&gt;0,('Semester Activities'!N$16/'Weightage Page-1'!I$13)*'Weightage Page-1'!I26,0))+
(IF('Semester Activities'!N$17&lt;&gt;0,('Semester Activities'!N$17/'Weightage Page-1'!J$13)*'Weightage Page-1'!J26,0))+
(IF('Semester Activities'!N$18&lt;&gt;0,('Semester Activities'!N$18/'Weightage Page-1'!K$13)*'Weightage Page-1'!K26,0))+
(IF('Semester Activities'!N$19&lt;&gt;0,('Semester Activities'!N$19/'Weightage Page-1'!L$13)*'Weightage Page-1'!L26,0))+
(IF('Semester Activities'!N$20&lt;&gt;0,('Semester Activities'!N$20/'Weightage Page-1'!M$13)*'Weightage Page-1'!M26,0))+
(IF('Semester Activities'!N$21&lt;&gt;0,('Semester Activities'!N$21/'Weightage Page-1'!N$13)*'Weightage Page-1'!N26,0))+
(IF('Semester Activities'!N$25&lt;&gt;0,('Semester Activities'!N$25/'Weightage Page-1'!R$13)*'Weightage Page-1'!R26,0))+
(IF('Semester Activities'!N$26&lt;&gt;0,('Semester Activities'!N$26/'Weightage Page-1'!S$13)*'Weightage Page-1'!S26,0))+
(IF('Semester Activities'!N$27&lt;&gt;0,('Semester Activities'!N$27/'Weightage Page-1'!T$13)*'Weightage Page-1'!T26,0))+
(IF('Semester Activities'!N$28&lt;&gt;0,('Semester Activities'!N$28/'Weightage Page-1'!U$13)*'Weightage Page-1'!U26,0))+
(IF('Semester Activities'!N$29&lt;&gt;0,('Semester Activities'!N$29/'Weightage Page-1'!V$13)*'Weightage Page-1'!V26,0))+
(IF('Semester Activities'!N$30&lt;&gt;0,('Semester Activities'!N$30/'Weightage Page-1'!W$13)*'Weightage Page-1'!W26,0))+
(IF('Semester Activities'!N$31&lt;&gt;0,('Semester Activities'!N$31/'Weightage Page-1'!X$13)*'Weightage Page-1'!X26,0))+
(IF('Semester Activities'!N$32&lt;&gt;0,('Semester Activities'!N$32/'Weightage Page-1'!Y$13)*'Weightage Page-1'!Y26,0))+
(IF('Semester Activities'!N$33&lt;&gt;0,('Semester Activities'!N$33/'Weightage Page-1'!Z$13)*'Weightage Page-1'!Z26,0))+
(IF('Semester Activities'!N$34&lt;&gt;0,('Semester Activities'!N$34/'Weightage Page-1'!AA$13)*'Weightage Page-1'!AA26,0))+
(IF('Semester Activities'!N$35&lt;&gt;0,('Semester Activities'!N$35/'Weightage Page-1'!AB$13)*'Weightage Page-1'!AB26,0))+
(IF('Semester Activities'!N$36&lt;&gt;0,('Semester Activities'!N$36/'Weightage Page-1'!AC$13)*'Weightage Page-1'!AC26,0))+
(IF('Semester Activities'!N$38&lt;&gt;0,('Semester Activities'!N$38/'Weightage Page-1'!AE$13)*'Weightage Page-1'!AE26,0))+
(IF('Semester Activities'!N$39&lt;&gt;0,('Semester Activities'!N$39/'Weightage Page-1'!AF$13)*'Weightage Page-1'!AF26,0))+
(IF('Semester Activities'!N$40&lt;&gt;0,('Semester Activities'!N$40/'Weightage Page-1'!AG$13)*'Weightage Page-1'!AG26,0))+
(IF('Semester Activities'!N$41&lt;&gt;0,('Semester Activities'!N$41/'Weightage Page-1'!AH$13)*'Weightage Page-1'!AH26,0))+
(IF('Semester Activities'!N$42&lt;&gt;0,('Semester Activities'!N$42/'Weightage Page-1'!AI$13)*'Weightage Page-1'!AI26,0))+
(IF('Semester Activities'!N$43&lt;&gt;0,('Semester Activities'!N$43/'Weightage Page-1'!AJ$13)*'Weightage Page-1'!AJ26,0))+
(IF('Semester Activities'!N$44&lt;&gt;0,('Semester Activities'!N$44/'Weightage Page-1'!AK$13)*'Weightage Page-1'!AK26,0))+
(IF('Semester Activities'!N$45&lt;&gt;0,('Semester Activities'!N$45/'Weightage Page-1'!AL$13)*'Weightage Page-1'!AL26,0))+
(IF('Semester Activities'!N$46&lt;&gt;0,('Semester Activities'!N$46/'Weightage Page-1'!AM$13)*'Weightage Page-1'!AM26,0))+
(IF('Semester Activities'!N$47&lt;&gt;0,('Semester Activities'!N$47/'Weightage Page-1'!AN$13)*'Weightage Page-1'!AN26,0))+
(IF('Semester Activities'!N$48&lt;&gt;0,('Semester Activities'!N$48/'Weightage Page-1'!AO$13)*'Weightage Page-1'!AO26,0))+
(IF('Semester Activities'!N$49&lt;&gt;0,('Semester Activities'!N$49/'Weightage Page-1'!AP$13)*'Weightage Page-1'!AP26,0))+
(IF('Semester Activities'!N$50&lt;&gt;0,('Semester Activities'!N$50/'Weightage Page-1'!AQ$13)*'Weightage Page-1'!AQ26,0))+
(IF('Semester Activities'!N$51&lt;&gt;0,('Semester Activities'!N$51/'Weightage Page-1'!AR$13)*'Weightage Page-1'!AR26,0))+
(IF('Semester Activities'!N$52&lt;&gt;0,('Semester Activities'!N$52/'Weightage Page-1'!AS$13)*'Weightage Page-1'!AS26,0))+
(IF('Semester Activities'!N$53&lt;&gt;0,('Semester Activities'!N$53/'Weightage Page-1'!AT$13)*'Weightage Page-1'!AT26,0))+
(IF('Semester Activities'!N$54&lt;&gt;0,('Semester Activities'!N$54/'Weightage Page-1'!AU$13)*'Weightage Page-1'!AU26,0))+
(IF('Semester Activities'!N$55&lt;&gt;0,('Semester Activities'!N$55/'Weightage Page-1'!AV$13)*'Weightage Page-1'!AV26,0))+
(IF('Semester Activities'!N$56&lt;&gt;0,('Semester Activities'!N$56/'Weightage Page-1'!AW$13)*'Weightage Page-1'!AW26,0))+
(IF('Semester Activities'!N$57&lt;&gt;0,('Semester Activities'!N$57/'Weightage Page-1'!AX$13)*'Weightage Page-1'!AX26,0))+
(IF('Semester Activities'!N$58&lt;&gt;0,('Semester Activities'!N$58/'Weightage Page-1'!AY$13)*'Weightage Page-1'!AY26,0))+
(IF('Semester Activities'!N$59&lt;&gt;0,('Semester Activities'!N$59/'Weightage Page-1'!AZ$13)*'Weightage Page-1'!AZ26,0))+
(IF('Semester Activities'!N$60&lt;&gt;0,('Semester Activities'!N$60/'Weightage Page-1'!BA$13)*'Weightage Page-1'!BA26,0))+
(IF('Semester Activities'!N$61&lt;&gt;0,('Semester Activities'!N$61/'Weightage Page-1'!BB$13)*'Weightage Page-1'!BB26,0))</f>
        <v>0</v>
      </c>
      <c r="M20" s="423"/>
      <c r="N20" s="424">
        <f t="shared" si="0"/>
        <v>0</v>
      </c>
      <c r="O20" s="424"/>
    </row>
    <row r="21" spans="1:15" ht="16.5" thickBot="1" x14ac:dyDescent="0.3">
      <c r="A21" s="144">
        <v>12</v>
      </c>
      <c r="B21" s="119" t="str">
        <f>IF('Weightage Page-1'!B27&lt;&gt;"",'Weightage Page-1'!B27,"")</f>
        <v>15SW25</v>
      </c>
      <c r="C21" s="118"/>
      <c r="D21" s="423">
        <f>(IF('Semester Activities'!J$11&lt;&gt;0,('Semester Activities'!J$11/'Weightage Page-1'!D$13)*'Weightage Page-1'!D27,0))+
(IF('Semester Activities'!J$12&lt;&gt;0,('Semester Activities'!J$12/'Weightage Page-1'!E$13)*'Weightage Page-1'!E27,0))+
(IF('Semester Activities'!J$13&lt;&gt;0,('Semester Activities'!J$13/'Weightage Page-1'!F$13)*'Weightage Page-1'!F27,0))+
(IF('Semester Activities'!J$14&lt;&gt;0,('Semester Activities'!J$14/'Weightage Page-1'!G$13)*'Weightage Page-1'!G27,0))+
(IF('Semester Activities'!J$15&lt;&gt;0,('Semester Activities'!J$15/'Weightage Page-1'!H$13)*'Weightage Page-1'!H27,0))+
(IF('Semester Activities'!J$16&lt;&gt;0,('Semester Activities'!J$16/'Weightage Page-1'!I$13)*'Weightage Page-1'!I27,0))+
(IF('Semester Activities'!J$17&lt;&gt;0,('Semester Activities'!J$17/'Weightage Page-1'!J$13)*'Weightage Page-1'!J27,0))+
(IF('Semester Activities'!J$18&lt;&gt;0,('Semester Activities'!J$18/'Weightage Page-1'!K$13)*'Weightage Page-1'!K27,0))+
(IF('Semester Activities'!J$19&lt;&gt;0,('Semester Activities'!J$19/'Weightage Page-1'!L$13)*'Weightage Page-1'!L27,0))+
(IF('Semester Activities'!J$20&lt;&gt;0,('Semester Activities'!J$20/'Weightage Page-1'!M$13)*'Weightage Page-1'!M27,0))+
(IF('Semester Activities'!J$21&lt;&gt;0,('Semester Activities'!J$21/'Weightage Page-1'!N$13)*'Weightage Page-1'!N27,0))+
(IF('Semester Activities'!J$25&lt;&gt;0,('Semester Activities'!J$25/'Weightage Page-1'!R$13)*'Weightage Page-1'!R27,0))+
(IF('Semester Activities'!J$26&lt;&gt;0,('Semester Activities'!J$26/'Weightage Page-1'!S$13)*'Weightage Page-1'!S27,0))+
(IF('Semester Activities'!J$27&lt;&gt;0,('Semester Activities'!J$27/'Weightage Page-1'!T$13)*'Weightage Page-1'!T27,0))+
(IF('Semester Activities'!J$28&lt;&gt;0,('Semester Activities'!J$28/'Weightage Page-1'!U$13)*'Weightage Page-1'!U27,0))+
(IF('Semester Activities'!J$29&lt;&gt;0,('Semester Activities'!J$29/'Weightage Page-1'!V$13)*'Weightage Page-1'!V27,0))+
(IF('Semester Activities'!J$30&lt;&gt;0,('Semester Activities'!J$30/'Weightage Page-1'!W$13)*'Weightage Page-1'!W27,0))+
(IF('Semester Activities'!J$31&lt;&gt;0,('Semester Activities'!J$31/'Weightage Page-1'!X$13)*'Weightage Page-1'!X27,0))+
(IF('Semester Activities'!J$32&lt;&gt;0,('Semester Activities'!J$32/'Weightage Page-1'!Y$13)*'Weightage Page-1'!Y27,0))+
(IF('Semester Activities'!J$33&lt;&gt;0,('Semester Activities'!J$33/'Weightage Page-1'!Z$13)*'Weightage Page-1'!Z27,0))+
(IF('Semester Activities'!J$34&lt;&gt;0,('Semester Activities'!J$34/'Weightage Page-1'!AA$13)*'Weightage Page-1'!AA27,0))+
(IF('Semester Activities'!J$35&lt;&gt;0,('Semester Activities'!J$35/'Weightage Page-1'!AB$13)*'Weightage Page-1'!AB27,0))+
(IF('Semester Activities'!J$36&lt;&gt;0,('Semester Activities'!J$36/'Weightage Page-1'!AC$13)*'Weightage Page-1'!AC27,0))+
(IF('Semester Activities'!J$38&lt;&gt;0,('Semester Activities'!J$38/'Weightage Page-1'!AE$13)*'Weightage Page-1'!AE27,0))+
(IF('Semester Activities'!J$39&lt;&gt;0,('Semester Activities'!J$39/'Weightage Page-1'!AF$13)*'Weightage Page-1'!AF27,0))+
(IF('Semester Activities'!J$40&lt;&gt;0,('Semester Activities'!J$40/'Weightage Page-1'!AG$13)*'Weightage Page-1'!AG27,0))+
(IF('Semester Activities'!J$41&lt;&gt;0,('Semester Activities'!J$41/'Weightage Page-1'!AH$13)*'Weightage Page-1'!AH27,0))+
(IF('Semester Activities'!J$42&lt;&gt;0,('Semester Activities'!J$42/'Weightage Page-1'!AI$13)*'Weightage Page-1'!AI27,0))+
(IF('Semester Activities'!J$43&lt;&gt;0,('Semester Activities'!J$43/'Weightage Page-1'!AJ$13)*'Weightage Page-1'!AJ27,0))+
(IF('Semester Activities'!J$44&lt;&gt;0,('Semester Activities'!J$44/'Weightage Page-1'!AK$13)*'Weightage Page-1'!AK27,0))+
(IF('Semester Activities'!J$45&lt;&gt;0,('Semester Activities'!J$45/'Weightage Page-1'!AL$13)*'Weightage Page-1'!AL27,0))+
(IF('Semester Activities'!J$46&lt;&gt;0,('Semester Activities'!J$46/'Weightage Page-1'!AM$13)*'Weightage Page-1'!AM27,0))+
(IF('Semester Activities'!J$47&lt;&gt;0,('Semester Activities'!J$47/'Weightage Page-1'!AN$13)*'Weightage Page-1'!AN27,0))+
(IF('Semester Activities'!J$48&lt;&gt;0,('Semester Activities'!J$48/'Weightage Page-1'!AO$13)*'Weightage Page-1'!AO27,0))+
(IF('Semester Activities'!J$49&lt;&gt;0,('Semester Activities'!J$49/'Weightage Page-1'!AP$13)*'Weightage Page-1'!AP27,0))+
(IF('Semester Activities'!J$50&lt;&gt;0,('Semester Activities'!J$50/'Weightage Page-1'!AQ$13)*'Weightage Page-1'!AQ27,0))+
(IF('Semester Activities'!J$51&lt;&gt;0,('Semester Activities'!J$51/'Weightage Page-1'!AR$13)*'Weightage Page-1'!AR27,0))+
(IF('Semester Activities'!J$52&lt;&gt;0,('Semester Activities'!J$52/'Weightage Page-1'!AS$13)*'Weightage Page-1'!AS27,0))+
(IF('Semester Activities'!J$53&lt;&gt;0,('Semester Activities'!J$53/'Weightage Page-1'!AT$13)*'Weightage Page-1'!AT27,0))+
(IF('Semester Activities'!J$54&lt;&gt;0,('Semester Activities'!J$54/'Weightage Page-1'!AU$13)*'Weightage Page-1'!AU27,0))+
(IF('Semester Activities'!J$55&lt;&gt;0,('Semester Activities'!J$55/'Weightage Page-1'!AV$13)*'Weightage Page-1'!AV27,0))+
(IF('Semester Activities'!J$56&lt;&gt;0,('Semester Activities'!J$56/'Weightage Page-1'!AW$13)*'Weightage Page-1'!AW27,0))+
(IF('Semester Activities'!J$57&lt;&gt;0,('Semester Activities'!J$57/'Weightage Page-1'!AX$13)*'Weightage Page-1'!AX27,0))+
(IF('Semester Activities'!J$58&lt;&gt;0,('Semester Activities'!J$58/'Weightage Page-1'!AY$13)*'Weightage Page-1'!AY27,0))+
(IF('Semester Activities'!J$59&lt;&gt;0,('Semester Activities'!J$59/'Weightage Page-1'!AZ$13)*'Weightage Page-1'!AZ27,0))+
(IF('Semester Activities'!J$60&lt;&gt;0,('Semester Activities'!J$60/'Weightage Page-1'!BA$13)*'Weightage Page-1'!BA27,0))+
(IF('Semester Activities'!J$61&lt;&gt;0,('Semester Activities'!J$61/'Weightage Page-1'!BB$13)*'Weightage Page-1'!BB27,0))</f>
        <v>0</v>
      </c>
      <c r="E21" s="423"/>
      <c r="F21" s="423">
        <f>(IF('Semester Activities'!K$11&lt;&gt;0,('Semester Activities'!K$11/'Weightage Page-1'!D$13)*'Weightage Page-1'!D27,0))+
(IF('Semester Activities'!K$12&lt;&gt;0,('Semester Activities'!K$12/'Weightage Page-1'!E$13)*'Weightage Page-1'!E27,0))+
(IF('Semester Activities'!K$13&lt;&gt;0,('Semester Activities'!K$13/'Weightage Page-1'!F$13)*'Weightage Page-1'!F27,0))+
(IF('Semester Activities'!K$14&lt;&gt;0,('Semester Activities'!K$14/'Weightage Page-1'!G$13)*'Weightage Page-1'!G27,0))+
(IF('Semester Activities'!K$15&lt;&gt;0,('Semester Activities'!K$15/'Weightage Page-1'!H$13)*'Weightage Page-1'!H27,0))+
(IF('Semester Activities'!K$16&lt;&gt;0,('Semester Activities'!K$16/'Weightage Page-1'!I$13)*'Weightage Page-1'!I27,0))+
(IF('Semester Activities'!K$17&lt;&gt;0,('Semester Activities'!K$17/'Weightage Page-1'!J$13)*'Weightage Page-1'!J27,0))+
(IF('Semester Activities'!K$18&lt;&gt;0,('Semester Activities'!K$18/'Weightage Page-1'!K$13)*'Weightage Page-1'!K27,0))+
(IF('Semester Activities'!K$19&lt;&gt;0,('Semester Activities'!K$19/'Weightage Page-1'!L$13)*'Weightage Page-1'!L27,0))+
(IF('Semester Activities'!K$20&lt;&gt;0,('Semester Activities'!K$20/'Weightage Page-1'!M$13)*'Weightage Page-1'!M27,0))+
(IF('Semester Activities'!K$21&lt;&gt;0,('Semester Activities'!K$21/'Weightage Page-1'!N$13)*'Weightage Page-1'!N27,0))+
(IF('Semester Activities'!K$25&lt;&gt;0,('Semester Activities'!K$25/'Weightage Page-1'!R$13)*'Weightage Page-1'!R27,0))+
(IF('Semester Activities'!K$26&lt;&gt;0,('Semester Activities'!K$26/'Weightage Page-1'!S$13)*'Weightage Page-1'!S27,0))+
(IF('Semester Activities'!K$27&lt;&gt;0,('Semester Activities'!K$27/'Weightage Page-1'!T$13)*'Weightage Page-1'!T27,0))+
(IF('Semester Activities'!K$28&lt;&gt;0,('Semester Activities'!K$28/'Weightage Page-1'!U$13)*'Weightage Page-1'!U27,0))+
(IF('Semester Activities'!K$29&lt;&gt;0,('Semester Activities'!K$29/'Weightage Page-1'!V$13)*'Weightage Page-1'!V27,0))+
(IF('Semester Activities'!K$30&lt;&gt;0,('Semester Activities'!K$30/'Weightage Page-1'!W$13)*'Weightage Page-1'!W27,0))+
(IF('Semester Activities'!K$31&lt;&gt;0,('Semester Activities'!K$31/'Weightage Page-1'!X$13)*'Weightage Page-1'!X27,0))+
(IF('Semester Activities'!K$32&lt;&gt;0,('Semester Activities'!K$32/'Weightage Page-1'!Y$13)*'Weightage Page-1'!Y27,0))+
(IF('Semester Activities'!K$33&lt;&gt;0,('Semester Activities'!K$33/'Weightage Page-1'!Z$13)*'Weightage Page-1'!Z27,0))+
(IF('Semester Activities'!K$34&lt;&gt;0,('Semester Activities'!K$34/'Weightage Page-1'!AA$13)*'Weightage Page-1'!AA27,0))+
(IF('Semester Activities'!K$35&lt;&gt;0,('Semester Activities'!K$35/'Weightage Page-1'!AB$13)*'Weightage Page-1'!AB27,0))+
(IF('Semester Activities'!K$36&lt;&gt;0,('Semester Activities'!K$36/'Weightage Page-1'!AC$13)*'Weightage Page-1'!AC27,0))+
(IF('Semester Activities'!K$38&lt;&gt;0,('Semester Activities'!K$38/'Weightage Page-1'!AE$13)*'Weightage Page-1'!AE27,0))+
(IF('Semester Activities'!K$39&lt;&gt;0,('Semester Activities'!K$39/'Weightage Page-1'!AF$13)*'Weightage Page-1'!AF27,0))+
(IF('Semester Activities'!K$40&lt;&gt;0,('Semester Activities'!K$40/'Weightage Page-1'!AG$13)*'Weightage Page-1'!AG27,0))+
(IF('Semester Activities'!K$41&lt;&gt;0,('Semester Activities'!K$41/'Weightage Page-1'!AH$13)*'Weightage Page-1'!AH27,0))+
(IF('Semester Activities'!K$42&lt;&gt;0,('Semester Activities'!K$42/'Weightage Page-1'!AI$13)*'Weightage Page-1'!AI27,0))+
(IF('Semester Activities'!K$43&lt;&gt;0,('Semester Activities'!K$43/'Weightage Page-1'!AJ$13)*'Weightage Page-1'!AJ27,0))+
(IF('Semester Activities'!K$44&lt;&gt;0,('Semester Activities'!K$44/'Weightage Page-1'!AK$13)*'Weightage Page-1'!AK27,0))+
(IF('Semester Activities'!K$45&lt;&gt;0,('Semester Activities'!K$45/'Weightage Page-1'!AL$13)*'Weightage Page-1'!AL27,0))+
(IF('Semester Activities'!K$46&lt;&gt;0,('Semester Activities'!K$46/'Weightage Page-1'!AM$13)*'Weightage Page-1'!AM27,0))+
(IF('Semester Activities'!K$47&lt;&gt;0,('Semester Activities'!K$47/'Weightage Page-1'!AN$13)*'Weightage Page-1'!AN27,0))+
(IF('Semester Activities'!K$48&lt;&gt;0,('Semester Activities'!K$48/'Weightage Page-1'!AO$13)*'Weightage Page-1'!AO27,0))+
(IF('Semester Activities'!K$49&lt;&gt;0,('Semester Activities'!K$49/'Weightage Page-1'!AP$13)*'Weightage Page-1'!AP27,0))+
(IF('Semester Activities'!K$50&lt;&gt;0,('Semester Activities'!K$50/'Weightage Page-1'!AQ$13)*'Weightage Page-1'!AQ27,0))+
(IF('Semester Activities'!K$51&lt;&gt;0,('Semester Activities'!K$51/'Weightage Page-1'!AR$13)*'Weightage Page-1'!AR27,0))+
(IF('Semester Activities'!K$52&lt;&gt;0,('Semester Activities'!K$52/'Weightage Page-1'!AS$13)*'Weightage Page-1'!AS27,0))+
(IF('Semester Activities'!K$53&lt;&gt;0,('Semester Activities'!K$53/'Weightage Page-1'!AT$13)*'Weightage Page-1'!AT27,0))+
(IF('Semester Activities'!K$54&lt;&gt;0,('Semester Activities'!K$54/'Weightage Page-1'!AU$13)*'Weightage Page-1'!AU27,0))+
(IF('Semester Activities'!K$55&lt;&gt;0,('Semester Activities'!K$55/'Weightage Page-1'!AV$13)*'Weightage Page-1'!AV27,0))+
(IF('Semester Activities'!K$56&lt;&gt;0,('Semester Activities'!K$56/'Weightage Page-1'!AW$13)*'Weightage Page-1'!AW27,0))+
(IF('Semester Activities'!K$57&lt;&gt;0,('Semester Activities'!K$57/'Weightage Page-1'!AX$13)*'Weightage Page-1'!AX27,0))+
(IF('Semester Activities'!K$58&lt;&gt;0,('Semester Activities'!K$58/'Weightage Page-1'!AY$13)*'Weightage Page-1'!AY27,0))+
(IF('Semester Activities'!K$59&lt;&gt;0,('Semester Activities'!K$59/'Weightage Page-1'!AZ$13)*'Weightage Page-1'!AZ27,0))+
(IF('Semester Activities'!K$60&lt;&gt;0,('Semester Activities'!K$60/'Weightage Page-1'!BA$13)*'Weightage Page-1'!BA27,0))+
(IF('Semester Activities'!K$61&lt;&gt;0,('Semester Activities'!K$61/'Weightage Page-1'!BB$13)*'Weightage Page-1'!BB27,0))</f>
        <v>0</v>
      </c>
      <c r="G21" s="423"/>
      <c r="H21" s="423">
        <f>(IF('Semester Activities'!L$11&lt;&gt;0,('Semester Activities'!L$11/'Weightage Page-1'!D$13)*'Weightage Page-1'!D27,0))+
(IF('Semester Activities'!L$12&lt;&gt;0,('Semester Activities'!L$12/'Weightage Page-1'!E$13)*'Weightage Page-1'!E27,0))+
(IF('Semester Activities'!L$13&lt;&gt;0,('Semester Activities'!L$13/'Weightage Page-1'!F$13)*'Weightage Page-1'!F27,0))+
(IF('Semester Activities'!L$14&lt;&gt;0,('Semester Activities'!L$14/'Weightage Page-1'!G$13)*'Weightage Page-1'!G27,0))+
(IF('Semester Activities'!L$15&lt;&gt;0,('Semester Activities'!L$15/'Weightage Page-1'!H$13)*'Weightage Page-1'!H27,0))+
(IF('Semester Activities'!L$16&lt;&gt;0,('Semester Activities'!L$16/'Weightage Page-1'!I$13)*'Weightage Page-1'!I27,0))+
(IF('Semester Activities'!L$17&lt;&gt;0,('Semester Activities'!L$17/'Weightage Page-1'!J$13)*'Weightage Page-1'!J27,0))+
(IF('Semester Activities'!L$18&lt;&gt;0,('Semester Activities'!L$18/'Weightage Page-1'!K$13)*'Weightage Page-1'!K27,0))+
(IF('Semester Activities'!L$19&lt;&gt;0,('Semester Activities'!L$19/'Weightage Page-1'!L$13)*'Weightage Page-1'!L27,0))+
(IF('Semester Activities'!L$20&lt;&gt;0,('Semester Activities'!L$20/'Weightage Page-1'!M$13)*'Weightage Page-1'!M27,0))+
(IF('Semester Activities'!L$21&lt;&gt;0,('Semester Activities'!L$21/'Weightage Page-1'!N$13)*'Weightage Page-1'!N27,0))+
(IF('Semester Activities'!L$25&lt;&gt;0,('Semester Activities'!L$25/'Weightage Page-1'!R$13)*'Weightage Page-1'!R27,0))+
(IF('Semester Activities'!L$26&lt;&gt;0,('Semester Activities'!L$26/'Weightage Page-1'!S$13)*'Weightage Page-1'!S27,0))+
(IF('Semester Activities'!L$27&lt;&gt;0,('Semester Activities'!L$27/'Weightage Page-1'!T$13)*'Weightage Page-1'!T27,0))+
(IF('Semester Activities'!L$28&lt;&gt;0,('Semester Activities'!L$28/'Weightage Page-1'!U$13)*'Weightage Page-1'!U27,0))+
(IF('Semester Activities'!L$29&lt;&gt;0,('Semester Activities'!L$29/'Weightage Page-1'!V$13)*'Weightage Page-1'!V27,0))+
(IF('Semester Activities'!L$30&lt;&gt;0,('Semester Activities'!L$30/'Weightage Page-1'!W$13)*'Weightage Page-1'!W27,0))+
(IF('Semester Activities'!L$31&lt;&gt;0,('Semester Activities'!L$31/'Weightage Page-1'!X$13)*'Weightage Page-1'!X27,0))+
(IF('Semester Activities'!L$32&lt;&gt;0,('Semester Activities'!L$32/'Weightage Page-1'!Y$13)*'Weightage Page-1'!Y27,0))+
(IF('Semester Activities'!L$33&lt;&gt;0,('Semester Activities'!L$33/'Weightage Page-1'!Z$13)*'Weightage Page-1'!Z27,0))+
(IF('Semester Activities'!L$34&lt;&gt;0,('Semester Activities'!L$34/'Weightage Page-1'!AA$13)*'Weightage Page-1'!AA27,0))+
(IF('Semester Activities'!L$35&lt;&gt;0,('Semester Activities'!L$35/'Weightage Page-1'!AB$13)*'Weightage Page-1'!AB27,0))+
(IF('Semester Activities'!L$36&lt;&gt;0,('Semester Activities'!L$36/'Weightage Page-1'!AC$13)*'Weightage Page-1'!AC27,0))+
(IF('Semester Activities'!L$38&lt;&gt;0,('Semester Activities'!L$38/'Weightage Page-1'!AE$13)*'Weightage Page-1'!AE27,0))+
(IF('Semester Activities'!L$39&lt;&gt;0,('Semester Activities'!L$39/'Weightage Page-1'!AF$13)*'Weightage Page-1'!AF27,0))+
(IF('Semester Activities'!L$40&lt;&gt;0,('Semester Activities'!L$40/'Weightage Page-1'!AG$13)*'Weightage Page-1'!AG27,0))+
(IF('Semester Activities'!L$41&lt;&gt;0,('Semester Activities'!L$41/'Weightage Page-1'!AH$13)*'Weightage Page-1'!AH27,0))+
(IF('Semester Activities'!L$42&lt;&gt;0,('Semester Activities'!L$42/'Weightage Page-1'!AI$13)*'Weightage Page-1'!AI27,0))+
(IF('Semester Activities'!L$43&lt;&gt;0,('Semester Activities'!L$43/'Weightage Page-1'!AJ$13)*'Weightage Page-1'!AJ27,0))+
(IF('Semester Activities'!L$44&lt;&gt;0,('Semester Activities'!L$44/'Weightage Page-1'!AK$13)*'Weightage Page-1'!AK27,0))+
(IF('Semester Activities'!L$45&lt;&gt;0,('Semester Activities'!L$45/'Weightage Page-1'!AL$13)*'Weightage Page-1'!AL27,0))+
(IF('Semester Activities'!L$46&lt;&gt;0,('Semester Activities'!L$46/'Weightage Page-1'!AM$13)*'Weightage Page-1'!AM27,0))+
(IF('Semester Activities'!L$47&lt;&gt;0,('Semester Activities'!L$47/'Weightage Page-1'!AN$13)*'Weightage Page-1'!AN27,0))+
(IF('Semester Activities'!L$48&lt;&gt;0,('Semester Activities'!L$48/'Weightage Page-1'!AO$13)*'Weightage Page-1'!AO27,0))+
(IF('Semester Activities'!L$49&lt;&gt;0,('Semester Activities'!L$49/'Weightage Page-1'!AP$13)*'Weightage Page-1'!AP27,0))+
(IF('Semester Activities'!L$50&lt;&gt;0,('Semester Activities'!L$50/'Weightage Page-1'!AQ$13)*'Weightage Page-1'!AQ27,0))+
(IF('Semester Activities'!L$51&lt;&gt;0,('Semester Activities'!L$51/'Weightage Page-1'!AR$13)*'Weightage Page-1'!AR27,0))+
(IF('Semester Activities'!L$52&lt;&gt;0,('Semester Activities'!L$52/'Weightage Page-1'!AS$13)*'Weightage Page-1'!AS27,0))+
(IF('Semester Activities'!L$53&lt;&gt;0,('Semester Activities'!L$53/'Weightage Page-1'!AT$13)*'Weightage Page-1'!AT27,0))+
(IF('Semester Activities'!L$54&lt;&gt;0,('Semester Activities'!L$54/'Weightage Page-1'!AU$13)*'Weightage Page-1'!AU27,0))+
(IF('Semester Activities'!L$55&lt;&gt;0,('Semester Activities'!L$55/'Weightage Page-1'!AV$13)*'Weightage Page-1'!AV27,0))+
(IF('Semester Activities'!L$56&lt;&gt;0,('Semester Activities'!L$56/'Weightage Page-1'!AW$13)*'Weightage Page-1'!AW27,0))+
(IF('Semester Activities'!L$57&lt;&gt;0,('Semester Activities'!L$57/'Weightage Page-1'!AX$13)*'Weightage Page-1'!AX27,0))+
(IF('Semester Activities'!L$58&lt;&gt;0,('Semester Activities'!L$58/'Weightage Page-1'!AY$13)*'Weightage Page-1'!AY27,0))+
(IF('Semester Activities'!L$59&lt;&gt;0,('Semester Activities'!L$59/'Weightage Page-1'!AZ$13)*'Weightage Page-1'!AZ27,0))+
(IF('Semester Activities'!L$60&lt;&gt;0,('Semester Activities'!L$60/'Weightage Page-1'!BA$13)*'Weightage Page-1'!BA27,0))+
(IF('Semester Activities'!L$61&lt;&gt;0,('Semester Activities'!L$61/'Weightage Page-1'!BB$13)*'Weightage Page-1'!BB27,0))</f>
        <v>0</v>
      </c>
      <c r="I21" s="423"/>
      <c r="J21" s="423">
        <f>(IF('Semester Activities'!M$11&lt;&gt;0,('Semester Activities'!M$11/'Weightage Page-1'!D$13)*'Weightage Page-1'!D27,0))+
(IF('Semester Activities'!M$12&lt;&gt;0,('Semester Activities'!M$12/'Weightage Page-1'!E$13)*'Weightage Page-1'!E27,0))+
(IF('Semester Activities'!M$13&lt;&gt;0,('Semester Activities'!M$13/'Weightage Page-1'!F$13)*'Weightage Page-1'!F27,0))+
(IF('Semester Activities'!M$14&lt;&gt;0,('Semester Activities'!M$14/'Weightage Page-1'!G$13)*'Weightage Page-1'!G27,0))+
(IF('Semester Activities'!M$15&lt;&gt;0,('Semester Activities'!M$15/'Weightage Page-1'!H$13)*'Weightage Page-1'!H27,0))+
(IF('Semester Activities'!M$16&lt;&gt;0,('Semester Activities'!M$16/'Weightage Page-1'!I$13)*'Weightage Page-1'!I27,0))+
(IF('Semester Activities'!M$17&lt;&gt;0,('Semester Activities'!M$17/'Weightage Page-1'!J$13)*'Weightage Page-1'!J27,0))+
(IF('Semester Activities'!M$18&lt;&gt;0,('Semester Activities'!M$18/'Weightage Page-1'!K$13)*'Weightage Page-1'!K27,0))+
(IF('Semester Activities'!M$19&lt;&gt;0,('Semester Activities'!M$19/'Weightage Page-1'!L$13)*'Weightage Page-1'!L27,0))+
(IF('Semester Activities'!M$20&lt;&gt;0,('Semester Activities'!M$20/'Weightage Page-1'!M$13)*'Weightage Page-1'!M27,0))+
(IF('Semester Activities'!M$21&lt;&gt;0,('Semester Activities'!M$21/'Weightage Page-1'!N$13)*'Weightage Page-1'!N27,0))+
(IF('Semester Activities'!M$25&lt;&gt;0,('Semester Activities'!M$25/'Weightage Page-1'!R$13)*'Weightage Page-1'!R27,0))+
(IF('Semester Activities'!M$26&lt;&gt;0,('Semester Activities'!M$26/'Weightage Page-1'!S$13)*'Weightage Page-1'!S27,0))+
(IF('Semester Activities'!M$27&lt;&gt;0,('Semester Activities'!M$27/'Weightage Page-1'!T$13)*'Weightage Page-1'!T27,0))+
(IF('Semester Activities'!M$28&lt;&gt;0,('Semester Activities'!M$28/'Weightage Page-1'!U$13)*'Weightage Page-1'!U27,0))+
(IF('Semester Activities'!M$29&lt;&gt;0,('Semester Activities'!M$29/'Weightage Page-1'!V$13)*'Weightage Page-1'!V27,0))+
(IF('Semester Activities'!M$30&lt;&gt;0,('Semester Activities'!M$30/'Weightage Page-1'!W$13)*'Weightage Page-1'!W27,0))+
(IF('Semester Activities'!M$31&lt;&gt;0,('Semester Activities'!M$31/'Weightage Page-1'!X$13)*'Weightage Page-1'!X27,0))+
(IF('Semester Activities'!M$32&lt;&gt;0,('Semester Activities'!M$32/'Weightage Page-1'!Y$13)*'Weightage Page-1'!Y27,0))+
(IF('Semester Activities'!M$33&lt;&gt;0,('Semester Activities'!M$33/'Weightage Page-1'!Z$13)*'Weightage Page-1'!Z27,0))+
(IF('Semester Activities'!M$34&lt;&gt;0,('Semester Activities'!M$34/'Weightage Page-1'!AA$13)*'Weightage Page-1'!AA27,0))+
(IF('Semester Activities'!M$35&lt;&gt;0,('Semester Activities'!M$35/'Weightage Page-1'!AB$13)*'Weightage Page-1'!AB27,0))+
(IF('Semester Activities'!M$36&lt;&gt;0,('Semester Activities'!M$36/'Weightage Page-1'!AC$13)*'Weightage Page-1'!AC27,0))+
(IF('Semester Activities'!M$38&lt;&gt;0,('Semester Activities'!M$38/'Weightage Page-1'!AE$13)*'Weightage Page-1'!AE27,0))+
(IF('Semester Activities'!M$39&lt;&gt;0,('Semester Activities'!M$39/'Weightage Page-1'!AF$13)*'Weightage Page-1'!AF27,0))+
(IF('Semester Activities'!M$40&lt;&gt;0,('Semester Activities'!M$40/'Weightage Page-1'!AG$13)*'Weightage Page-1'!AG27,0))+
(IF('Semester Activities'!M$41&lt;&gt;0,('Semester Activities'!M$41/'Weightage Page-1'!AH$13)*'Weightage Page-1'!AH27,0))+
(IF('Semester Activities'!M$42&lt;&gt;0,('Semester Activities'!M$42/'Weightage Page-1'!AI$13)*'Weightage Page-1'!AI27,0))+
(IF('Semester Activities'!M$43&lt;&gt;0,('Semester Activities'!M$43/'Weightage Page-1'!AJ$13)*'Weightage Page-1'!AJ27,0))+
(IF('Semester Activities'!M$44&lt;&gt;0,('Semester Activities'!M$44/'Weightage Page-1'!AK$13)*'Weightage Page-1'!AK27,0))+
(IF('Semester Activities'!M$45&lt;&gt;0,('Semester Activities'!M$45/'Weightage Page-1'!AL$13)*'Weightage Page-1'!AL27,0))+
(IF('Semester Activities'!M$46&lt;&gt;0,('Semester Activities'!M$46/'Weightage Page-1'!AM$13)*'Weightage Page-1'!AM27,0))+
(IF('Semester Activities'!M$47&lt;&gt;0,('Semester Activities'!M$47/'Weightage Page-1'!AN$13)*'Weightage Page-1'!AN27,0))+
(IF('Semester Activities'!M$48&lt;&gt;0,('Semester Activities'!M$48/'Weightage Page-1'!AO$13)*'Weightage Page-1'!AO27,0))+
(IF('Semester Activities'!M$49&lt;&gt;0,('Semester Activities'!M$49/'Weightage Page-1'!AP$13)*'Weightage Page-1'!AP27,0))+
(IF('Semester Activities'!M$50&lt;&gt;0,('Semester Activities'!M$50/'Weightage Page-1'!AQ$13)*'Weightage Page-1'!AQ27,0))+
(IF('Semester Activities'!M$51&lt;&gt;0,('Semester Activities'!M$51/'Weightage Page-1'!AR$13)*'Weightage Page-1'!AR27,0))+
(IF('Semester Activities'!M$52&lt;&gt;0,('Semester Activities'!M$52/'Weightage Page-1'!AS$13)*'Weightage Page-1'!AS27,0))+
(IF('Semester Activities'!M$53&lt;&gt;0,('Semester Activities'!M$53/'Weightage Page-1'!AT$13)*'Weightage Page-1'!AT27,0))+
(IF('Semester Activities'!M$54&lt;&gt;0,('Semester Activities'!M$54/'Weightage Page-1'!AU$13)*'Weightage Page-1'!AU27,0))+
(IF('Semester Activities'!M$55&lt;&gt;0,('Semester Activities'!M$55/'Weightage Page-1'!AV$13)*'Weightage Page-1'!AV27,0))+
(IF('Semester Activities'!M$56&lt;&gt;0,('Semester Activities'!M$56/'Weightage Page-1'!AW$13)*'Weightage Page-1'!AW27,0))+
(IF('Semester Activities'!M$57&lt;&gt;0,('Semester Activities'!M$57/'Weightage Page-1'!AX$13)*'Weightage Page-1'!AX27,0))+
(IF('Semester Activities'!M$58&lt;&gt;0,('Semester Activities'!M$58/'Weightage Page-1'!AY$13)*'Weightage Page-1'!AY27,0))+
(IF('Semester Activities'!M$59&lt;&gt;0,('Semester Activities'!M$59/'Weightage Page-1'!AZ$13)*'Weightage Page-1'!AZ27,0))+
(IF('Semester Activities'!M$60&lt;&gt;0,('Semester Activities'!M$60/'Weightage Page-1'!BA$13)*'Weightage Page-1'!BA27,0))+
(IF('Semester Activities'!M$61&lt;&gt;0,('Semester Activities'!M$61/'Weightage Page-1'!BB$13)*'Weightage Page-1'!BB27,0))</f>
        <v>0</v>
      </c>
      <c r="K21" s="423"/>
      <c r="L21" s="423">
        <f>(IF('Semester Activities'!N$11&lt;&gt;0,('Semester Activities'!N$11/'Weightage Page-1'!D$13)*'Weightage Page-1'!D27,0))+
(IF('Semester Activities'!N$12&lt;&gt;0,('Semester Activities'!N$12/'Weightage Page-1'!E$13)*'Weightage Page-1'!E27,0))+
(IF('Semester Activities'!N$13&lt;&gt;0,('Semester Activities'!N$13/'Weightage Page-1'!F$13)*'Weightage Page-1'!F27,0))+
(IF('Semester Activities'!N$14&lt;&gt;0,('Semester Activities'!N$14/'Weightage Page-1'!G$13)*'Weightage Page-1'!G27,0))+
(IF('Semester Activities'!N$15&lt;&gt;0,('Semester Activities'!N$15/'Weightage Page-1'!H$13)*'Weightage Page-1'!H27,0))+
(IF('Semester Activities'!N$16&lt;&gt;0,('Semester Activities'!N$16/'Weightage Page-1'!I$13)*'Weightage Page-1'!I27,0))+
(IF('Semester Activities'!N$17&lt;&gt;0,('Semester Activities'!N$17/'Weightage Page-1'!J$13)*'Weightage Page-1'!J27,0))+
(IF('Semester Activities'!N$18&lt;&gt;0,('Semester Activities'!N$18/'Weightage Page-1'!K$13)*'Weightage Page-1'!K27,0))+
(IF('Semester Activities'!N$19&lt;&gt;0,('Semester Activities'!N$19/'Weightage Page-1'!L$13)*'Weightage Page-1'!L27,0))+
(IF('Semester Activities'!N$20&lt;&gt;0,('Semester Activities'!N$20/'Weightage Page-1'!M$13)*'Weightage Page-1'!M27,0))+
(IF('Semester Activities'!N$21&lt;&gt;0,('Semester Activities'!N$21/'Weightage Page-1'!N$13)*'Weightage Page-1'!N27,0))+
(IF('Semester Activities'!N$25&lt;&gt;0,('Semester Activities'!N$25/'Weightage Page-1'!R$13)*'Weightage Page-1'!R27,0))+
(IF('Semester Activities'!N$26&lt;&gt;0,('Semester Activities'!N$26/'Weightage Page-1'!S$13)*'Weightage Page-1'!S27,0))+
(IF('Semester Activities'!N$27&lt;&gt;0,('Semester Activities'!N$27/'Weightage Page-1'!T$13)*'Weightage Page-1'!T27,0))+
(IF('Semester Activities'!N$28&lt;&gt;0,('Semester Activities'!N$28/'Weightage Page-1'!U$13)*'Weightage Page-1'!U27,0))+
(IF('Semester Activities'!N$29&lt;&gt;0,('Semester Activities'!N$29/'Weightage Page-1'!V$13)*'Weightage Page-1'!V27,0))+
(IF('Semester Activities'!N$30&lt;&gt;0,('Semester Activities'!N$30/'Weightage Page-1'!W$13)*'Weightage Page-1'!W27,0))+
(IF('Semester Activities'!N$31&lt;&gt;0,('Semester Activities'!N$31/'Weightage Page-1'!X$13)*'Weightage Page-1'!X27,0))+
(IF('Semester Activities'!N$32&lt;&gt;0,('Semester Activities'!N$32/'Weightage Page-1'!Y$13)*'Weightage Page-1'!Y27,0))+
(IF('Semester Activities'!N$33&lt;&gt;0,('Semester Activities'!N$33/'Weightage Page-1'!Z$13)*'Weightage Page-1'!Z27,0))+
(IF('Semester Activities'!N$34&lt;&gt;0,('Semester Activities'!N$34/'Weightage Page-1'!AA$13)*'Weightage Page-1'!AA27,0))+
(IF('Semester Activities'!N$35&lt;&gt;0,('Semester Activities'!N$35/'Weightage Page-1'!AB$13)*'Weightage Page-1'!AB27,0))+
(IF('Semester Activities'!N$36&lt;&gt;0,('Semester Activities'!N$36/'Weightage Page-1'!AC$13)*'Weightage Page-1'!AC27,0))+
(IF('Semester Activities'!N$38&lt;&gt;0,('Semester Activities'!N$38/'Weightage Page-1'!AE$13)*'Weightage Page-1'!AE27,0))+
(IF('Semester Activities'!N$39&lt;&gt;0,('Semester Activities'!N$39/'Weightage Page-1'!AF$13)*'Weightage Page-1'!AF27,0))+
(IF('Semester Activities'!N$40&lt;&gt;0,('Semester Activities'!N$40/'Weightage Page-1'!AG$13)*'Weightage Page-1'!AG27,0))+
(IF('Semester Activities'!N$41&lt;&gt;0,('Semester Activities'!N$41/'Weightage Page-1'!AH$13)*'Weightage Page-1'!AH27,0))+
(IF('Semester Activities'!N$42&lt;&gt;0,('Semester Activities'!N$42/'Weightage Page-1'!AI$13)*'Weightage Page-1'!AI27,0))+
(IF('Semester Activities'!N$43&lt;&gt;0,('Semester Activities'!N$43/'Weightage Page-1'!AJ$13)*'Weightage Page-1'!AJ27,0))+
(IF('Semester Activities'!N$44&lt;&gt;0,('Semester Activities'!N$44/'Weightage Page-1'!AK$13)*'Weightage Page-1'!AK27,0))+
(IF('Semester Activities'!N$45&lt;&gt;0,('Semester Activities'!N$45/'Weightage Page-1'!AL$13)*'Weightage Page-1'!AL27,0))+
(IF('Semester Activities'!N$46&lt;&gt;0,('Semester Activities'!N$46/'Weightage Page-1'!AM$13)*'Weightage Page-1'!AM27,0))+
(IF('Semester Activities'!N$47&lt;&gt;0,('Semester Activities'!N$47/'Weightage Page-1'!AN$13)*'Weightage Page-1'!AN27,0))+
(IF('Semester Activities'!N$48&lt;&gt;0,('Semester Activities'!N$48/'Weightage Page-1'!AO$13)*'Weightage Page-1'!AO27,0))+
(IF('Semester Activities'!N$49&lt;&gt;0,('Semester Activities'!N$49/'Weightage Page-1'!AP$13)*'Weightage Page-1'!AP27,0))+
(IF('Semester Activities'!N$50&lt;&gt;0,('Semester Activities'!N$50/'Weightage Page-1'!AQ$13)*'Weightage Page-1'!AQ27,0))+
(IF('Semester Activities'!N$51&lt;&gt;0,('Semester Activities'!N$51/'Weightage Page-1'!AR$13)*'Weightage Page-1'!AR27,0))+
(IF('Semester Activities'!N$52&lt;&gt;0,('Semester Activities'!N$52/'Weightage Page-1'!AS$13)*'Weightage Page-1'!AS27,0))+
(IF('Semester Activities'!N$53&lt;&gt;0,('Semester Activities'!N$53/'Weightage Page-1'!AT$13)*'Weightage Page-1'!AT27,0))+
(IF('Semester Activities'!N$54&lt;&gt;0,('Semester Activities'!N$54/'Weightage Page-1'!AU$13)*'Weightage Page-1'!AU27,0))+
(IF('Semester Activities'!N$55&lt;&gt;0,('Semester Activities'!N$55/'Weightage Page-1'!AV$13)*'Weightage Page-1'!AV27,0))+
(IF('Semester Activities'!N$56&lt;&gt;0,('Semester Activities'!N$56/'Weightage Page-1'!AW$13)*'Weightage Page-1'!AW27,0))+
(IF('Semester Activities'!N$57&lt;&gt;0,('Semester Activities'!N$57/'Weightage Page-1'!AX$13)*'Weightage Page-1'!AX27,0))+
(IF('Semester Activities'!N$58&lt;&gt;0,('Semester Activities'!N$58/'Weightage Page-1'!AY$13)*'Weightage Page-1'!AY27,0))+
(IF('Semester Activities'!N$59&lt;&gt;0,('Semester Activities'!N$59/'Weightage Page-1'!AZ$13)*'Weightage Page-1'!AZ27,0))+
(IF('Semester Activities'!N$60&lt;&gt;0,('Semester Activities'!N$60/'Weightage Page-1'!BA$13)*'Weightage Page-1'!BA27,0))+
(IF('Semester Activities'!N$61&lt;&gt;0,('Semester Activities'!N$61/'Weightage Page-1'!BB$13)*'Weightage Page-1'!BB27,0))</f>
        <v>0</v>
      </c>
      <c r="M21" s="423"/>
      <c r="N21" s="424">
        <f t="shared" si="0"/>
        <v>0</v>
      </c>
      <c r="O21" s="424"/>
    </row>
    <row r="22" spans="1:15" ht="16.5" thickBot="1" x14ac:dyDescent="0.3">
      <c r="A22" s="144">
        <v>13</v>
      </c>
      <c r="B22" s="119" t="str">
        <f>IF('Weightage Page-1'!B28&lt;&gt;"",'Weightage Page-1'!B28,"")</f>
        <v>15SW27</v>
      </c>
      <c r="C22" s="118"/>
      <c r="D22" s="423">
        <f>(IF('Semester Activities'!J$11&lt;&gt;0,('Semester Activities'!J$11/'Weightage Page-1'!D$13)*'Weightage Page-1'!D28,0))+
(IF('Semester Activities'!J$12&lt;&gt;0,('Semester Activities'!J$12/'Weightage Page-1'!E$13)*'Weightage Page-1'!E28,0))+
(IF('Semester Activities'!J$13&lt;&gt;0,('Semester Activities'!J$13/'Weightage Page-1'!F$13)*'Weightage Page-1'!F28,0))+
(IF('Semester Activities'!J$14&lt;&gt;0,('Semester Activities'!J$14/'Weightage Page-1'!G$13)*'Weightage Page-1'!G28,0))+
(IF('Semester Activities'!J$15&lt;&gt;0,('Semester Activities'!J$15/'Weightage Page-1'!H$13)*'Weightage Page-1'!H28,0))+
(IF('Semester Activities'!J$16&lt;&gt;0,('Semester Activities'!J$16/'Weightage Page-1'!I$13)*'Weightage Page-1'!I28,0))+
(IF('Semester Activities'!J$17&lt;&gt;0,('Semester Activities'!J$17/'Weightage Page-1'!J$13)*'Weightage Page-1'!J28,0))+
(IF('Semester Activities'!J$18&lt;&gt;0,('Semester Activities'!J$18/'Weightage Page-1'!K$13)*'Weightage Page-1'!K28,0))+
(IF('Semester Activities'!J$19&lt;&gt;0,('Semester Activities'!J$19/'Weightage Page-1'!L$13)*'Weightage Page-1'!L28,0))+
(IF('Semester Activities'!J$20&lt;&gt;0,('Semester Activities'!J$20/'Weightage Page-1'!M$13)*'Weightage Page-1'!M28,0))+
(IF('Semester Activities'!J$21&lt;&gt;0,('Semester Activities'!J$21/'Weightage Page-1'!N$13)*'Weightage Page-1'!N28,0))+
(IF('Semester Activities'!J$25&lt;&gt;0,('Semester Activities'!J$25/'Weightage Page-1'!R$13)*'Weightage Page-1'!R28,0))+
(IF('Semester Activities'!J$26&lt;&gt;0,('Semester Activities'!J$26/'Weightage Page-1'!S$13)*'Weightage Page-1'!S28,0))+
(IF('Semester Activities'!J$27&lt;&gt;0,('Semester Activities'!J$27/'Weightage Page-1'!T$13)*'Weightage Page-1'!T28,0))+
(IF('Semester Activities'!J$28&lt;&gt;0,('Semester Activities'!J$28/'Weightage Page-1'!U$13)*'Weightage Page-1'!U28,0))+
(IF('Semester Activities'!J$29&lt;&gt;0,('Semester Activities'!J$29/'Weightage Page-1'!V$13)*'Weightage Page-1'!V28,0))+
(IF('Semester Activities'!J$30&lt;&gt;0,('Semester Activities'!J$30/'Weightage Page-1'!W$13)*'Weightage Page-1'!W28,0))+
(IF('Semester Activities'!J$31&lt;&gt;0,('Semester Activities'!J$31/'Weightage Page-1'!X$13)*'Weightage Page-1'!X28,0))+
(IF('Semester Activities'!J$32&lt;&gt;0,('Semester Activities'!J$32/'Weightage Page-1'!Y$13)*'Weightage Page-1'!Y28,0))+
(IF('Semester Activities'!J$33&lt;&gt;0,('Semester Activities'!J$33/'Weightage Page-1'!Z$13)*'Weightage Page-1'!Z28,0))+
(IF('Semester Activities'!J$34&lt;&gt;0,('Semester Activities'!J$34/'Weightage Page-1'!AA$13)*'Weightage Page-1'!AA28,0))+
(IF('Semester Activities'!J$35&lt;&gt;0,('Semester Activities'!J$35/'Weightage Page-1'!AB$13)*'Weightage Page-1'!AB28,0))+
(IF('Semester Activities'!J$36&lt;&gt;0,('Semester Activities'!J$36/'Weightage Page-1'!AC$13)*'Weightage Page-1'!AC28,0))+
(IF('Semester Activities'!J$38&lt;&gt;0,('Semester Activities'!J$38/'Weightage Page-1'!AE$13)*'Weightage Page-1'!AE28,0))+
(IF('Semester Activities'!J$39&lt;&gt;0,('Semester Activities'!J$39/'Weightage Page-1'!AF$13)*'Weightage Page-1'!AF28,0))+
(IF('Semester Activities'!J$40&lt;&gt;0,('Semester Activities'!J$40/'Weightage Page-1'!AG$13)*'Weightage Page-1'!AG28,0))+
(IF('Semester Activities'!J$41&lt;&gt;0,('Semester Activities'!J$41/'Weightage Page-1'!AH$13)*'Weightage Page-1'!AH28,0))+
(IF('Semester Activities'!J$42&lt;&gt;0,('Semester Activities'!J$42/'Weightage Page-1'!AI$13)*'Weightage Page-1'!AI28,0))+
(IF('Semester Activities'!J$43&lt;&gt;0,('Semester Activities'!J$43/'Weightage Page-1'!AJ$13)*'Weightage Page-1'!AJ28,0))+
(IF('Semester Activities'!J$44&lt;&gt;0,('Semester Activities'!J$44/'Weightage Page-1'!AK$13)*'Weightage Page-1'!AK28,0))+
(IF('Semester Activities'!J$45&lt;&gt;0,('Semester Activities'!J$45/'Weightage Page-1'!AL$13)*'Weightage Page-1'!AL28,0))+
(IF('Semester Activities'!J$46&lt;&gt;0,('Semester Activities'!J$46/'Weightage Page-1'!AM$13)*'Weightage Page-1'!AM28,0))+
(IF('Semester Activities'!J$47&lt;&gt;0,('Semester Activities'!J$47/'Weightage Page-1'!AN$13)*'Weightage Page-1'!AN28,0))+
(IF('Semester Activities'!J$48&lt;&gt;0,('Semester Activities'!J$48/'Weightage Page-1'!AO$13)*'Weightage Page-1'!AO28,0))+
(IF('Semester Activities'!J$49&lt;&gt;0,('Semester Activities'!J$49/'Weightage Page-1'!AP$13)*'Weightage Page-1'!AP28,0))+
(IF('Semester Activities'!J$50&lt;&gt;0,('Semester Activities'!J$50/'Weightage Page-1'!AQ$13)*'Weightage Page-1'!AQ28,0))+
(IF('Semester Activities'!J$51&lt;&gt;0,('Semester Activities'!J$51/'Weightage Page-1'!AR$13)*'Weightage Page-1'!AR28,0))+
(IF('Semester Activities'!J$52&lt;&gt;0,('Semester Activities'!J$52/'Weightage Page-1'!AS$13)*'Weightage Page-1'!AS28,0))+
(IF('Semester Activities'!J$53&lt;&gt;0,('Semester Activities'!J$53/'Weightage Page-1'!AT$13)*'Weightage Page-1'!AT28,0))+
(IF('Semester Activities'!J$54&lt;&gt;0,('Semester Activities'!J$54/'Weightage Page-1'!AU$13)*'Weightage Page-1'!AU28,0))+
(IF('Semester Activities'!J$55&lt;&gt;0,('Semester Activities'!J$55/'Weightage Page-1'!AV$13)*'Weightage Page-1'!AV28,0))+
(IF('Semester Activities'!J$56&lt;&gt;0,('Semester Activities'!J$56/'Weightage Page-1'!AW$13)*'Weightage Page-1'!AW28,0))+
(IF('Semester Activities'!J$57&lt;&gt;0,('Semester Activities'!J$57/'Weightage Page-1'!AX$13)*'Weightage Page-1'!AX28,0))+
(IF('Semester Activities'!J$58&lt;&gt;0,('Semester Activities'!J$58/'Weightage Page-1'!AY$13)*'Weightage Page-1'!AY28,0))+
(IF('Semester Activities'!J$59&lt;&gt;0,('Semester Activities'!J$59/'Weightage Page-1'!AZ$13)*'Weightage Page-1'!AZ28,0))+
(IF('Semester Activities'!J$60&lt;&gt;0,('Semester Activities'!J$60/'Weightage Page-1'!BA$13)*'Weightage Page-1'!BA28,0))+
(IF('Semester Activities'!J$61&lt;&gt;0,('Semester Activities'!J$61/'Weightage Page-1'!BB$13)*'Weightage Page-1'!BB28,0))</f>
        <v>0</v>
      </c>
      <c r="E22" s="423"/>
      <c r="F22" s="423">
        <f>(IF('Semester Activities'!K$11&lt;&gt;0,('Semester Activities'!K$11/'Weightage Page-1'!D$13)*'Weightage Page-1'!D28,0))+
(IF('Semester Activities'!K$12&lt;&gt;0,('Semester Activities'!K$12/'Weightage Page-1'!E$13)*'Weightage Page-1'!E28,0))+
(IF('Semester Activities'!K$13&lt;&gt;0,('Semester Activities'!K$13/'Weightage Page-1'!F$13)*'Weightage Page-1'!F28,0))+
(IF('Semester Activities'!K$14&lt;&gt;0,('Semester Activities'!K$14/'Weightage Page-1'!G$13)*'Weightage Page-1'!G28,0))+
(IF('Semester Activities'!K$15&lt;&gt;0,('Semester Activities'!K$15/'Weightage Page-1'!H$13)*'Weightage Page-1'!H28,0))+
(IF('Semester Activities'!K$16&lt;&gt;0,('Semester Activities'!K$16/'Weightage Page-1'!I$13)*'Weightage Page-1'!I28,0))+
(IF('Semester Activities'!K$17&lt;&gt;0,('Semester Activities'!K$17/'Weightage Page-1'!J$13)*'Weightage Page-1'!J28,0))+
(IF('Semester Activities'!K$18&lt;&gt;0,('Semester Activities'!K$18/'Weightage Page-1'!K$13)*'Weightage Page-1'!K28,0))+
(IF('Semester Activities'!K$19&lt;&gt;0,('Semester Activities'!K$19/'Weightage Page-1'!L$13)*'Weightage Page-1'!L28,0))+
(IF('Semester Activities'!K$20&lt;&gt;0,('Semester Activities'!K$20/'Weightage Page-1'!M$13)*'Weightage Page-1'!M28,0))+
(IF('Semester Activities'!K$21&lt;&gt;0,('Semester Activities'!K$21/'Weightage Page-1'!N$13)*'Weightage Page-1'!N28,0))+
(IF('Semester Activities'!K$25&lt;&gt;0,('Semester Activities'!K$25/'Weightage Page-1'!R$13)*'Weightage Page-1'!R28,0))+
(IF('Semester Activities'!K$26&lt;&gt;0,('Semester Activities'!K$26/'Weightage Page-1'!S$13)*'Weightage Page-1'!S28,0))+
(IF('Semester Activities'!K$27&lt;&gt;0,('Semester Activities'!K$27/'Weightage Page-1'!T$13)*'Weightage Page-1'!T28,0))+
(IF('Semester Activities'!K$28&lt;&gt;0,('Semester Activities'!K$28/'Weightage Page-1'!U$13)*'Weightage Page-1'!U28,0))+
(IF('Semester Activities'!K$29&lt;&gt;0,('Semester Activities'!K$29/'Weightage Page-1'!V$13)*'Weightage Page-1'!V28,0))+
(IF('Semester Activities'!K$30&lt;&gt;0,('Semester Activities'!K$30/'Weightage Page-1'!W$13)*'Weightage Page-1'!W28,0))+
(IF('Semester Activities'!K$31&lt;&gt;0,('Semester Activities'!K$31/'Weightage Page-1'!X$13)*'Weightage Page-1'!X28,0))+
(IF('Semester Activities'!K$32&lt;&gt;0,('Semester Activities'!K$32/'Weightage Page-1'!Y$13)*'Weightage Page-1'!Y28,0))+
(IF('Semester Activities'!K$33&lt;&gt;0,('Semester Activities'!K$33/'Weightage Page-1'!Z$13)*'Weightage Page-1'!Z28,0))+
(IF('Semester Activities'!K$34&lt;&gt;0,('Semester Activities'!K$34/'Weightage Page-1'!AA$13)*'Weightage Page-1'!AA28,0))+
(IF('Semester Activities'!K$35&lt;&gt;0,('Semester Activities'!K$35/'Weightage Page-1'!AB$13)*'Weightage Page-1'!AB28,0))+
(IF('Semester Activities'!K$36&lt;&gt;0,('Semester Activities'!K$36/'Weightage Page-1'!AC$13)*'Weightage Page-1'!AC28,0))+
(IF('Semester Activities'!K$38&lt;&gt;0,('Semester Activities'!K$38/'Weightage Page-1'!AE$13)*'Weightage Page-1'!AE28,0))+
(IF('Semester Activities'!K$39&lt;&gt;0,('Semester Activities'!K$39/'Weightage Page-1'!AF$13)*'Weightage Page-1'!AF28,0))+
(IF('Semester Activities'!K$40&lt;&gt;0,('Semester Activities'!K$40/'Weightage Page-1'!AG$13)*'Weightage Page-1'!AG28,0))+
(IF('Semester Activities'!K$41&lt;&gt;0,('Semester Activities'!K$41/'Weightage Page-1'!AH$13)*'Weightage Page-1'!AH28,0))+
(IF('Semester Activities'!K$42&lt;&gt;0,('Semester Activities'!K$42/'Weightage Page-1'!AI$13)*'Weightage Page-1'!AI28,0))+
(IF('Semester Activities'!K$43&lt;&gt;0,('Semester Activities'!K$43/'Weightage Page-1'!AJ$13)*'Weightage Page-1'!AJ28,0))+
(IF('Semester Activities'!K$44&lt;&gt;0,('Semester Activities'!K$44/'Weightage Page-1'!AK$13)*'Weightage Page-1'!AK28,0))+
(IF('Semester Activities'!K$45&lt;&gt;0,('Semester Activities'!K$45/'Weightage Page-1'!AL$13)*'Weightage Page-1'!AL28,0))+
(IF('Semester Activities'!K$46&lt;&gt;0,('Semester Activities'!K$46/'Weightage Page-1'!AM$13)*'Weightage Page-1'!AM28,0))+
(IF('Semester Activities'!K$47&lt;&gt;0,('Semester Activities'!K$47/'Weightage Page-1'!AN$13)*'Weightage Page-1'!AN28,0))+
(IF('Semester Activities'!K$48&lt;&gt;0,('Semester Activities'!K$48/'Weightage Page-1'!AO$13)*'Weightage Page-1'!AO28,0))+
(IF('Semester Activities'!K$49&lt;&gt;0,('Semester Activities'!K$49/'Weightage Page-1'!AP$13)*'Weightage Page-1'!AP28,0))+
(IF('Semester Activities'!K$50&lt;&gt;0,('Semester Activities'!K$50/'Weightage Page-1'!AQ$13)*'Weightage Page-1'!AQ28,0))+
(IF('Semester Activities'!K$51&lt;&gt;0,('Semester Activities'!K$51/'Weightage Page-1'!AR$13)*'Weightage Page-1'!AR28,0))+
(IF('Semester Activities'!K$52&lt;&gt;0,('Semester Activities'!K$52/'Weightage Page-1'!AS$13)*'Weightage Page-1'!AS28,0))+
(IF('Semester Activities'!K$53&lt;&gt;0,('Semester Activities'!K$53/'Weightage Page-1'!AT$13)*'Weightage Page-1'!AT28,0))+
(IF('Semester Activities'!K$54&lt;&gt;0,('Semester Activities'!K$54/'Weightage Page-1'!AU$13)*'Weightage Page-1'!AU28,0))+
(IF('Semester Activities'!K$55&lt;&gt;0,('Semester Activities'!K$55/'Weightage Page-1'!AV$13)*'Weightage Page-1'!AV28,0))+
(IF('Semester Activities'!K$56&lt;&gt;0,('Semester Activities'!K$56/'Weightage Page-1'!AW$13)*'Weightage Page-1'!AW28,0))+
(IF('Semester Activities'!K$57&lt;&gt;0,('Semester Activities'!K$57/'Weightage Page-1'!AX$13)*'Weightage Page-1'!AX28,0))+
(IF('Semester Activities'!K$58&lt;&gt;0,('Semester Activities'!K$58/'Weightage Page-1'!AY$13)*'Weightage Page-1'!AY28,0))+
(IF('Semester Activities'!K$59&lt;&gt;0,('Semester Activities'!K$59/'Weightage Page-1'!AZ$13)*'Weightage Page-1'!AZ28,0))+
(IF('Semester Activities'!K$60&lt;&gt;0,('Semester Activities'!K$60/'Weightage Page-1'!BA$13)*'Weightage Page-1'!BA28,0))+
(IF('Semester Activities'!K$61&lt;&gt;0,('Semester Activities'!K$61/'Weightage Page-1'!BB$13)*'Weightage Page-1'!BB28,0))</f>
        <v>0</v>
      </c>
      <c r="G22" s="423"/>
      <c r="H22" s="423">
        <f>(IF('Semester Activities'!L$11&lt;&gt;0,('Semester Activities'!L$11/'Weightage Page-1'!D$13)*'Weightage Page-1'!D28,0))+
(IF('Semester Activities'!L$12&lt;&gt;0,('Semester Activities'!L$12/'Weightage Page-1'!E$13)*'Weightage Page-1'!E28,0))+
(IF('Semester Activities'!L$13&lt;&gt;0,('Semester Activities'!L$13/'Weightage Page-1'!F$13)*'Weightage Page-1'!F28,0))+
(IF('Semester Activities'!L$14&lt;&gt;0,('Semester Activities'!L$14/'Weightage Page-1'!G$13)*'Weightage Page-1'!G28,0))+
(IF('Semester Activities'!L$15&lt;&gt;0,('Semester Activities'!L$15/'Weightage Page-1'!H$13)*'Weightage Page-1'!H28,0))+
(IF('Semester Activities'!L$16&lt;&gt;0,('Semester Activities'!L$16/'Weightage Page-1'!I$13)*'Weightage Page-1'!I28,0))+
(IF('Semester Activities'!L$17&lt;&gt;0,('Semester Activities'!L$17/'Weightage Page-1'!J$13)*'Weightage Page-1'!J28,0))+
(IF('Semester Activities'!L$18&lt;&gt;0,('Semester Activities'!L$18/'Weightage Page-1'!K$13)*'Weightage Page-1'!K28,0))+
(IF('Semester Activities'!L$19&lt;&gt;0,('Semester Activities'!L$19/'Weightage Page-1'!L$13)*'Weightage Page-1'!L28,0))+
(IF('Semester Activities'!L$20&lt;&gt;0,('Semester Activities'!L$20/'Weightage Page-1'!M$13)*'Weightage Page-1'!M28,0))+
(IF('Semester Activities'!L$21&lt;&gt;0,('Semester Activities'!L$21/'Weightage Page-1'!N$13)*'Weightage Page-1'!N28,0))+
(IF('Semester Activities'!L$25&lt;&gt;0,('Semester Activities'!L$25/'Weightage Page-1'!R$13)*'Weightage Page-1'!R28,0))+
(IF('Semester Activities'!L$26&lt;&gt;0,('Semester Activities'!L$26/'Weightage Page-1'!S$13)*'Weightage Page-1'!S28,0))+
(IF('Semester Activities'!L$27&lt;&gt;0,('Semester Activities'!L$27/'Weightage Page-1'!T$13)*'Weightage Page-1'!T28,0))+
(IF('Semester Activities'!L$28&lt;&gt;0,('Semester Activities'!L$28/'Weightage Page-1'!U$13)*'Weightage Page-1'!U28,0))+
(IF('Semester Activities'!L$29&lt;&gt;0,('Semester Activities'!L$29/'Weightage Page-1'!V$13)*'Weightage Page-1'!V28,0))+
(IF('Semester Activities'!L$30&lt;&gt;0,('Semester Activities'!L$30/'Weightage Page-1'!W$13)*'Weightage Page-1'!W28,0))+
(IF('Semester Activities'!L$31&lt;&gt;0,('Semester Activities'!L$31/'Weightage Page-1'!X$13)*'Weightage Page-1'!X28,0))+
(IF('Semester Activities'!L$32&lt;&gt;0,('Semester Activities'!L$32/'Weightage Page-1'!Y$13)*'Weightage Page-1'!Y28,0))+
(IF('Semester Activities'!L$33&lt;&gt;0,('Semester Activities'!L$33/'Weightage Page-1'!Z$13)*'Weightage Page-1'!Z28,0))+
(IF('Semester Activities'!L$34&lt;&gt;0,('Semester Activities'!L$34/'Weightage Page-1'!AA$13)*'Weightage Page-1'!AA28,0))+
(IF('Semester Activities'!L$35&lt;&gt;0,('Semester Activities'!L$35/'Weightage Page-1'!AB$13)*'Weightage Page-1'!AB28,0))+
(IF('Semester Activities'!L$36&lt;&gt;0,('Semester Activities'!L$36/'Weightage Page-1'!AC$13)*'Weightage Page-1'!AC28,0))+
(IF('Semester Activities'!L$38&lt;&gt;0,('Semester Activities'!L$38/'Weightage Page-1'!AE$13)*'Weightage Page-1'!AE28,0))+
(IF('Semester Activities'!L$39&lt;&gt;0,('Semester Activities'!L$39/'Weightage Page-1'!AF$13)*'Weightage Page-1'!AF28,0))+
(IF('Semester Activities'!L$40&lt;&gt;0,('Semester Activities'!L$40/'Weightage Page-1'!AG$13)*'Weightage Page-1'!AG28,0))+
(IF('Semester Activities'!L$41&lt;&gt;0,('Semester Activities'!L$41/'Weightage Page-1'!AH$13)*'Weightage Page-1'!AH28,0))+
(IF('Semester Activities'!L$42&lt;&gt;0,('Semester Activities'!L$42/'Weightage Page-1'!AI$13)*'Weightage Page-1'!AI28,0))+
(IF('Semester Activities'!L$43&lt;&gt;0,('Semester Activities'!L$43/'Weightage Page-1'!AJ$13)*'Weightage Page-1'!AJ28,0))+
(IF('Semester Activities'!L$44&lt;&gt;0,('Semester Activities'!L$44/'Weightage Page-1'!AK$13)*'Weightage Page-1'!AK28,0))+
(IF('Semester Activities'!L$45&lt;&gt;0,('Semester Activities'!L$45/'Weightage Page-1'!AL$13)*'Weightage Page-1'!AL28,0))+
(IF('Semester Activities'!L$46&lt;&gt;0,('Semester Activities'!L$46/'Weightage Page-1'!AM$13)*'Weightage Page-1'!AM28,0))+
(IF('Semester Activities'!L$47&lt;&gt;0,('Semester Activities'!L$47/'Weightage Page-1'!AN$13)*'Weightage Page-1'!AN28,0))+
(IF('Semester Activities'!L$48&lt;&gt;0,('Semester Activities'!L$48/'Weightage Page-1'!AO$13)*'Weightage Page-1'!AO28,0))+
(IF('Semester Activities'!L$49&lt;&gt;0,('Semester Activities'!L$49/'Weightage Page-1'!AP$13)*'Weightage Page-1'!AP28,0))+
(IF('Semester Activities'!L$50&lt;&gt;0,('Semester Activities'!L$50/'Weightage Page-1'!AQ$13)*'Weightage Page-1'!AQ28,0))+
(IF('Semester Activities'!L$51&lt;&gt;0,('Semester Activities'!L$51/'Weightage Page-1'!AR$13)*'Weightage Page-1'!AR28,0))+
(IF('Semester Activities'!L$52&lt;&gt;0,('Semester Activities'!L$52/'Weightage Page-1'!AS$13)*'Weightage Page-1'!AS28,0))+
(IF('Semester Activities'!L$53&lt;&gt;0,('Semester Activities'!L$53/'Weightage Page-1'!AT$13)*'Weightage Page-1'!AT28,0))+
(IF('Semester Activities'!L$54&lt;&gt;0,('Semester Activities'!L$54/'Weightage Page-1'!AU$13)*'Weightage Page-1'!AU28,0))+
(IF('Semester Activities'!L$55&lt;&gt;0,('Semester Activities'!L$55/'Weightage Page-1'!AV$13)*'Weightage Page-1'!AV28,0))+
(IF('Semester Activities'!L$56&lt;&gt;0,('Semester Activities'!L$56/'Weightage Page-1'!AW$13)*'Weightage Page-1'!AW28,0))+
(IF('Semester Activities'!L$57&lt;&gt;0,('Semester Activities'!L$57/'Weightage Page-1'!AX$13)*'Weightage Page-1'!AX28,0))+
(IF('Semester Activities'!L$58&lt;&gt;0,('Semester Activities'!L$58/'Weightage Page-1'!AY$13)*'Weightage Page-1'!AY28,0))+
(IF('Semester Activities'!L$59&lt;&gt;0,('Semester Activities'!L$59/'Weightage Page-1'!AZ$13)*'Weightage Page-1'!AZ28,0))+
(IF('Semester Activities'!L$60&lt;&gt;0,('Semester Activities'!L$60/'Weightage Page-1'!BA$13)*'Weightage Page-1'!BA28,0))+
(IF('Semester Activities'!L$61&lt;&gt;0,('Semester Activities'!L$61/'Weightage Page-1'!BB$13)*'Weightage Page-1'!BB28,0))</f>
        <v>0</v>
      </c>
      <c r="I22" s="423"/>
      <c r="J22" s="423">
        <f>(IF('Semester Activities'!M$11&lt;&gt;0,('Semester Activities'!M$11/'Weightage Page-1'!D$13)*'Weightage Page-1'!D28,0))+
(IF('Semester Activities'!M$12&lt;&gt;0,('Semester Activities'!M$12/'Weightage Page-1'!E$13)*'Weightage Page-1'!E28,0))+
(IF('Semester Activities'!M$13&lt;&gt;0,('Semester Activities'!M$13/'Weightage Page-1'!F$13)*'Weightage Page-1'!F28,0))+
(IF('Semester Activities'!M$14&lt;&gt;0,('Semester Activities'!M$14/'Weightage Page-1'!G$13)*'Weightage Page-1'!G28,0))+
(IF('Semester Activities'!M$15&lt;&gt;0,('Semester Activities'!M$15/'Weightage Page-1'!H$13)*'Weightage Page-1'!H28,0))+
(IF('Semester Activities'!M$16&lt;&gt;0,('Semester Activities'!M$16/'Weightage Page-1'!I$13)*'Weightage Page-1'!I28,0))+
(IF('Semester Activities'!M$17&lt;&gt;0,('Semester Activities'!M$17/'Weightage Page-1'!J$13)*'Weightage Page-1'!J28,0))+
(IF('Semester Activities'!M$18&lt;&gt;0,('Semester Activities'!M$18/'Weightage Page-1'!K$13)*'Weightage Page-1'!K28,0))+
(IF('Semester Activities'!M$19&lt;&gt;0,('Semester Activities'!M$19/'Weightage Page-1'!L$13)*'Weightage Page-1'!L28,0))+
(IF('Semester Activities'!M$20&lt;&gt;0,('Semester Activities'!M$20/'Weightage Page-1'!M$13)*'Weightage Page-1'!M28,0))+
(IF('Semester Activities'!M$21&lt;&gt;0,('Semester Activities'!M$21/'Weightage Page-1'!N$13)*'Weightage Page-1'!N28,0))+
(IF('Semester Activities'!M$25&lt;&gt;0,('Semester Activities'!M$25/'Weightage Page-1'!R$13)*'Weightage Page-1'!R28,0))+
(IF('Semester Activities'!M$26&lt;&gt;0,('Semester Activities'!M$26/'Weightage Page-1'!S$13)*'Weightage Page-1'!S28,0))+
(IF('Semester Activities'!M$27&lt;&gt;0,('Semester Activities'!M$27/'Weightage Page-1'!T$13)*'Weightage Page-1'!T28,0))+
(IF('Semester Activities'!M$28&lt;&gt;0,('Semester Activities'!M$28/'Weightage Page-1'!U$13)*'Weightage Page-1'!U28,0))+
(IF('Semester Activities'!M$29&lt;&gt;0,('Semester Activities'!M$29/'Weightage Page-1'!V$13)*'Weightage Page-1'!V28,0))+
(IF('Semester Activities'!M$30&lt;&gt;0,('Semester Activities'!M$30/'Weightage Page-1'!W$13)*'Weightage Page-1'!W28,0))+
(IF('Semester Activities'!M$31&lt;&gt;0,('Semester Activities'!M$31/'Weightage Page-1'!X$13)*'Weightage Page-1'!X28,0))+
(IF('Semester Activities'!M$32&lt;&gt;0,('Semester Activities'!M$32/'Weightage Page-1'!Y$13)*'Weightage Page-1'!Y28,0))+
(IF('Semester Activities'!M$33&lt;&gt;0,('Semester Activities'!M$33/'Weightage Page-1'!Z$13)*'Weightage Page-1'!Z28,0))+
(IF('Semester Activities'!M$34&lt;&gt;0,('Semester Activities'!M$34/'Weightage Page-1'!AA$13)*'Weightage Page-1'!AA28,0))+
(IF('Semester Activities'!M$35&lt;&gt;0,('Semester Activities'!M$35/'Weightage Page-1'!AB$13)*'Weightage Page-1'!AB28,0))+
(IF('Semester Activities'!M$36&lt;&gt;0,('Semester Activities'!M$36/'Weightage Page-1'!AC$13)*'Weightage Page-1'!AC28,0))+
(IF('Semester Activities'!M$38&lt;&gt;0,('Semester Activities'!M$38/'Weightage Page-1'!AE$13)*'Weightage Page-1'!AE28,0))+
(IF('Semester Activities'!M$39&lt;&gt;0,('Semester Activities'!M$39/'Weightage Page-1'!AF$13)*'Weightage Page-1'!AF28,0))+
(IF('Semester Activities'!M$40&lt;&gt;0,('Semester Activities'!M$40/'Weightage Page-1'!AG$13)*'Weightage Page-1'!AG28,0))+
(IF('Semester Activities'!M$41&lt;&gt;0,('Semester Activities'!M$41/'Weightage Page-1'!AH$13)*'Weightage Page-1'!AH28,0))+
(IF('Semester Activities'!M$42&lt;&gt;0,('Semester Activities'!M$42/'Weightage Page-1'!AI$13)*'Weightage Page-1'!AI28,0))+
(IF('Semester Activities'!M$43&lt;&gt;0,('Semester Activities'!M$43/'Weightage Page-1'!AJ$13)*'Weightage Page-1'!AJ28,0))+
(IF('Semester Activities'!M$44&lt;&gt;0,('Semester Activities'!M$44/'Weightage Page-1'!AK$13)*'Weightage Page-1'!AK28,0))+
(IF('Semester Activities'!M$45&lt;&gt;0,('Semester Activities'!M$45/'Weightage Page-1'!AL$13)*'Weightage Page-1'!AL28,0))+
(IF('Semester Activities'!M$46&lt;&gt;0,('Semester Activities'!M$46/'Weightage Page-1'!AM$13)*'Weightage Page-1'!AM28,0))+
(IF('Semester Activities'!M$47&lt;&gt;0,('Semester Activities'!M$47/'Weightage Page-1'!AN$13)*'Weightage Page-1'!AN28,0))+
(IF('Semester Activities'!M$48&lt;&gt;0,('Semester Activities'!M$48/'Weightage Page-1'!AO$13)*'Weightage Page-1'!AO28,0))+
(IF('Semester Activities'!M$49&lt;&gt;0,('Semester Activities'!M$49/'Weightage Page-1'!AP$13)*'Weightage Page-1'!AP28,0))+
(IF('Semester Activities'!M$50&lt;&gt;0,('Semester Activities'!M$50/'Weightage Page-1'!AQ$13)*'Weightage Page-1'!AQ28,0))+
(IF('Semester Activities'!M$51&lt;&gt;0,('Semester Activities'!M$51/'Weightage Page-1'!AR$13)*'Weightage Page-1'!AR28,0))+
(IF('Semester Activities'!M$52&lt;&gt;0,('Semester Activities'!M$52/'Weightage Page-1'!AS$13)*'Weightage Page-1'!AS28,0))+
(IF('Semester Activities'!M$53&lt;&gt;0,('Semester Activities'!M$53/'Weightage Page-1'!AT$13)*'Weightage Page-1'!AT28,0))+
(IF('Semester Activities'!M$54&lt;&gt;0,('Semester Activities'!M$54/'Weightage Page-1'!AU$13)*'Weightage Page-1'!AU28,0))+
(IF('Semester Activities'!M$55&lt;&gt;0,('Semester Activities'!M$55/'Weightage Page-1'!AV$13)*'Weightage Page-1'!AV28,0))+
(IF('Semester Activities'!M$56&lt;&gt;0,('Semester Activities'!M$56/'Weightage Page-1'!AW$13)*'Weightage Page-1'!AW28,0))+
(IF('Semester Activities'!M$57&lt;&gt;0,('Semester Activities'!M$57/'Weightage Page-1'!AX$13)*'Weightage Page-1'!AX28,0))+
(IF('Semester Activities'!M$58&lt;&gt;0,('Semester Activities'!M$58/'Weightage Page-1'!AY$13)*'Weightage Page-1'!AY28,0))+
(IF('Semester Activities'!M$59&lt;&gt;0,('Semester Activities'!M$59/'Weightage Page-1'!AZ$13)*'Weightage Page-1'!AZ28,0))+
(IF('Semester Activities'!M$60&lt;&gt;0,('Semester Activities'!M$60/'Weightage Page-1'!BA$13)*'Weightage Page-1'!BA28,0))+
(IF('Semester Activities'!M$61&lt;&gt;0,('Semester Activities'!M$61/'Weightage Page-1'!BB$13)*'Weightage Page-1'!BB28,0))</f>
        <v>0</v>
      </c>
      <c r="K22" s="423"/>
      <c r="L22" s="423">
        <f>(IF('Semester Activities'!N$11&lt;&gt;0,('Semester Activities'!N$11/'Weightage Page-1'!D$13)*'Weightage Page-1'!D28,0))+
(IF('Semester Activities'!N$12&lt;&gt;0,('Semester Activities'!N$12/'Weightage Page-1'!E$13)*'Weightage Page-1'!E28,0))+
(IF('Semester Activities'!N$13&lt;&gt;0,('Semester Activities'!N$13/'Weightage Page-1'!F$13)*'Weightage Page-1'!F28,0))+
(IF('Semester Activities'!N$14&lt;&gt;0,('Semester Activities'!N$14/'Weightage Page-1'!G$13)*'Weightage Page-1'!G28,0))+
(IF('Semester Activities'!N$15&lt;&gt;0,('Semester Activities'!N$15/'Weightage Page-1'!H$13)*'Weightage Page-1'!H28,0))+
(IF('Semester Activities'!N$16&lt;&gt;0,('Semester Activities'!N$16/'Weightage Page-1'!I$13)*'Weightage Page-1'!I28,0))+
(IF('Semester Activities'!N$17&lt;&gt;0,('Semester Activities'!N$17/'Weightage Page-1'!J$13)*'Weightage Page-1'!J28,0))+
(IF('Semester Activities'!N$18&lt;&gt;0,('Semester Activities'!N$18/'Weightage Page-1'!K$13)*'Weightage Page-1'!K28,0))+
(IF('Semester Activities'!N$19&lt;&gt;0,('Semester Activities'!N$19/'Weightage Page-1'!L$13)*'Weightage Page-1'!L28,0))+
(IF('Semester Activities'!N$20&lt;&gt;0,('Semester Activities'!N$20/'Weightage Page-1'!M$13)*'Weightage Page-1'!M28,0))+
(IF('Semester Activities'!N$21&lt;&gt;0,('Semester Activities'!N$21/'Weightage Page-1'!N$13)*'Weightage Page-1'!N28,0))+
(IF('Semester Activities'!N$25&lt;&gt;0,('Semester Activities'!N$25/'Weightage Page-1'!R$13)*'Weightage Page-1'!R28,0))+
(IF('Semester Activities'!N$26&lt;&gt;0,('Semester Activities'!N$26/'Weightage Page-1'!S$13)*'Weightage Page-1'!S28,0))+
(IF('Semester Activities'!N$27&lt;&gt;0,('Semester Activities'!N$27/'Weightage Page-1'!T$13)*'Weightage Page-1'!T28,0))+
(IF('Semester Activities'!N$28&lt;&gt;0,('Semester Activities'!N$28/'Weightage Page-1'!U$13)*'Weightage Page-1'!U28,0))+
(IF('Semester Activities'!N$29&lt;&gt;0,('Semester Activities'!N$29/'Weightage Page-1'!V$13)*'Weightage Page-1'!V28,0))+
(IF('Semester Activities'!N$30&lt;&gt;0,('Semester Activities'!N$30/'Weightage Page-1'!W$13)*'Weightage Page-1'!W28,0))+
(IF('Semester Activities'!N$31&lt;&gt;0,('Semester Activities'!N$31/'Weightage Page-1'!X$13)*'Weightage Page-1'!X28,0))+
(IF('Semester Activities'!N$32&lt;&gt;0,('Semester Activities'!N$32/'Weightage Page-1'!Y$13)*'Weightage Page-1'!Y28,0))+
(IF('Semester Activities'!N$33&lt;&gt;0,('Semester Activities'!N$33/'Weightage Page-1'!Z$13)*'Weightage Page-1'!Z28,0))+
(IF('Semester Activities'!N$34&lt;&gt;0,('Semester Activities'!N$34/'Weightage Page-1'!AA$13)*'Weightage Page-1'!AA28,0))+
(IF('Semester Activities'!N$35&lt;&gt;0,('Semester Activities'!N$35/'Weightage Page-1'!AB$13)*'Weightage Page-1'!AB28,0))+
(IF('Semester Activities'!N$36&lt;&gt;0,('Semester Activities'!N$36/'Weightage Page-1'!AC$13)*'Weightage Page-1'!AC28,0))+
(IF('Semester Activities'!N$38&lt;&gt;0,('Semester Activities'!N$38/'Weightage Page-1'!AE$13)*'Weightage Page-1'!AE28,0))+
(IF('Semester Activities'!N$39&lt;&gt;0,('Semester Activities'!N$39/'Weightage Page-1'!AF$13)*'Weightage Page-1'!AF28,0))+
(IF('Semester Activities'!N$40&lt;&gt;0,('Semester Activities'!N$40/'Weightage Page-1'!AG$13)*'Weightage Page-1'!AG28,0))+
(IF('Semester Activities'!N$41&lt;&gt;0,('Semester Activities'!N$41/'Weightage Page-1'!AH$13)*'Weightage Page-1'!AH28,0))+
(IF('Semester Activities'!N$42&lt;&gt;0,('Semester Activities'!N$42/'Weightage Page-1'!AI$13)*'Weightage Page-1'!AI28,0))+
(IF('Semester Activities'!N$43&lt;&gt;0,('Semester Activities'!N$43/'Weightage Page-1'!AJ$13)*'Weightage Page-1'!AJ28,0))+
(IF('Semester Activities'!N$44&lt;&gt;0,('Semester Activities'!N$44/'Weightage Page-1'!AK$13)*'Weightage Page-1'!AK28,0))+
(IF('Semester Activities'!N$45&lt;&gt;0,('Semester Activities'!N$45/'Weightage Page-1'!AL$13)*'Weightage Page-1'!AL28,0))+
(IF('Semester Activities'!N$46&lt;&gt;0,('Semester Activities'!N$46/'Weightage Page-1'!AM$13)*'Weightage Page-1'!AM28,0))+
(IF('Semester Activities'!N$47&lt;&gt;0,('Semester Activities'!N$47/'Weightage Page-1'!AN$13)*'Weightage Page-1'!AN28,0))+
(IF('Semester Activities'!N$48&lt;&gt;0,('Semester Activities'!N$48/'Weightage Page-1'!AO$13)*'Weightage Page-1'!AO28,0))+
(IF('Semester Activities'!N$49&lt;&gt;0,('Semester Activities'!N$49/'Weightage Page-1'!AP$13)*'Weightage Page-1'!AP28,0))+
(IF('Semester Activities'!N$50&lt;&gt;0,('Semester Activities'!N$50/'Weightage Page-1'!AQ$13)*'Weightage Page-1'!AQ28,0))+
(IF('Semester Activities'!N$51&lt;&gt;0,('Semester Activities'!N$51/'Weightage Page-1'!AR$13)*'Weightage Page-1'!AR28,0))+
(IF('Semester Activities'!N$52&lt;&gt;0,('Semester Activities'!N$52/'Weightage Page-1'!AS$13)*'Weightage Page-1'!AS28,0))+
(IF('Semester Activities'!N$53&lt;&gt;0,('Semester Activities'!N$53/'Weightage Page-1'!AT$13)*'Weightage Page-1'!AT28,0))+
(IF('Semester Activities'!N$54&lt;&gt;0,('Semester Activities'!N$54/'Weightage Page-1'!AU$13)*'Weightage Page-1'!AU28,0))+
(IF('Semester Activities'!N$55&lt;&gt;0,('Semester Activities'!N$55/'Weightage Page-1'!AV$13)*'Weightage Page-1'!AV28,0))+
(IF('Semester Activities'!N$56&lt;&gt;0,('Semester Activities'!N$56/'Weightage Page-1'!AW$13)*'Weightage Page-1'!AW28,0))+
(IF('Semester Activities'!N$57&lt;&gt;0,('Semester Activities'!N$57/'Weightage Page-1'!AX$13)*'Weightage Page-1'!AX28,0))+
(IF('Semester Activities'!N$58&lt;&gt;0,('Semester Activities'!N$58/'Weightage Page-1'!AY$13)*'Weightage Page-1'!AY28,0))+
(IF('Semester Activities'!N$59&lt;&gt;0,('Semester Activities'!N$59/'Weightage Page-1'!AZ$13)*'Weightage Page-1'!AZ28,0))+
(IF('Semester Activities'!N$60&lt;&gt;0,('Semester Activities'!N$60/'Weightage Page-1'!BA$13)*'Weightage Page-1'!BA28,0))+
(IF('Semester Activities'!N$61&lt;&gt;0,('Semester Activities'!N$61/'Weightage Page-1'!BB$13)*'Weightage Page-1'!BB28,0))</f>
        <v>0</v>
      </c>
      <c r="M22" s="423"/>
      <c r="N22" s="424">
        <f t="shared" si="0"/>
        <v>0</v>
      </c>
      <c r="O22" s="424"/>
    </row>
    <row r="23" spans="1:15" ht="16.5" thickBot="1" x14ac:dyDescent="0.3">
      <c r="A23" s="144">
        <v>14</v>
      </c>
      <c r="B23" s="119" t="str">
        <f>IF('Weightage Page-1'!B29&lt;&gt;"",'Weightage Page-1'!B29,"")</f>
        <v>15SW29</v>
      </c>
      <c r="C23" s="118"/>
      <c r="D23" s="423">
        <f>(IF('Semester Activities'!J$11&lt;&gt;0,('Semester Activities'!J$11/'Weightage Page-1'!D$13)*'Weightage Page-1'!D29,0))+
(IF('Semester Activities'!J$12&lt;&gt;0,('Semester Activities'!J$12/'Weightage Page-1'!E$13)*'Weightage Page-1'!E29,0))+
(IF('Semester Activities'!J$13&lt;&gt;0,('Semester Activities'!J$13/'Weightage Page-1'!F$13)*'Weightage Page-1'!F29,0))+
(IF('Semester Activities'!J$14&lt;&gt;0,('Semester Activities'!J$14/'Weightage Page-1'!G$13)*'Weightage Page-1'!G29,0))+
(IF('Semester Activities'!J$15&lt;&gt;0,('Semester Activities'!J$15/'Weightage Page-1'!H$13)*'Weightage Page-1'!H29,0))+
(IF('Semester Activities'!J$16&lt;&gt;0,('Semester Activities'!J$16/'Weightage Page-1'!I$13)*'Weightage Page-1'!I29,0))+
(IF('Semester Activities'!J$17&lt;&gt;0,('Semester Activities'!J$17/'Weightage Page-1'!J$13)*'Weightage Page-1'!J29,0))+
(IF('Semester Activities'!J$18&lt;&gt;0,('Semester Activities'!J$18/'Weightage Page-1'!K$13)*'Weightage Page-1'!K29,0))+
(IF('Semester Activities'!J$19&lt;&gt;0,('Semester Activities'!J$19/'Weightage Page-1'!L$13)*'Weightage Page-1'!L29,0))+
(IF('Semester Activities'!J$20&lt;&gt;0,('Semester Activities'!J$20/'Weightage Page-1'!M$13)*'Weightage Page-1'!M29,0))+
(IF('Semester Activities'!J$21&lt;&gt;0,('Semester Activities'!J$21/'Weightage Page-1'!N$13)*'Weightage Page-1'!N29,0))+
(IF('Semester Activities'!J$25&lt;&gt;0,('Semester Activities'!J$25/'Weightage Page-1'!R$13)*'Weightage Page-1'!R29,0))+
(IF('Semester Activities'!J$26&lt;&gt;0,('Semester Activities'!J$26/'Weightage Page-1'!S$13)*'Weightage Page-1'!S29,0))+
(IF('Semester Activities'!J$27&lt;&gt;0,('Semester Activities'!J$27/'Weightage Page-1'!T$13)*'Weightage Page-1'!T29,0))+
(IF('Semester Activities'!J$28&lt;&gt;0,('Semester Activities'!J$28/'Weightage Page-1'!U$13)*'Weightage Page-1'!U29,0))+
(IF('Semester Activities'!J$29&lt;&gt;0,('Semester Activities'!J$29/'Weightage Page-1'!V$13)*'Weightage Page-1'!V29,0))+
(IF('Semester Activities'!J$30&lt;&gt;0,('Semester Activities'!J$30/'Weightage Page-1'!W$13)*'Weightage Page-1'!W29,0))+
(IF('Semester Activities'!J$31&lt;&gt;0,('Semester Activities'!J$31/'Weightage Page-1'!X$13)*'Weightage Page-1'!X29,0))+
(IF('Semester Activities'!J$32&lt;&gt;0,('Semester Activities'!J$32/'Weightage Page-1'!Y$13)*'Weightage Page-1'!Y29,0))+
(IF('Semester Activities'!J$33&lt;&gt;0,('Semester Activities'!J$33/'Weightage Page-1'!Z$13)*'Weightage Page-1'!Z29,0))+
(IF('Semester Activities'!J$34&lt;&gt;0,('Semester Activities'!J$34/'Weightage Page-1'!AA$13)*'Weightage Page-1'!AA29,0))+
(IF('Semester Activities'!J$35&lt;&gt;0,('Semester Activities'!J$35/'Weightage Page-1'!AB$13)*'Weightage Page-1'!AB29,0))+
(IF('Semester Activities'!J$36&lt;&gt;0,('Semester Activities'!J$36/'Weightage Page-1'!AC$13)*'Weightage Page-1'!AC29,0))+
(IF('Semester Activities'!J$38&lt;&gt;0,('Semester Activities'!J$38/'Weightage Page-1'!AE$13)*'Weightage Page-1'!AE29,0))+
(IF('Semester Activities'!J$39&lt;&gt;0,('Semester Activities'!J$39/'Weightage Page-1'!AF$13)*'Weightage Page-1'!AF29,0))+
(IF('Semester Activities'!J$40&lt;&gt;0,('Semester Activities'!J$40/'Weightage Page-1'!AG$13)*'Weightage Page-1'!AG29,0))+
(IF('Semester Activities'!J$41&lt;&gt;0,('Semester Activities'!J$41/'Weightage Page-1'!AH$13)*'Weightage Page-1'!AH29,0))+
(IF('Semester Activities'!J$42&lt;&gt;0,('Semester Activities'!J$42/'Weightage Page-1'!AI$13)*'Weightage Page-1'!AI29,0))+
(IF('Semester Activities'!J$43&lt;&gt;0,('Semester Activities'!J$43/'Weightage Page-1'!AJ$13)*'Weightage Page-1'!AJ29,0))+
(IF('Semester Activities'!J$44&lt;&gt;0,('Semester Activities'!J$44/'Weightage Page-1'!AK$13)*'Weightage Page-1'!AK29,0))+
(IF('Semester Activities'!J$45&lt;&gt;0,('Semester Activities'!J$45/'Weightage Page-1'!AL$13)*'Weightage Page-1'!AL29,0))+
(IF('Semester Activities'!J$46&lt;&gt;0,('Semester Activities'!J$46/'Weightage Page-1'!AM$13)*'Weightage Page-1'!AM29,0))+
(IF('Semester Activities'!J$47&lt;&gt;0,('Semester Activities'!J$47/'Weightage Page-1'!AN$13)*'Weightage Page-1'!AN29,0))+
(IF('Semester Activities'!J$48&lt;&gt;0,('Semester Activities'!J$48/'Weightage Page-1'!AO$13)*'Weightage Page-1'!AO29,0))+
(IF('Semester Activities'!J$49&lt;&gt;0,('Semester Activities'!J$49/'Weightage Page-1'!AP$13)*'Weightage Page-1'!AP29,0))+
(IF('Semester Activities'!J$50&lt;&gt;0,('Semester Activities'!J$50/'Weightage Page-1'!AQ$13)*'Weightage Page-1'!AQ29,0))+
(IF('Semester Activities'!J$51&lt;&gt;0,('Semester Activities'!J$51/'Weightage Page-1'!AR$13)*'Weightage Page-1'!AR29,0))+
(IF('Semester Activities'!J$52&lt;&gt;0,('Semester Activities'!J$52/'Weightage Page-1'!AS$13)*'Weightage Page-1'!AS29,0))+
(IF('Semester Activities'!J$53&lt;&gt;0,('Semester Activities'!J$53/'Weightage Page-1'!AT$13)*'Weightage Page-1'!AT29,0))+
(IF('Semester Activities'!J$54&lt;&gt;0,('Semester Activities'!J$54/'Weightage Page-1'!AU$13)*'Weightage Page-1'!AU29,0))+
(IF('Semester Activities'!J$55&lt;&gt;0,('Semester Activities'!J$55/'Weightage Page-1'!AV$13)*'Weightage Page-1'!AV29,0))+
(IF('Semester Activities'!J$56&lt;&gt;0,('Semester Activities'!J$56/'Weightage Page-1'!AW$13)*'Weightage Page-1'!AW29,0))+
(IF('Semester Activities'!J$57&lt;&gt;0,('Semester Activities'!J$57/'Weightage Page-1'!AX$13)*'Weightage Page-1'!AX29,0))+
(IF('Semester Activities'!J$58&lt;&gt;0,('Semester Activities'!J$58/'Weightage Page-1'!AY$13)*'Weightage Page-1'!AY29,0))+
(IF('Semester Activities'!J$59&lt;&gt;0,('Semester Activities'!J$59/'Weightage Page-1'!AZ$13)*'Weightage Page-1'!AZ29,0))+
(IF('Semester Activities'!J$60&lt;&gt;0,('Semester Activities'!J$60/'Weightage Page-1'!BA$13)*'Weightage Page-1'!BA29,0))+
(IF('Semester Activities'!J$61&lt;&gt;0,('Semester Activities'!J$61/'Weightage Page-1'!BB$13)*'Weightage Page-1'!BB29,0))</f>
        <v>0</v>
      </c>
      <c r="E23" s="423"/>
      <c r="F23" s="423">
        <f>(IF('Semester Activities'!K$11&lt;&gt;0,('Semester Activities'!K$11/'Weightage Page-1'!D$13)*'Weightage Page-1'!D29,0))+
(IF('Semester Activities'!K$12&lt;&gt;0,('Semester Activities'!K$12/'Weightage Page-1'!E$13)*'Weightage Page-1'!E29,0))+
(IF('Semester Activities'!K$13&lt;&gt;0,('Semester Activities'!K$13/'Weightage Page-1'!F$13)*'Weightage Page-1'!F29,0))+
(IF('Semester Activities'!K$14&lt;&gt;0,('Semester Activities'!K$14/'Weightage Page-1'!G$13)*'Weightage Page-1'!G29,0))+
(IF('Semester Activities'!K$15&lt;&gt;0,('Semester Activities'!K$15/'Weightage Page-1'!H$13)*'Weightage Page-1'!H29,0))+
(IF('Semester Activities'!K$16&lt;&gt;0,('Semester Activities'!K$16/'Weightage Page-1'!I$13)*'Weightage Page-1'!I29,0))+
(IF('Semester Activities'!K$17&lt;&gt;0,('Semester Activities'!K$17/'Weightage Page-1'!J$13)*'Weightage Page-1'!J29,0))+
(IF('Semester Activities'!K$18&lt;&gt;0,('Semester Activities'!K$18/'Weightage Page-1'!K$13)*'Weightage Page-1'!K29,0))+
(IF('Semester Activities'!K$19&lt;&gt;0,('Semester Activities'!K$19/'Weightage Page-1'!L$13)*'Weightage Page-1'!L29,0))+
(IF('Semester Activities'!K$20&lt;&gt;0,('Semester Activities'!K$20/'Weightage Page-1'!M$13)*'Weightage Page-1'!M29,0))+
(IF('Semester Activities'!K$21&lt;&gt;0,('Semester Activities'!K$21/'Weightage Page-1'!N$13)*'Weightage Page-1'!N29,0))+
(IF('Semester Activities'!K$25&lt;&gt;0,('Semester Activities'!K$25/'Weightage Page-1'!R$13)*'Weightage Page-1'!R29,0))+
(IF('Semester Activities'!K$26&lt;&gt;0,('Semester Activities'!K$26/'Weightage Page-1'!S$13)*'Weightage Page-1'!S29,0))+
(IF('Semester Activities'!K$27&lt;&gt;0,('Semester Activities'!K$27/'Weightage Page-1'!T$13)*'Weightage Page-1'!T29,0))+
(IF('Semester Activities'!K$28&lt;&gt;0,('Semester Activities'!K$28/'Weightage Page-1'!U$13)*'Weightage Page-1'!U29,0))+
(IF('Semester Activities'!K$29&lt;&gt;0,('Semester Activities'!K$29/'Weightage Page-1'!V$13)*'Weightage Page-1'!V29,0))+
(IF('Semester Activities'!K$30&lt;&gt;0,('Semester Activities'!K$30/'Weightage Page-1'!W$13)*'Weightage Page-1'!W29,0))+
(IF('Semester Activities'!K$31&lt;&gt;0,('Semester Activities'!K$31/'Weightage Page-1'!X$13)*'Weightage Page-1'!X29,0))+
(IF('Semester Activities'!K$32&lt;&gt;0,('Semester Activities'!K$32/'Weightage Page-1'!Y$13)*'Weightage Page-1'!Y29,0))+
(IF('Semester Activities'!K$33&lt;&gt;0,('Semester Activities'!K$33/'Weightage Page-1'!Z$13)*'Weightage Page-1'!Z29,0))+
(IF('Semester Activities'!K$34&lt;&gt;0,('Semester Activities'!K$34/'Weightage Page-1'!AA$13)*'Weightage Page-1'!AA29,0))+
(IF('Semester Activities'!K$35&lt;&gt;0,('Semester Activities'!K$35/'Weightage Page-1'!AB$13)*'Weightage Page-1'!AB29,0))+
(IF('Semester Activities'!K$36&lt;&gt;0,('Semester Activities'!K$36/'Weightage Page-1'!AC$13)*'Weightage Page-1'!AC29,0))+
(IF('Semester Activities'!K$38&lt;&gt;0,('Semester Activities'!K$38/'Weightage Page-1'!AE$13)*'Weightage Page-1'!AE29,0))+
(IF('Semester Activities'!K$39&lt;&gt;0,('Semester Activities'!K$39/'Weightage Page-1'!AF$13)*'Weightage Page-1'!AF29,0))+
(IF('Semester Activities'!K$40&lt;&gt;0,('Semester Activities'!K$40/'Weightage Page-1'!AG$13)*'Weightage Page-1'!AG29,0))+
(IF('Semester Activities'!K$41&lt;&gt;0,('Semester Activities'!K$41/'Weightage Page-1'!AH$13)*'Weightage Page-1'!AH29,0))+
(IF('Semester Activities'!K$42&lt;&gt;0,('Semester Activities'!K$42/'Weightage Page-1'!AI$13)*'Weightage Page-1'!AI29,0))+
(IF('Semester Activities'!K$43&lt;&gt;0,('Semester Activities'!K$43/'Weightage Page-1'!AJ$13)*'Weightage Page-1'!AJ29,0))+
(IF('Semester Activities'!K$44&lt;&gt;0,('Semester Activities'!K$44/'Weightage Page-1'!AK$13)*'Weightage Page-1'!AK29,0))+
(IF('Semester Activities'!K$45&lt;&gt;0,('Semester Activities'!K$45/'Weightage Page-1'!AL$13)*'Weightage Page-1'!AL29,0))+
(IF('Semester Activities'!K$46&lt;&gt;0,('Semester Activities'!K$46/'Weightage Page-1'!AM$13)*'Weightage Page-1'!AM29,0))+
(IF('Semester Activities'!K$47&lt;&gt;0,('Semester Activities'!K$47/'Weightage Page-1'!AN$13)*'Weightage Page-1'!AN29,0))+
(IF('Semester Activities'!K$48&lt;&gt;0,('Semester Activities'!K$48/'Weightage Page-1'!AO$13)*'Weightage Page-1'!AO29,0))+
(IF('Semester Activities'!K$49&lt;&gt;0,('Semester Activities'!K$49/'Weightage Page-1'!AP$13)*'Weightage Page-1'!AP29,0))+
(IF('Semester Activities'!K$50&lt;&gt;0,('Semester Activities'!K$50/'Weightage Page-1'!AQ$13)*'Weightage Page-1'!AQ29,0))+
(IF('Semester Activities'!K$51&lt;&gt;0,('Semester Activities'!K$51/'Weightage Page-1'!AR$13)*'Weightage Page-1'!AR29,0))+
(IF('Semester Activities'!K$52&lt;&gt;0,('Semester Activities'!K$52/'Weightage Page-1'!AS$13)*'Weightage Page-1'!AS29,0))+
(IF('Semester Activities'!K$53&lt;&gt;0,('Semester Activities'!K$53/'Weightage Page-1'!AT$13)*'Weightage Page-1'!AT29,0))+
(IF('Semester Activities'!K$54&lt;&gt;0,('Semester Activities'!K$54/'Weightage Page-1'!AU$13)*'Weightage Page-1'!AU29,0))+
(IF('Semester Activities'!K$55&lt;&gt;0,('Semester Activities'!K$55/'Weightage Page-1'!AV$13)*'Weightage Page-1'!AV29,0))+
(IF('Semester Activities'!K$56&lt;&gt;0,('Semester Activities'!K$56/'Weightage Page-1'!AW$13)*'Weightage Page-1'!AW29,0))+
(IF('Semester Activities'!K$57&lt;&gt;0,('Semester Activities'!K$57/'Weightage Page-1'!AX$13)*'Weightage Page-1'!AX29,0))+
(IF('Semester Activities'!K$58&lt;&gt;0,('Semester Activities'!K$58/'Weightage Page-1'!AY$13)*'Weightage Page-1'!AY29,0))+
(IF('Semester Activities'!K$59&lt;&gt;0,('Semester Activities'!K$59/'Weightage Page-1'!AZ$13)*'Weightage Page-1'!AZ29,0))+
(IF('Semester Activities'!K$60&lt;&gt;0,('Semester Activities'!K$60/'Weightage Page-1'!BA$13)*'Weightage Page-1'!BA29,0))+
(IF('Semester Activities'!K$61&lt;&gt;0,('Semester Activities'!K$61/'Weightage Page-1'!BB$13)*'Weightage Page-1'!BB29,0))</f>
        <v>0</v>
      </c>
      <c r="G23" s="423"/>
      <c r="H23" s="423">
        <f>(IF('Semester Activities'!L$11&lt;&gt;0,('Semester Activities'!L$11/'Weightage Page-1'!D$13)*'Weightage Page-1'!D29,0))+
(IF('Semester Activities'!L$12&lt;&gt;0,('Semester Activities'!L$12/'Weightage Page-1'!E$13)*'Weightage Page-1'!E29,0))+
(IF('Semester Activities'!L$13&lt;&gt;0,('Semester Activities'!L$13/'Weightage Page-1'!F$13)*'Weightage Page-1'!F29,0))+
(IF('Semester Activities'!L$14&lt;&gt;0,('Semester Activities'!L$14/'Weightage Page-1'!G$13)*'Weightage Page-1'!G29,0))+
(IF('Semester Activities'!L$15&lt;&gt;0,('Semester Activities'!L$15/'Weightage Page-1'!H$13)*'Weightage Page-1'!H29,0))+
(IF('Semester Activities'!L$16&lt;&gt;0,('Semester Activities'!L$16/'Weightage Page-1'!I$13)*'Weightage Page-1'!I29,0))+
(IF('Semester Activities'!L$17&lt;&gt;0,('Semester Activities'!L$17/'Weightage Page-1'!J$13)*'Weightage Page-1'!J29,0))+
(IF('Semester Activities'!L$18&lt;&gt;0,('Semester Activities'!L$18/'Weightage Page-1'!K$13)*'Weightage Page-1'!K29,0))+
(IF('Semester Activities'!L$19&lt;&gt;0,('Semester Activities'!L$19/'Weightage Page-1'!L$13)*'Weightage Page-1'!L29,0))+
(IF('Semester Activities'!L$20&lt;&gt;0,('Semester Activities'!L$20/'Weightage Page-1'!M$13)*'Weightage Page-1'!M29,0))+
(IF('Semester Activities'!L$21&lt;&gt;0,('Semester Activities'!L$21/'Weightage Page-1'!N$13)*'Weightage Page-1'!N29,0))+
(IF('Semester Activities'!L$25&lt;&gt;0,('Semester Activities'!L$25/'Weightage Page-1'!R$13)*'Weightage Page-1'!R29,0))+
(IF('Semester Activities'!L$26&lt;&gt;0,('Semester Activities'!L$26/'Weightage Page-1'!S$13)*'Weightage Page-1'!S29,0))+
(IF('Semester Activities'!L$27&lt;&gt;0,('Semester Activities'!L$27/'Weightage Page-1'!T$13)*'Weightage Page-1'!T29,0))+
(IF('Semester Activities'!L$28&lt;&gt;0,('Semester Activities'!L$28/'Weightage Page-1'!U$13)*'Weightage Page-1'!U29,0))+
(IF('Semester Activities'!L$29&lt;&gt;0,('Semester Activities'!L$29/'Weightage Page-1'!V$13)*'Weightage Page-1'!V29,0))+
(IF('Semester Activities'!L$30&lt;&gt;0,('Semester Activities'!L$30/'Weightage Page-1'!W$13)*'Weightage Page-1'!W29,0))+
(IF('Semester Activities'!L$31&lt;&gt;0,('Semester Activities'!L$31/'Weightage Page-1'!X$13)*'Weightage Page-1'!X29,0))+
(IF('Semester Activities'!L$32&lt;&gt;0,('Semester Activities'!L$32/'Weightage Page-1'!Y$13)*'Weightage Page-1'!Y29,0))+
(IF('Semester Activities'!L$33&lt;&gt;0,('Semester Activities'!L$33/'Weightage Page-1'!Z$13)*'Weightage Page-1'!Z29,0))+
(IF('Semester Activities'!L$34&lt;&gt;0,('Semester Activities'!L$34/'Weightage Page-1'!AA$13)*'Weightage Page-1'!AA29,0))+
(IF('Semester Activities'!L$35&lt;&gt;0,('Semester Activities'!L$35/'Weightage Page-1'!AB$13)*'Weightage Page-1'!AB29,0))+
(IF('Semester Activities'!L$36&lt;&gt;0,('Semester Activities'!L$36/'Weightage Page-1'!AC$13)*'Weightage Page-1'!AC29,0))+
(IF('Semester Activities'!L$38&lt;&gt;0,('Semester Activities'!L$38/'Weightage Page-1'!AE$13)*'Weightage Page-1'!AE29,0))+
(IF('Semester Activities'!L$39&lt;&gt;0,('Semester Activities'!L$39/'Weightage Page-1'!AF$13)*'Weightage Page-1'!AF29,0))+
(IF('Semester Activities'!L$40&lt;&gt;0,('Semester Activities'!L$40/'Weightage Page-1'!AG$13)*'Weightage Page-1'!AG29,0))+
(IF('Semester Activities'!L$41&lt;&gt;0,('Semester Activities'!L$41/'Weightage Page-1'!AH$13)*'Weightage Page-1'!AH29,0))+
(IF('Semester Activities'!L$42&lt;&gt;0,('Semester Activities'!L$42/'Weightage Page-1'!AI$13)*'Weightage Page-1'!AI29,0))+
(IF('Semester Activities'!L$43&lt;&gt;0,('Semester Activities'!L$43/'Weightage Page-1'!AJ$13)*'Weightage Page-1'!AJ29,0))+
(IF('Semester Activities'!L$44&lt;&gt;0,('Semester Activities'!L$44/'Weightage Page-1'!AK$13)*'Weightage Page-1'!AK29,0))+
(IF('Semester Activities'!L$45&lt;&gt;0,('Semester Activities'!L$45/'Weightage Page-1'!AL$13)*'Weightage Page-1'!AL29,0))+
(IF('Semester Activities'!L$46&lt;&gt;0,('Semester Activities'!L$46/'Weightage Page-1'!AM$13)*'Weightage Page-1'!AM29,0))+
(IF('Semester Activities'!L$47&lt;&gt;0,('Semester Activities'!L$47/'Weightage Page-1'!AN$13)*'Weightage Page-1'!AN29,0))+
(IF('Semester Activities'!L$48&lt;&gt;0,('Semester Activities'!L$48/'Weightage Page-1'!AO$13)*'Weightage Page-1'!AO29,0))+
(IF('Semester Activities'!L$49&lt;&gt;0,('Semester Activities'!L$49/'Weightage Page-1'!AP$13)*'Weightage Page-1'!AP29,0))+
(IF('Semester Activities'!L$50&lt;&gt;0,('Semester Activities'!L$50/'Weightage Page-1'!AQ$13)*'Weightage Page-1'!AQ29,0))+
(IF('Semester Activities'!L$51&lt;&gt;0,('Semester Activities'!L$51/'Weightage Page-1'!AR$13)*'Weightage Page-1'!AR29,0))+
(IF('Semester Activities'!L$52&lt;&gt;0,('Semester Activities'!L$52/'Weightage Page-1'!AS$13)*'Weightage Page-1'!AS29,0))+
(IF('Semester Activities'!L$53&lt;&gt;0,('Semester Activities'!L$53/'Weightage Page-1'!AT$13)*'Weightage Page-1'!AT29,0))+
(IF('Semester Activities'!L$54&lt;&gt;0,('Semester Activities'!L$54/'Weightage Page-1'!AU$13)*'Weightage Page-1'!AU29,0))+
(IF('Semester Activities'!L$55&lt;&gt;0,('Semester Activities'!L$55/'Weightage Page-1'!AV$13)*'Weightage Page-1'!AV29,0))+
(IF('Semester Activities'!L$56&lt;&gt;0,('Semester Activities'!L$56/'Weightage Page-1'!AW$13)*'Weightage Page-1'!AW29,0))+
(IF('Semester Activities'!L$57&lt;&gt;0,('Semester Activities'!L$57/'Weightage Page-1'!AX$13)*'Weightage Page-1'!AX29,0))+
(IF('Semester Activities'!L$58&lt;&gt;0,('Semester Activities'!L$58/'Weightage Page-1'!AY$13)*'Weightage Page-1'!AY29,0))+
(IF('Semester Activities'!L$59&lt;&gt;0,('Semester Activities'!L$59/'Weightage Page-1'!AZ$13)*'Weightage Page-1'!AZ29,0))+
(IF('Semester Activities'!L$60&lt;&gt;0,('Semester Activities'!L$60/'Weightage Page-1'!BA$13)*'Weightage Page-1'!BA29,0))+
(IF('Semester Activities'!L$61&lt;&gt;0,('Semester Activities'!L$61/'Weightage Page-1'!BB$13)*'Weightage Page-1'!BB29,0))</f>
        <v>0</v>
      </c>
      <c r="I23" s="423"/>
      <c r="J23" s="423">
        <f>(IF('Semester Activities'!M$11&lt;&gt;0,('Semester Activities'!M$11/'Weightage Page-1'!D$13)*'Weightage Page-1'!D29,0))+
(IF('Semester Activities'!M$12&lt;&gt;0,('Semester Activities'!M$12/'Weightage Page-1'!E$13)*'Weightage Page-1'!E29,0))+
(IF('Semester Activities'!M$13&lt;&gt;0,('Semester Activities'!M$13/'Weightage Page-1'!F$13)*'Weightage Page-1'!F29,0))+
(IF('Semester Activities'!M$14&lt;&gt;0,('Semester Activities'!M$14/'Weightage Page-1'!G$13)*'Weightage Page-1'!G29,0))+
(IF('Semester Activities'!M$15&lt;&gt;0,('Semester Activities'!M$15/'Weightage Page-1'!H$13)*'Weightage Page-1'!H29,0))+
(IF('Semester Activities'!M$16&lt;&gt;0,('Semester Activities'!M$16/'Weightage Page-1'!I$13)*'Weightage Page-1'!I29,0))+
(IF('Semester Activities'!M$17&lt;&gt;0,('Semester Activities'!M$17/'Weightage Page-1'!J$13)*'Weightage Page-1'!J29,0))+
(IF('Semester Activities'!M$18&lt;&gt;0,('Semester Activities'!M$18/'Weightage Page-1'!K$13)*'Weightage Page-1'!K29,0))+
(IF('Semester Activities'!M$19&lt;&gt;0,('Semester Activities'!M$19/'Weightage Page-1'!L$13)*'Weightage Page-1'!L29,0))+
(IF('Semester Activities'!M$20&lt;&gt;0,('Semester Activities'!M$20/'Weightage Page-1'!M$13)*'Weightage Page-1'!M29,0))+
(IF('Semester Activities'!M$21&lt;&gt;0,('Semester Activities'!M$21/'Weightage Page-1'!N$13)*'Weightage Page-1'!N29,0))+
(IF('Semester Activities'!M$25&lt;&gt;0,('Semester Activities'!M$25/'Weightage Page-1'!R$13)*'Weightage Page-1'!R29,0))+
(IF('Semester Activities'!M$26&lt;&gt;0,('Semester Activities'!M$26/'Weightage Page-1'!S$13)*'Weightage Page-1'!S29,0))+
(IF('Semester Activities'!M$27&lt;&gt;0,('Semester Activities'!M$27/'Weightage Page-1'!T$13)*'Weightage Page-1'!T29,0))+
(IF('Semester Activities'!M$28&lt;&gt;0,('Semester Activities'!M$28/'Weightage Page-1'!U$13)*'Weightage Page-1'!U29,0))+
(IF('Semester Activities'!M$29&lt;&gt;0,('Semester Activities'!M$29/'Weightage Page-1'!V$13)*'Weightage Page-1'!V29,0))+
(IF('Semester Activities'!M$30&lt;&gt;0,('Semester Activities'!M$30/'Weightage Page-1'!W$13)*'Weightage Page-1'!W29,0))+
(IF('Semester Activities'!M$31&lt;&gt;0,('Semester Activities'!M$31/'Weightage Page-1'!X$13)*'Weightage Page-1'!X29,0))+
(IF('Semester Activities'!M$32&lt;&gt;0,('Semester Activities'!M$32/'Weightage Page-1'!Y$13)*'Weightage Page-1'!Y29,0))+
(IF('Semester Activities'!M$33&lt;&gt;0,('Semester Activities'!M$33/'Weightage Page-1'!Z$13)*'Weightage Page-1'!Z29,0))+
(IF('Semester Activities'!M$34&lt;&gt;0,('Semester Activities'!M$34/'Weightage Page-1'!AA$13)*'Weightage Page-1'!AA29,0))+
(IF('Semester Activities'!M$35&lt;&gt;0,('Semester Activities'!M$35/'Weightage Page-1'!AB$13)*'Weightage Page-1'!AB29,0))+
(IF('Semester Activities'!M$36&lt;&gt;0,('Semester Activities'!M$36/'Weightage Page-1'!AC$13)*'Weightage Page-1'!AC29,0))+
(IF('Semester Activities'!M$38&lt;&gt;0,('Semester Activities'!M$38/'Weightage Page-1'!AE$13)*'Weightage Page-1'!AE29,0))+
(IF('Semester Activities'!M$39&lt;&gt;0,('Semester Activities'!M$39/'Weightage Page-1'!AF$13)*'Weightage Page-1'!AF29,0))+
(IF('Semester Activities'!M$40&lt;&gt;0,('Semester Activities'!M$40/'Weightage Page-1'!AG$13)*'Weightage Page-1'!AG29,0))+
(IF('Semester Activities'!M$41&lt;&gt;0,('Semester Activities'!M$41/'Weightage Page-1'!AH$13)*'Weightage Page-1'!AH29,0))+
(IF('Semester Activities'!M$42&lt;&gt;0,('Semester Activities'!M$42/'Weightage Page-1'!AI$13)*'Weightage Page-1'!AI29,0))+
(IF('Semester Activities'!M$43&lt;&gt;0,('Semester Activities'!M$43/'Weightage Page-1'!AJ$13)*'Weightage Page-1'!AJ29,0))+
(IF('Semester Activities'!M$44&lt;&gt;0,('Semester Activities'!M$44/'Weightage Page-1'!AK$13)*'Weightage Page-1'!AK29,0))+
(IF('Semester Activities'!M$45&lt;&gt;0,('Semester Activities'!M$45/'Weightage Page-1'!AL$13)*'Weightage Page-1'!AL29,0))+
(IF('Semester Activities'!M$46&lt;&gt;0,('Semester Activities'!M$46/'Weightage Page-1'!AM$13)*'Weightage Page-1'!AM29,0))+
(IF('Semester Activities'!M$47&lt;&gt;0,('Semester Activities'!M$47/'Weightage Page-1'!AN$13)*'Weightage Page-1'!AN29,0))+
(IF('Semester Activities'!M$48&lt;&gt;0,('Semester Activities'!M$48/'Weightage Page-1'!AO$13)*'Weightage Page-1'!AO29,0))+
(IF('Semester Activities'!M$49&lt;&gt;0,('Semester Activities'!M$49/'Weightage Page-1'!AP$13)*'Weightage Page-1'!AP29,0))+
(IF('Semester Activities'!M$50&lt;&gt;0,('Semester Activities'!M$50/'Weightage Page-1'!AQ$13)*'Weightage Page-1'!AQ29,0))+
(IF('Semester Activities'!M$51&lt;&gt;0,('Semester Activities'!M$51/'Weightage Page-1'!AR$13)*'Weightage Page-1'!AR29,0))+
(IF('Semester Activities'!M$52&lt;&gt;0,('Semester Activities'!M$52/'Weightage Page-1'!AS$13)*'Weightage Page-1'!AS29,0))+
(IF('Semester Activities'!M$53&lt;&gt;0,('Semester Activities'!M$53/'Weightage Page-1'!AT$13)*'Weightage Page-1'!AT29,0))+
(IF('Semester Activities'!M$54&lt;&gt;0,('Semester Activities'!M$54/'Weightage Page-1'!AU$13)*'Weightage Page-1'!AU29,0))+
(IF('Semester Activities'!M$55&lt;&gt;0,('Semester Activities'!M$55/'Weightage Page-1'!AV$13)*'Weightage Page-1'!AV29,0))+
(IF('Semester Activities'!M$56&lt;&gt;0,('Semester Activities'!M$56/'Weightage Page-1'!AW$13)*'Weightage Page-1'!AW29,0))+
(IF('Semester Activities'!M$57&lt;&gt;0,('Semester Activities'!M$57/'Weightage Page-1'!AX$13)*'Weightage Page-1'!AX29,0))+
(IF('Semester Activities'!M$58&lt;&gt;0,('Semester Activities'!M$58/'Weightage Page-1'!AY$13)*'Weightage Page-1'!AY29,0))+
(IF('Semester Activities'!M$59&lt;&gt;0,('Semester Activities'!M$59/'Weightage Page-1'!AZ$13)*'Weightage Page-1'!AZ29,0))+
(IF('Semester Activities'!M$60&lt;&gt;0,('Semester Activities'!M$60/'Weightage Page-1'!BA$13)*'Weightage Page-1'!BA29,0))+
(IF('Semester Activities'!M$61&lt;&gt;0,('Semester Activities'!M$61/'Weightage Page-1'!BB$13)*'Weightage Page-1'!BB29,0))</f>
        <v>0</v>
      </c>
      <c r="K23" s="423"/>
      <c r="L23" s="423">
        <f>(IF('Semester Activities'!N$11&lt;&gt;0,('Semester Activities'!N$11/'Weightage Page-1'!D$13)*'Weightage Page-1'!D29,0))+
(IF('Semester Activities'!N$12&lt;&gt;0,('Semester Activities'!N$12/'Weightage Page-1'!E$13)*'Weightage Page-1'!E29,0))+
(IF('Semester Activities'!N$13&lt;&gt;0,('Semester Activities'!N$13/'Weightage Page-1'!F$13)*'Weightage Page-1'!F29,0))+
(IF('Semester Activities'!N$14&lt;&gt;0,('Semester Activities'!N$14/'Weightage Page-1'!G$13)*'Weightage Page-1'!G29,0))+
(IF('Semester Activities'!N$15&lt;&gt;0,('Semester Activities'!N$15/'Weightage Page-1'!H$13)*'Weightage Page-1'!H29,0))+
(IF('Semester Activities'!N$16&lt;&gt;0,('Semester Activities'!N$16/'Weightage Page-1'!I$13)*'Weightage Page-1'!I29,0))+
(IF('Semester Activities'!N$17&lt;&gt;0,('Semester Activities'!N$17/'Weightage Page-1'!J$13)*'Weightage Page-1'!J29,0))+
(IF('Semester Activities'!N$18&lt;&gt;0,('Semester Activities'!N$18/'Weightage Page-1'!K$13)*'Weightage Page-1'!K29,0))+
(IF('Semester Activities'!N$19&lt;&gt;0,('Semester Activities'!N$19/'Weightage Page-1'!L$13)*'Weightage Page-1'!L29,0))+
(IF('Semester Activities'!N$20&lt;&gt;0,('Semester Activities'!N$20/'Weightage Page-1'!M$13)*'Weightage Page-1'!M29,0))+
(IF('Semester Activities'!N$21&lt;&gt;0,('Semester Activities'!N$21/'Weightage Page-1'!N$13)*'Weightage Page-1'!N29,0))+
(IF('Semester Activities'!N$25&lt;&gt;0,('Semester Activities'!N$25/'Weightage Page-1'!R$13)*'Weightage Page-1'!R29,0))+
(IF('Semester Activities'!N$26&lt;&gt;0,('Semester Activities'!N$26/'Weightage Page-1'!S$13)*'Weightage Page-1'!S29,0))+
(IF('Semester Activities'!N$27&lt;&gt;0,('Semester Activities'!N$27/'Weightage Page-1'!T$13)*'Weightage Page-1'!T29,0))+
(IF('Semester Activities'!N$28&lt;&gt;0,('Semester Activities'!N$28/'Weightage Page-1'!U$13)*'Weightage Page-1'!U29,0))+
(IF('Semester Activities'!N$29&lt;&gt;0,('Semester Activities'!N$29/'Weightage Page-1'!V$13)*'Weightage Page-1'!V29,0))+
(IF('Semester Activities'!N$30&lt;&gt;0,('Semester Activities'!N$30/'Weightage Page-1'!W$13)*'Weightage Page-1'!W29,0))+
(IF('Semester Activities'!N$31&lt;&gt;0,('Semester Activities'!N$31/'Weightage Page-1'!X$13)*'Weightage Page-1'!X29,0))+
(IF('Semester Activities'!N$32&lt;&gt;0,('Semester Activities'!N$32/'Weightage Page-1'!Y$13)*'Weightage Page-1'!Y29,0))+
(IF('Semester Activities'!N$33&lt;&gt;0,('Semester Activities'!N$33/'Weightage Page-1'!Z$13)*'Weightage Page-1'!Z29,0))+
(IF('Semester Activities'!N$34&lt;&gt;0,('Semester Activities'!N$34/'Weightage Page-1'!AA$13)*'Weightage Page-1'!AA29,0))+
(IF('Semester Activities'!N$35&lt;&gt;0,('Semester Activities'!N$35/'Weightage Page-1'!AB$13)*'Weightage Page-1'!AB29,0))+
(IF('Semester Activities'!N$36&lt;&gt;0,('Semester Activities'!N$36/'Weightage Page-1'!AC$13)*'Weightage Page-1'!AC29,0))+
(IF('Semester Activities'!N$38&lt;&gt;0,('Semester Activities'!N$38/'Weightage Page-1'!AE$13)*'Weightage Page-1'!AE29,0))+
(IF('Semester Activities'!N$39&lt;&gt;0,('Semester Activities'!N$39/'Weightage Page-1'!AF$13)*'Weightage Page-1'!AF29,0))+
(IF('Semester Activities'!N$40&lt;&gt;0,('Semester Activities'!N$40/'Weightage Page-1'!AG$13)*'Weightage Page-1'!AG29,0))+
(IF('Semester Activities'!N$41&lt;&gt;0,('Semester Activities'!N$41/'Weightage Page-1'!AH$13)*'Weightage Page-1'!AH29,0))+
(IF('Semester Activities'!N$42&lt;&gt;0,('Semester Activities'!N$42/'Weightage Page-1'!AI$13)*'Weightage Page-1'!AI29,0))+
(IF('Semester Activities'!N$43&lt;&gt;0,('Semester Activities'!N$43/'Weightage Page-1'!AJ$13)*'Weightage Page-1'!AJ29,0))+
(IF('Semester Activities'!N$44&lt;&gt;0,('Semester Activities'!N$44/'Weightage Page-1'!AK$13)*'Weightage Page-1'!AK29,0))+
(IF('Semester Activities'!N$45&lt;&gt;0,('Semester Activities'!N$45/'Weightage Page-1'!AL$13)*'Weightage Page-1'!AL29,0))+
(IF('Semester Activities'!N$46&lt;&gt;0,('Semester Activities'!N$46/'Weightage Page-1'!AM$13)*'Weightage Page-1'!AM29,0))+
(IF('Semester Activities'!N$47&lt;&gt;0,('Semester Activities'!N$47/'Weightage Page-1'!AN$13)*'Weightage Page-1'!AN29,0))+
(IF('Semester Activities'!N$48&lt;&gt;0,('Semester Activities'!N$48/'Weightage Page-1'!AO$13)*'Weightage Page-1'!AO29,0))+
(IF('Semester Activities'!N$49&lt;&gt;0,('Semester Activities'!N$49/'Weightage Page-1'!AP$13)*'Weightage Page-1'!AP29,0))+
(IF('Semester Activities'!N$50&lt;&gt;0,('Semester Activities'!N$50/'Weightage Page-1'!AQ$13)*'Weightage Page-1'!AQ29,0))+
(IF('Semester Activities'!N$51&lt;&gt;0,('Semester Activities'!N$51/'Weightage Page-1'!AR$13)*'Weightage Page-1'!AR29,0))+
(IF('Semester Activities'!N$52&lt;&gt;0,('Semester Activities'!N$52/'Weightage Page-1'!AS$13)*'Weightage Page-1'!AS29,0))+
(IF('Semester Activities'!N$53&lt;&gt;0,('Semester Activities'!N$53/'Weightage Page-1'!AT$13)*'Weightage Page-1'!AT29,0))+
(IF('Semester Activities'!N$54&lt;&gt;0,('Semester Activities'!N$54/'Weightage Page-1'!AU$13)*'Weightage Page-1'!AU29,0))+
(IF('Semester Activities'!N$55&lt;&gt;0,('Semester Activities'!N$55/'Weightage Page-1'!AV$13)*'Weightage Page-1'!AV29,0))+
(IF('Semester Activities'!N$56&lt;&gt;0,('Semester Activities'!N$56/'Weightage Page-1'!AW$13)*'Weightage Page-1'!AW29,0))+
(IF('Semester Activities'!N$57&lt;&gt;0,('Semester Activities'!N$57/'Weightage Page-1'!AX$13)*'Weightage Page-1'!AX29,0))+
(IF('Semester Activities'!N$58&lt;&gt;0,('Semester Activities'!N$58/'Weightage Page-1'!AY$13)*'Weightage Page-1'!AY29,0))+
(IF('Semester Activities'!N$59&lt;&gt;0,('Semester Activities'!N$59/'Weightage Page-1'!AZ$13)*'Weightage Page-1'!AZ29,0))+
(IF('Semester Activities'!N$60&lt;&gt;0,('Semester Activities'!N$60/'Weightage Page-1'!BA$13)*'Weightage Page-1'!BA29,0))+
(IF('Semester Activities'!N$61&lt;&gt;0,('Semester Activities'!N$61/'Weightage Page-1'!BB$13)*'Weightage Page-1'!BB29,0))</f>
        <v>0</v>
      </c>
      <c r="M23" s="423"/>
      <c r="N23" s="424">
        <f t="shared" si="0"/>
        <v>0</v>
      </c>
      <c r="O23" s="424"/>
    </row>
    <row r="24" spans="1:15" ht="16.5" thickBot="1" x14ac:dyDescent="0.3">
      <c r="A24" s="144">
        <v>15</v>
      </c>
      <c r="B24" s="119" t="str">
        <f>IF('Weightage Page-1'!B30&lt;&gt;"",'Weightage Page-1'!B30,"")</f>
        <v>15SW33</v>
      </c>
      <c r="C24" s="118"/>
      <c r="D24" s="423">
        <f>(IF('Semester Activities'!J$11&lt;&gt;0,('Semester Activities'!J$11/'Weightage Page-1'!D$13)*'Weightage Page-1'!D30,0))+
(IF('Semester Activities'!J$12&lt;&gt;0,('Semester Activities'!J$12/'Weightage Page-1'!E$13)*'Weightage Page-1'!E30,0))+
(IF('Semester Activities'!J$13&lt;&gt;0,('Semester Activities'!J$13/'Weightage Page-1'!F$13)*'Weightage Page-1'!F30,0))+
(IF('Semester Activities'!J$14&lt;&gt;0,('Semester Activities'!J$14/'Weightage Page-1'!G$13)*'Weightage Page-1'!G30,0))+
(IF('Semester Activities'!J$15&lt;&gt;0,('Semester Activities'!J$15/'Weightage Page-1'!H$13)*'Weightage Page-1'!H30,0))+
(IF('Semester Activities'!J$16&lt;&gt;0,('Semester Activities'!J$16/'Weightage Page-1'!I$13)*'Weightage Page-1'!I30,0))+
(IF('Semester Activities'!J$17&lt;&gt;0,('Semester Activities'!J$17/'Weightage Page-1'!J$13)*'Weightage Page-1'!J30,0))+
(IF('Semester Activities'!J$18&lt;&gt;0,('Semester Activities'!J$18/'Weightage Page-1'!K$13)*'Weightage Page-1'!K30,0))+
(IF('Semester Activities'!J$19&lt;&gt;0,('Semester Activities'!J$19/'Weightage Page-1'!L$13)*'Weightage Page-1'!L30,0))+
(IF('Semester Activities'!J$20&lt;&gt;0,('Semester Activities'!J$20/'Weightage Page-1'!M$13)*'Weightage Page-1'!M30,0))+
(IF('Semester Activities'!J$21&lt;&gt;0,('Semester Activities'!J$21/'Weightage Page-1'!N$13)*'Weightage Page-1'!N30,0))+
(IF('Semester Activities'!J$25&lt;&gt;0,('Semester Activities'!J$25/'Weightage Page-1'!R$13)*'Weightage Page-1'!R30,0))+
(IF('Semester Activities'!J$26&lt;&gt;0,('Semester Activities'!J$26/'Weightage Page-1'!S$13)*'Weightage Page-1'!S30,0))+
(IF('Semester Activities'!J$27&lt;&gt;0,('Semester Activities'!J$27/'Weightage Page-1'!T$13)*'Weightage Page-1'!T30,0))+
(IF('Semester Activities'!J$28&lt;&gt;0,('Semester Activities'!J$28/'Weightage Page-1'!U$13)*'Weightage Page-1'!U30,0))+
(IF('Semester Activities'!J$29&lt;&gt;0,('Semester Activities'!J$29/'Weightage Page-1'!V$13)*'Weightage Page-1'!V30,0))+
(IF('Semester Activities'!J$30&lt;&gt;0,('Semester Activities'!J$30/'Weightage Page-1'!W$13)*'Weightage Page-1'!W30,0))+
(IF('Semester Activities'!J$31&lt;&gt;0,('Semester Activities'!J$31/'Weightage Page-1'!X$13)*'Weightage Page-1'!X30,0))+
(IF('Semester Activities'!J$32&lt;&gt;0,('Semester Activities'!J$32/'Weightage Page-1'!Y$13)*'Weightage Page-1'!Y30,0))+
(IF('Semester Activities'!J$33&lt;&gt;0,('Semester Activities'!J$33/'Weightage Page-1'!Z$13)*'Weightage Page-1'!Z30,0))+
(IF('Semester Activities'!J$34&lt;&gt;0,('Semester Activities'!J$34/'Weightage Page-1'!AA$13)*'Weightage Page-1'!AA30,0))+
(IF('Semester Activities'!J$35&lt;&gt;0,('Semester Activities'!J$35/'Weightage Page-1'!AB$13)*'Weightage Page-1'!AB30,0))+
(IF('Semester Activities'!J$36&lt;&gt;0,('Semester Activities'!J$36/'Weightage Page-1'!AC$13)*'Weightage Page-1'!AC30,0))+
(IF('Semester Activities'!J$38&lt;&gt;0,('Semester Activities'!J$38/'Weightage Page-1'!AE$13)*'Weightage Page-1'!AE30,0))+
(IF('Semester Activities'!J$39&lt;&gt;0,('Semester Activities'!J$39/'Weightage Page-1'!AF$13)*'Weightage Page-1'!AF30,0))+
(IF('Semester Activities'!J$40&lt;&gt;0,('Semester Activities'!J$40/'Weightage Page-1'!AG$13)*'Weightage Page-1'!AG30,0))+
(IF('Semester Activities'!J$41&lt;&gt;0,('Semester Activities'!J$41/'Weightage Page-1'!AH$13)*'Weightage Page-1'!AH30,0))+
(IF('Semester Activities'!J$42&lt;&gt;0,('Semester Activities'!J$42/'Weightage Page-1'!AI$13)*'Weightage Page-1'!AI30,0))+
(IF('Semester Activities'!J$43&lt;&gt;0,('Semester Activities'!J$43/'Weightage Page-1'!AJ$13)*'Weightage Page-1'!AJ30,0))+
(IF('Semester Activities'!J$44&lt;&gt;0,('Semester Activities'!J$44/'Weightage Page-1'!AK$13)*'Weightage Page-1'!AK30,0))+
(IF('Semester Activities'!J$45&lt;&gt;0,('Semester Activities'!J$45/'Weightage Page-1'!AL$13)*'Weightage Page-1'!AL30,0))+
(IF('Semester Activities'!J$46&lt;&gt;0,('Semester Activities'!J$46/'Weightage Page-1'!AM$13)*'Weightage Page-1'!AM30,0))+
(IF('Semester Activities'!J$47&lt;&gt;0,('Semester Activities'!J$47/'Weightage Page-1'!AN$13)*'Weightage Page-1'!AN30,0))+
(IF('Semester Activities'!J$48&lt;&gt;0,('Semester Activities'!J$48/'Weightage Page-1'!AO$13)*'Weightage Page-1'!AO30,0))+
(IF('Semester Activities'!J$49&lt;&gt;0,('Semester Activities'!J$49/'Weightage Page-1'!AP$13)*'Weightage Page-1'!AP30,0))+
(IF('Semester Activities'!J$50&lt;&gt;0,('Semester Activities'!J$50/'Weightage Page-1'!AQ$13)*'Weightage Page-1'!AQ30,0))+
(IF('Semester Activities'!J$51&lt;&gt;0,('Semester Activities'!J$51/'Weightage Page-1'!AR$13)*'Weightage Page-1'!AR30,0))+
(IF('Semester Activities'!J$52&lt;&gt;0,('Semester Activities'!J$52/'Weightage Page-1'!AS$13)*'Weightage Page-1'!AS30,0))+
(IF('Semester Activities'!J$53&lt;&gt;0,('Semester Activities'!J$53/'Weightage Page-1'!AT$13)*'Weightage Page-1'!AT30,0))+
(IF('Semester Activities'!J$54&lt;&gt;0,('Semester Activities'!J$54/'Weightage Page-1'!AU$13)*'Weightage Page-1'!AU30,0))+
(IF('Semester Activities'!J$55&lt;&gt;0,('Semester Activities'!J$55/'Weightage Page-1'!AV$13)*'Weightage Page-1'!AV30,0))+
(IF('Semester Activities'!J$56&lt;&gt;0,('Semester Activities'!J$56/'Weightage Page-1'!AW$13)*'Weightage Page-1'!AW30,0))+
(IF('Semester Activities'!J$57&lt;&gt;0,('Semester Activities'!J$57/'Weightage Page-1'!AX$13)*'Weightage Page-1'!AX30,0))+
(IF('Semester Activities'!J$58&lt;&gt;0,('Semester Activities'!J$58/'Weightage Page-1'!AY$13)*'Weightage Page-1'!AY30,0))+
(IF('Semester Activities'!J$59&lt;&gt;0,('Semester Activities'!J$59/'Weightage Page-1'!AZ$13)*'Weightage Page-1'!AZ30,0))+
(IF('Semester Activities'!J$60&lt;&gt;0,('Semester Activities'!J$60/'Weightage Page-1'!BA$13)*'Weightage Page-1'!BA30,0))+
(IF('Semester Activities'!J$61&lt;&gt;0,('Semester Activities'!J$61/'Weightage Page-1'!BB$13)*'Weightage Page-1'!BB30,0))</f>
        <v>0</v>
      </c>
      <c r="E24" s="423"/>
      <c r="F24" s="423">
        <f>(IF('Semester Activities'!K$11&lt;&gt;0,('Semester Activities'!K$11/'Weightage Page-1'!D$13)*'Weightage Page-1'!D30,0))+
(IF('Semester Activities'!K$12&lt;&gt;0,('Semester Activities'!K$12/'Weightage Page-1'!E$13)*'Weightage Page-1'!E30,0))+
(IF('Semester Activities'!K$13&lt;&gt;0,('Semester Activities'!K$13/'Weightage Page-1'!F$13)*'Weightage Page-1'!F30,0))+
(IF('Semester Activities'!K$14&lt;&gt;0,('Semester Activities'!K$14/'Weightage Page-1'!G$13)*'Weightage Page-1'!G30,0))+
(IF('Semester Activities'!K$15&lt;&gt;0,('Semester Activities'!K$15/'Weightage Page-1'!H$13)*'Weightage Page-1'!H30,0))+
(IF('Semester Activities'!K$16&lt;&gt;0,('Semester Activities'!K$16/'Weightage Page-1'!I$13)*'Weightage Page-1'!I30,0))+
(IF('Semester Activities'!K$17&lt;&gt;0,('Semester Activities'!K$17/'Weightage Page-1'!J$13)*'Weightage Page-1'!J30,0))+
(IF('Semester Activities'!K$18&lt;&gt;0,('Semester Activities'!K$18/'Weightage Page-1'!K$13)*'Weightage Page-1'!K30,0))+
(IF('Semester Activities'!K$19&lt;&gt;0,('Semester Activities'!K$19/'Weightage Page-1'!L$13)*'Weightage Page-1'!L30,0))+
(IF('Semester Activities'!K$20&lt;&gt;0,('Semester Activities'!K$20/'Weightage Page-1'!M$13)*'Weightage Page-1'!M30,0))+
(IF('Semester Activities'!K$21&lt;&gt;0,('Semester Activities'!K$21/'Weightage Page-1'!N$13)*'Weightage Page-1'!N30,0))+
(IF('Semester Activities'!K$25&lt;&gt;0,('Semester Activities'!K$25/'Weightage Page-1'!R$13)*'Weightage Page-1'!R30,0))+
(IF('Semester Activities'!K$26&lt;&gt;0,('Semester Activities'!K$26/'Weightage Page-1'!S$13)*'Weightage Page-1'!S30,0))+
(IF('Semester Activities'!K$27&lt;&gt;0,('Semester Activities'!K$27/'Weightage Page-1'!T$13)*'Weightage Page-1'!T30,0))+
(IF('Semester Activities'!K$28&lt;&gt;0,('Semester Activities'!K$28/'Weightage Page-1'!U$13)*'Weightage Page-1'!U30,0))+
(IF('Semester Activities'!K$29&lt;&gt;0,('Semester Activities'!K$29/'Weightage Page-1'!V$13)*'Weightage Page-1'!V30,0))+
(IF('Semester Activities'!K$30&lt;&gt;0,('Semester Activities'!K$30/'Weightage Page-1'!W$13)*'Weightage Page-1'!W30,0))+
(IF('Semester Activities'!K$31&lt;&gt;0,('Semester Activities'!K$31/'Weightage Page-1'!X$13)*'Weightage Page-1'!X30,0))+
(IF('Semester Activities'!K$32&lt;&gt;0,('Semester Activities'!K$32/'Weightage Page-1'!Y$13)*'Weightage Page-1'!Y30,0))+
(IF('Semester Activities'!K$33&lt;&gt;0,('Semester Activities'!K$33/'Weightage Page-1'!Z$13)*'Weightage Page-1'!Z30,0))+
(IF('Semester Activities'!K$34&lt;&gt;0,('Semester Activities'!K$34/'Weightage Page-1'!AA$13)*'Weightage Page-1'!AA30,0))+
(IF('Semester Activities'!K$35&lt;&gt;0,('Semester Activities'!K$35/'Weightage Page-1'!AB$13)*'Weightage Page-1'!AB30,0))+
(IF('Semester Activities'!K$36&lt;&gt;0,('Semester Activities'!K$36/'Weightage Page-1'!AC$13)*'Weightage Page-1'!AC30,0))+
(IF('Semester Activities'!K$38&lt;&gt;0,('Semester Activities'!K$38/'Weightage Page-1'!AE$13)*'Weightage Page-1'!AE30,0))+
(IF('Semester Activities'!K$39&lt;&gt;0,('Semester Activities'!K$39/'Weightage Page-1'!AF$13)*'Weightage Page-1'!AF30,0))+
(IF('Semester Activities'!K$40&lt;&gt;0,('Semester Activities'!K$40/'Weightage Page-1'!AG$13)*'Weightage Page-1'!AG30,0))+
(IF('Semester Activities'!K$41&lt;&gt;0,('Semester Activities'!K$41/'Weightage Page-1'!AH$13)*'Weightage Page-1'!AH30,0))+
(IF('Semester Activities'!K$42&lt;&gt;0,('Semester Activities'!K$42/'Weightage Page-1'!AI$13)*'Weightage Page-1'!AI30,0))+
(IF('Semester Activities'!K$43&lt;&gt;0,('Semester Activities'!K$43/'Weightage Page-1'!AJ$13)*'Weightage Page-1'!AJ30,0))+
(IF('Semester Activities'!K$44&lt;&gt;0,('Semester Activities'!K$44/'Weightage Page-1'!AK$13)*'Weightage Page-1'!AK30,0))+
(IF('Semester Activities'!K$45&lt;&gt;0,('Semester Activities'!K$45/'Weightage Page-1'!AL$13)*'Weightage Page-1'!AL30,0))+
(IF('Semester Activities'!K$46&lt;&gt;0,('Semester Activities'!K$46/'Weightage Page-1'!AM$13)*'Weightage Page-1'!AM30,0))+
(IF('Semester Activities'!K$47&lt;&gt;0,('Semester Activities'!K$47/'Weightage Page-1'!AN$13)*'Weightage Page-1'!AN30,0))+
(IF('Semester Activities'!K$48&lt;&gt;0,('Semester Activities'!K$48/'Weightage Page-1'!AO$13)*'Weightage Page-1'!AO30,0))+
(IF('Semester Activities'!K$49&lt;&gt;0,('Semester Activities'!K$49/'Weightage Page-1'!AP$13)*'Weightage Page-1'!AP30,0))+
(IF('Semester Activities'!K$50&lt;&gt;0,('Semester Activities'!K$50/'Weightage Page-1'!AQ$13)*'Weightage Page-1'!AQ30,0))+
(IF('Semester Activities'!K$51&lt;&gt;0,('Semester Activities'!K$51/'Weightage Page-1'!AR$13)*'Weightage Page-1'!AR30,0))+
(IF('Semester Activities'!K$52&lt;&gt;0,('Semester Activities'!K$52/'Weightage Page-1'!AS$13)*'Weightage Page-1'!AS30,0))+
(IF('Semester Activities'!K$53&lt;&gt;0,('Semester Activities'!K$53/'Weightage Page-1'!AT$13)*'Weightage Page-1'!AT30,0))+
(IF('Semester Activities'!K$54&lt;&gt;0,('Semester Activities'!K$54/'Weightage Page-1'!AU$13)*'Weightage Page-1'!AU30,0))+
(IF('Semester Activities'!K$55&lt;&gt;0,('Semester Activities'!K$55/'Weightage Page-1'!AV$13)*'Weightage Page-1'!AV30,0))+
(IF('Semester Activities'!K$56&lt;&gt;0,('Semester Activities'!K$56/'Weightage Page-1'!AW$13)*'Weightage Page-1'!AW30,0))+
(IF('Semester Activities'!K$57&lt;&gt;0,('Semester Activities'!K$57/'Weightage Page-1'!AX$13)*'Weightage Page-1'!AX30,0))+
(IF('Semester Activities'!K$58&lt;&gt;0,('Semester Activities'!K$58/'Weightage Page-1'!AY$13)*'Weightage Page-1'!AY30,0))+
(IF('Semester Activities'!K$59&lt;&gt;0,('Semester Activities'!K$59/'Weightage Page-1'!AZ$13)*'Weightage Page-1'!AZ30,0))+
(IF('Semester Activities'!K$60&lt;&gt;0,('Semester Activities'!K$60/'Weightage Page-1'!BA$13)*'Weightage Page-1'!BA30,0))+
(IF('Semester Activities'!K$61&lt;&gt;0,('Semester Activities'!K$61/'Weightage Page-1'!BB$13)*'Weightage Page-1'!BB30,0))</f>
        <v>0</v>
      </c>
      <c r="G24" s="423"/>
      <c r="H24" s="423">
        <f>(IF('Semester Activities'!L$11&lt;&gt;0,('Semester Activities'!L$11/'Weightage Page-1'!D$13)*'Weightage Page-1'!D30,0))+
(IF('Semester Activities'!L$12&lt;&gt;0,('Semester Activities'!L$12/'Weightage Page-1'!E$13)*'Weightage Page-1'!E30,0))+
(IF('Semester Activities'!L$13&lt;&gt;0,('Semester Activities'!L$13/'Weightage Page-1'!F$13)*'Weightage Page-1'!F30,0))+
(IF('Semester Activities'!L$14&lt;&gt;0,('Semester Activities'!L$14/'Weightage Page-1'!G$13)*'Weightage Page-1'!G30,0))+
(IF('Semester Activities'!L$15&lt;&gt;0,('Semester Activities'!L$15/'Weightage Page-1'!H$13)*'Weightage Page-1'!H30,0))+
(IF('Semester Activities'!L$16&lt;&gt;0,('Semester Activities'!L$16/'Weightage Page-1'!I$13)*'Weightage Page-1'!I30,0))+
(IF('Semester Activities'!L$17&lt;&gt;0,('Semester Activities'!L$17/'Weightage Page-1'!J$13)*'Weightage Page-1'!J30,0))+
(IF('Semester Activities'!L$18&lt;&gt;0,('Semester Activities'!L$18/'Weightage Page-1'!K$13)*'Weightage Page-1'!K30,0))+
(IF('Semester Activities'!L$19&lt;&gt;0,('Semester Activities'!L$19/'Weightage Page-1'!L$13)*'Weightage Page-1'!L30,0))+
(IF('Semester Activities'!L$20&lt;&gt;0,('Semester Activities'!L$20/'Weightage Page-1'!M$13)*'Weightage Page-1'!M30,0))+
(IF('Semester Activities'!L$21&lt;&gt;0,('Semester Activities'!L$21/'Weightage Page-1'!N$13)*'Weightage Page-1'!N30,0))+
(IF('Semester Activities'!L$25&lt;&gt;0,('Semester Activities'!L$25/'Weightage Page-1'!R$13)*'Weightage Page-1'!R30,0))+
(IF('Semester Activities'!L$26&lt;&gt;0,('Semester Activities'!L$26/'Weightage Page-1'!S$13)*'Weightage Page-1'!S30,0))+
(IF('Semester Activities'!L$27&lt;&gt;0,('Semester Activities'!L$27/'Weightage Page-1'!T$13)*'Weightage Page-1'!T30,0))+
(IF('Semester Activities'!L$28&lt;&gt;0,('Semester Activities'!L$28/'Weightage Page-1'!U$13)*'Weightage Page-1'!U30,0))+
(IF('Semester Activities'!L$29&lt;&gt;0,('Semester Activities'!L$29/'Weightage Page-1'!V$13)*'Weightage Page-1'!V30,0))+
(IF('Semester Activities'!L$30&lt;&gt;0,('Semester Activities'!L$30/'Weightage Page-1'!W$13)*'Weightage Page-1'!W30,0))+
(IF('Semester Activities'!L$31&lt;&gt;0,('Semester Activities'!L$31/'Weightage Page-1'!X$13)*'Weightage Page-1'!X30,0))+
(IF('Semester Activities'!L$32&lt;&gt;0,('Semester Activities'!L$32/'Weightage Page-1'!Y$13)*'Weightage Page-1'!Y30,0))+
(IF('Semester Activities'!L$33&lt;&gt;0,('Semester Activities'!L$33/'Weightage Page-1'!Z$13)*'Weightage Page-1'!Z30,0))+
(IF('Semester Activities'!L$34&lt;&gt;0,('Semester Activities'!L$34/'Weightage Page-1'!AA$13)*'Weightage Page-1'!AA30,0))+
(IF('Semester Activities'!L$35&lt;&gt;0,('Semester Activities'!L$35/'Weightage Page-1'!AB$13)*'Weightage Page-1'!AB30,0))+
(IF('Semester Activities'!L$36&lt;&gt;0,('Semester Activities'!L$36/'Weightage Page-1'!AC$13)*'Weightage Page-1'!AC30,0))+
(IF('Semester Activities'!L$38&lt;&gt;0,('Semester Activities'!L$38/'Weightage Page-1'!AE$13)*'Weightage Page-1'!AE30,0))+
(IF('Semester Activities'!L$39&lt;&gt;0,('Semester Activities'!L$39/'Weightage Page-1'!AF$13)*'Weightage Page-1'!AF30,0))+
(IF('Semester Activities'!L$40&lt;&gt;0,('Semester Activities'!L$40/'Weightage Page-1'!AG$13)*'Weightage Page-1'!AG30,0))+
(IF('Semester Activities'!L$41&lt;&gt;0,('Semester Activities'!L$41/'Weightage Page-1'!AH$13)*'Weightage Page-1'!AH30,0))+
(IF('Semester Activities'!L$42&lt;&gt;0,('Semester Activities'!L$42/'Weightage Page-1'!AI$13)*'Weightage Page-1'!AI30,0))+
(IF('Semester Activities'!L$43&lt;&gt;0,('Semester Activities'!L$43/'Weightage Page-1'!AJ$13)*'Weightage Page-1'!AJ30,0))+
(IF('Semester Activities'!L$44&lt;&gt;0,('Semester Activities'!L$44/'Weightage Page-1'!AK$13)*'Weightage Page-1'!AK30,0))+
(IF('Semester Activities'!L$45&lt;&gt;0,('Semester Activities'!L$45/'Weightage Page-1'!AL$13)*'Weightage Page-1'!AL30,0))+
(IF('Semester Activities'!L$46&lt;&gt;0,('Semester Activities'!L$46/'Weightage Page-1'!AM$13)*'Weightage Page-1'!AM30,0))+
(IF('Semester Activities'!L$47&lt;&gt;0,('Semester Activities'!L$47/'Weightage Page-1'!AN$13)*'Weightage Page-1'!AN30,0))+
(IF('Semester Activities'!L$48&lt;&gt;0,('Semester Activities'!L$48/'Weightage Page-1'!AO$13)*'Weightage Page-1'!AO30,0))+
(IF('Semester Activities'!L$49&lt;&gt;0,('Semester Activities'!L$49/'Weightage Page-1'!AP$13)*'Weightage Page-1'!AP30,0))+
(IF('Semester Activities'!L$50&lt;&gt;0,('Semester Activities'!L$50/'Weightage Page-1'!AQ$13)*'Weightage Page-1'!AQ30,0))+
(IF('Semester Activities'!L$51&lt;&gt;0,('Semester Activities'!L$51/'Weightage Page-1'!AR$13)*'Weightage Page-1'!AR30,0))+
(IF('Semester Activities'!L$52&lt;&gt;0,('Semester Activities'!L$52/'Weightage Page-1'!AS$13)*'Weightage Page-1'!AS30,0))+
(IF('Semester Activities'!L$53&lt;&gt;0,('Semester Activities'!L$53/'Weightage Page-1'!AT$13)*'Weightage Page-1'!AT30,0))+
(IF('Semester Activities'!L$54&lt;&gt;0,('Semester Activities'!L$54/'Weightage Page-1'!AU$13)*'Weightage Page-1'!AU30,0))+
(IF('Semester Activities'!L$55&lt;&gt;0,('Semester Activities'!L$55/'Weightage Page-1'!AV$13)*'Weightage Page-1'!AV30,0))+
(IF('Semester Activities'!L$56&lt;&gt;0,('Semester Activities'!L$56/'Weightage Page-1'!AW$13)*'Weightage Page-1'!AW30,0))+
(IF('Semester Activities'!L$57&lt;&gt;0,('Semester Activities'!L$57/'Weightage Page-1'!AX$13)*'Weightage Page-1'!AX30,0))+
(IF('Semester Activities'!L$58&lt;&gt;0,('Semester Activities'!L$58/'Weightage Page-1'!AY$13)*'Weightage Page-1'!AY30,0))+
(IF('Semester Activities'!L$59&lt;&gt;0,('Semester Activities'!L$59/'Weightage Page-1'!AZ$13)*'Weightage Page-1'!AZ30,0))+
(IF('Semester Activities'!L$60&lt;&gt;0,('Semester Activities'!L$60/'Weightage Page-1'!BA$13)*'Weightage Page-1'!BA30,0))+
(IF('Semester Activities'!L$61&lt;&gt;0,('Semester Activities'!L$61/'Weightage Page-1'!BB$13)*'Weightage Page-1'!BB30,0))</f>
        <v>0</v>
      </c>
      <c r="I24" s="423"/>
      <c r="J24" s="423">
        <f>(IF('Semester Activities'!M$11&lt;&gt;0,('Semester Activities'!M$11/'Weightage Page-1'!D$13)*'Weightage Page-1'!D30,0))+
(IF('Semester Activities'!M$12&lt;&gt;0,('Semester Activities'!M$12/'Weightage Page-1'!E$13)*'Weightage Page-1'!E30,0))+
(IF('Semester Activities'!M$13&lt;&gt;0,('Semester Activities'!M$13/'Weightage Page-1'!F$13)*'Weightage Page-1'!F30,0))+
(IF('Semester Activities'!M$14&lt;&gt;0,('Semester Activities'!M$14/'Weightage Page-1'!G$13)*'Weightage Page-1'!G30,0))+
(IF('Semester Activities'!M$15&lt;&gt;0,('Semester Activities'!M$15/'Weightage Page-1'!H$13)*'Weightage Page-1'!H30,0))+
(IF('Semester Activities'!M$16&lt;&gt;0,('Semester Activities'!M$16/'Weightage Page-1'!I$13)*'Weightage Page-1'!I30,0))+
(IF('Semester Activities'!M$17&lt;&gt;0,('Semester Activities'!M$17/'Weightage Page-1'!J$13)*'Weightage Page-1'!J30,0))+
(IF('Semester Activities'!M$18&lt;&gt;0,('Semester Activities'!M$18/'Weightage Page-1'!K$13)*'Weightage Page-1'!K30,0))+
(IF('Semester Activities'!M$19&lt;&gt;0,('Semester Activities'!M$19/'Weightage Page-1'!L$13)*'Weightage Page-1'!L30,0))+
(IF('Semester Activities'!M$20&lt;&gt;0,('Semester Activities'!M$20/'Weightage Page-1'!M$13)*'Weightage Page-1'!M30,0))+
(IF('Semester Activities'!M$21&lt;&gt;0,('Semester Activities'!M$21/'Weightage Page-1'!N$13)*'Weightage Page-1'!N30,0))+
(IF('Semester Activities'!M$25&lt;&gt;0,('Semester Activities'!M$25/'Weightage Page-1'!R$13)*'Weightage Page-1'!R30,0))+
(IF('Semester Activities'!M$26&lt;&gt;0,('Semester Activities'!M$26/'Weightage Page-1'!S$13)*'Weightage Page-1'!S30,0))+
(IF('Semester Activities'!M$27&lt;&gt;0,('Semester Activities'!M$27/'Weightage Page-1'!T$13)*'Weightage Page-1'!T30,0))+
(IF('Semester Activities'!M$28&lt;&gt;0,('Semester Activities'!M$28/'Weightage Page-1'!U$13)*'Weightage Page-1'!U30,0))+
(IF('Semester Activities'!M$29&lt;&gt;0,('Semester Activities'!M$29/'Weightage Page-1'!V$13)*'Weightage Page-1'!V30,0))+
(IF('Semester Activities'!M$30&lt;&gt;0,('Semester Activities'!M$30/'Weightage Page-1'!W$13)*'Weightage Page-1'!W30,0))+
(IF('Semester Activities'!M$31&lt;&gt;0,('Semester Activities'!M$31/'Weightage Page-1'!X$13)*'Weightage Page-1'!X30,0))+
(IF('Semester Activities'!M$32&lt;&gt;0,('Semester Activities'!M$32/'Weightage Page-1'!Y$13)*'Weightage Page-1'!Y30,0))+
(IF('Semester Activities'!M$33&lt;&gt;0,('Semester Activities'!M$33/'Weightage Page-1'!Z$13)*'Weightage Page-1'!Z30,0))+
(IF('Semester Activities'!M$34&lt;&gt;0,('Semester Activities'!M$34/'Weightage Page-1'!AA$13)*'Weightage Page-1'!AA30,0))+
(IF('Semester Activities'!M$35&lt;&gt;0,('Semester Activities'!M$35/'Weightage Page-1'!AB$13)*'Weightage Page-1'!AB30,0))+
(IF('Semester Activities'!M$36&lt;&gt;0,('Semester Activities'!M$36/'Weightage Page-1'!AC$13)*'Weightage Page-1'!AC30,0))+
(IF('Semester Activities'!M$38&lt;&gt;0,('Semester Activities'!M$38/'Weightage Page-1'!AE$13)*'Weightage Page-1'!AE30,0))+
(IF('Semester Activities'!M$39&lt;&gt;0,('Semester Activities'!M$39/'Weightage Page-1'!AF$13)*'Weightage Page-1'!AF30,0))+
(IF('Semester Activities'!M$40&lt;&gt;0,('Semester Activities'!M$40/'Weightage Page-1'!AG$13)*'Weightage Page-1'!AG30,0))+
(IF('Semester Activities'!M$41&lt;&gt;0,('Semester Activities'!M$41/'Weightage Page-1'!AH$13)*'Weightage Page-1'!AH30,0))+
(IF('Semester Activities'!M$42&lt;&gt;0,('Semester Activities'!M$42/'Weightage Page-1'!AI$13)*'Weightage Page-1'!AI30,0))+
(IF('Semester Activities'!M$43&lt;&gt;0,('Semester Activities'!M$43/'Weightage Page-1'!AJ$13)*'Weightage Page-1'!AJ30,0))+
(IF('Semester Activities'!M$44&lt;&gt;0,('Semester Activities'!M$44/'Weightage Page-1'!AK$13)*'Weightage Page-1'!AK30,0))+
(IF('Semester Activities'!M$45&lt;&gt;0,('Semester Activities'!M$45/'Weightage Page-1'!AL$13)*'Weightage Page-1'!AL30,0))+
(IF('Semester Activities'!M$46&lt;&gt;0,('Semester Activities'!M$46/'Weightage Page-1'!AM$13)*'Weightage Page-1'!AM30,0))+
(IF('Semester Activities'!M$47&lt;&gt;0,('Semester Activities'!M$47/'Weightage Page-1'!AN$13)*'Weightage Page-1'!AN30,0))+
(IF('Semester Activities'!M$48&lt;&gt;0,('Semester Activities'!M$48/'Weightage Page-1'!AO$13)*'Weightage Page-1'!AO30,0))+
(IF('Semester Activities'!M$49&lt;&gt;0,('Semester Activities'!M$49/'Weightage Page-1'!AP$13)*'Weightage Page-1'!AP30,0))+
(IF('Semester Activities'!M$50&lt;&gt;0,('Semester Activities'!M$50/'Weightage Page-1'!AQ$13)*'Weightage Page-1'!AQ30,0))+
(IF('Semester Activities'!M$51&lt;&gt;0,('Semester Activities'!M$51/'Weightage Page-1'!AR$13)*'Weightage Page-1'!AR30,0))+
(IF('Semester Activities'!M$52&lt;&gt;0,('Semester Activities'!M$52/'Weightage Page-1'!AS$13)*'Weightage Page-1'!AS30,0))+
(IF('Semester Activities'!M$53&lt;&gt;0,('Semester Activities'!M$53/'Weightage Page-1'!AT$13)*'Weightage Page-1'!AT30,0))+
(IF('Semester Activities'!M$54&lt;&gt;0,('Semester Activities'!M$54/'Weightage Page-1'!AU$13)*'Weightage Page-1'!AU30,0))+
(IF('Semester Activities'!M$55&lt;&gt;0,('Semester Activities'!M$55/'Weightage Page-1'!AV$13)*'Weightage Page-1'!AV30,0))+
(IF('Semester Activities'!M$56&lt;&gt;0,('Semester Activities'!M$56/'Weightage Page-1'!AW$13)*'Weightage Page-1'!AW30,0))+
(IF('Semester Activities'!M$57&lt;&gt;0,('Semester Activities'!M$57/'Weightage Page-1'!AX$13)*'Weightage Page-1'!AX30,0))+
(IF('Semester Activities'!M$58&lt;&gt;0,('Semester Activities'!M$58/'Weightage Page-1'!AY$13)*'Weightage Page-1'!AY30,0))+
(IF('Semester Activities'!M$59&lt;&gt;0,('Semester Activities'!M$59/'Weightage Page-1'!AZ$13)*'Weightage Page-1'!AZ30,0))+
(IF('Semester Activities'!M$60&lt;&gt;0,('Semester Activities'!M$60/'Weightage Page-1'!BA$13)*'Weightage Page-1'!BA30,0))+
(IF('Semester Activities'!M$61&lt;&gt;0,('Semester Activities'!M$61/'Weightage Page-1'!BB$13)*'Weightage Page-1'!BB30,0))</f>
        <v>0</v>
      </c>
      <c r="K24" s="423"/>
      <c r="L24" s="423">
        <f>(IF('Semester Activities'!N$11&lt;&gt;0,('Semester Activities'!N$11/'Weightage Page-1'!D$13)*'Weightage Page-1'!D30,0))+
(IF('Semester Activities'!N$12&lt;&gt;0,('Semester Activities'!N$12/'Weightage Page-1'!E$13)*'Weightage Page-1'!E30,0))+
(IF('Semester Activities'!N$13&lt;&gt;0,('Semester Activities'!N$13/'Weightage Page-1'!F$13)*'Weightage Page-1'!F30,0))+
(IF('Semester Activities'!N$14&lt;&gt;0,('Semester Activities'!N$14/'Weightage Page-1'!G$13)*'Weightage Page-1'!G30,0))+
(IF('Semester Activities'!N$15&lt;&gt;0,('Semester Activities'!N$15/'Weightage Page-1'!H$13)*'Weightage Page-1'!H30,0))+
(IF('Semester Activities'!N$16&lt;&gt;0,('Semester Activities'!N$16/'Weightage Page-1'!I$13)*'Weightage Page-1'!I30,0))+
(IF('Semester Activities'!N$17&lt;&gt;0,('Semester Activities'!N$17/'Weightage Page-1'!J$13)*'Weightage Page-1'!J30,0))+
(IF('Semester Activities'!N$18&lt;&gt;0,('Semester Activities'!N$18/'Weightage Page-1'!K$13)*'Weightage Page-1'!K30,0))+
(IF('Semester Activities'!N$19&lt;&gt;0,('Semester Activities'!N$19/'Weightage Page-1'!L$13)*'Weightage Page-1'!L30,0))+
(IF('Semester Activities'!N$20&lt;&gt;0,('Semester Activities'!N$20/'Weightage Page-1'!M$13)*'Weightage Page-1'!M30,0))+
(IF('Semester Activities'!N$21&lt;&gt;0,('Semester Activities'!N$21/'Weightage Page-1'!N$13)*'Weightage Page-1'!N30,0))+
(IF('Semester Activities'!N$25&lt;&gt;0,('Semester Activities'!N$25/'Weightage Page-1'!R$13)*'Weightage Page-1'!R30,0))+
(IF('Semester Activities'!N$26&lt;&gt;0,('Semester Activities'!N$26/'Weightage Page-1'!S$13)*'Weightage Page-1'!S30,0))+
(IF('Semester Activities'!N$27&lt;&gt;0,('Semester Activities'!N$27/'Weightage Page-1'!T$13)*'Weightage Page-1'!T30,0))+
(IF('Semester Activities'!N$28&lt;&gt;0,('Semester Activities'!N$28/'Weightage Page-1'!U$13)*'Weightage Page-1'!U30,0))+
(IF('Semester Activities'!N$29&lt;&gt;0,('Semester Activities'!N$29/'Weightage Page-1'!V$13)*'Weightage Page-1'!V30,0))+
(IF('Semester Activities'!N$30&lt;&gt;0,('Semester Activities'!N$30/'Weightage Page-1'!W$13)*'Weightage Page-1'!W30,0))+
(IF('Semester Activities'!N$31&lt;&gt;0,('Semester Activities'!N$31/'Weightage Page-1'!X$13)*'Weightage Page-1'!X30,0))+
(IF('Semester Activities'!N$32&lt;&gt;0,('Semester Activities'!N$32/'Weightage Page-1'!Y$13)*'Weightage Page-1'!Y30,0))+
(IF('Semester Activities'!N$33&lt;&gt;0,('Semester Activities'!N$33/'Weightage Page-1'!Z$13)*'Weightage Page-1'!Z30,0))+
(IF('Semester Activities'!N$34&lt;&gt;0,('Semester Activities'!N$34/'Weightage Page-1'!AA$13)*'Weightage Page-1'!AA30,0))+
(IF('Semester Activities'!N$35&lt;&gt;0,('Semester Activities'!N$35/'Weightage Page-1'!AB$13)*'Weightage Page-1'!AB30,0))+
(IF('Semester Activities'!N$36&lt;&gt;0,('Semester Activities'!N$36/'Weightage Page-1'!AC$13)*'Weightage Page-1'!AC30,0))+
(IF('Semester Activities'!N$38&lt;&gt;0,('Semester Activities'!N$38/'Weightage Page-1'!AE$13)*'Weightage Page-1'!AE30,0))+
(IF('Semester Activities'!N$39&lt;&gt;0,('Semester Activities'!N$39/'Weightage Page-1'!AF$13)*'Weightage Page-1'!AF30,0))+
(IF('Semester Activities'!N$40&lt;&gt;0,('Semester Activities'!N$40/'Weightage Page-1'!AG$13)*'Weightage Page-1'!AG30,0))+
(IF('Semester Activities'!N$41&lt;&gt;0,('Semester Activities'!N$41/'Weightage Page-1'!AH$13)*'Weightage Page-1'!AH30,0))+
(IF('Semester Activities'!N$42&lt;&gt;0,('Semester Activities'!N$42/'Weightage Page-1'!AI$13)*'Weightage Page-1'!AI30,0))+
(IF('Semester Activities'!N$43&lt;&gt;0,('Semester Activities'!N$43/'Weightage Page-1'!AJ$13)*'Weightage Page-1'!AJ30,0))+
(IF('Semester Activities'!N$44&lt;&gt;0,('Semester Activities'!N$44/'Weightage Page-1'!AK$13)*'Weightage Page-1'!AK30,0))+
(IF('Semester Activities'!N$45&lt;&gt;0,('Semester Activities'!N$45/'Weightage Page-1'!AL$13)*'Weightage Page-1'!AL30,0))+
(IF('Semester Activities'!N$46&lt;&gt;0,('Semester Activities'!N$46/'Weightage Page-1'!AM$13)*'Weightage Page-1'!AM30,0))+
(IF('Semester Activities'!N$47&lt;&gt;0,('Semester Activities'!N$47/'Weightage Page-1'!AN$13)*'Weightage Page-1'!AN30,0))+
(IF('Semester Activities'!N$48&lt;&gt;0,('Semester Activities'!N$48/'Weightage Page-1'!AO$13)*'Weightage Page-1'!AO30,0))+
(IF('Semester Activities'!N$49&lt;&gt;0,('Semester Activities'!N$49/'Weightage Page-1'!AP$13)*'Weightage Page-1'!AP30,0))+
(IF('Semester Activities'!N$50&lt;&gt;0,('Semester Activities'!N$50/'Weightage Page-1'!AQ$13)*'Weightage Page-1'!AQ30,0))+
(IF('Semester Activities'!N$51&lt;&gt;0,('Semester Activities'!N$51/'Weightage Page-1'!AR$13)*'Weightage Page-1'!AR30,0))+
(IF('Semester Activities'!N$52&lt;&gt;0,('Semester Activities'!N$52/'Weightage Page-1'!AS$13)*'Weightage Page-1'!AS30,0))+
(IF('Semester Activities'!N$53&lt;&gt;0,('Semester Activities'!N$53/'Weightage Page-1'!AT$13)*'Weightage Page-1'!AT30,0))+
(IF('Semester Activities'!N$54&lt;&gt;0,('Semester Activities'!N$54/'Weightage Page-1'!AU$13)*'Weightage Page-1'!AU30,0))+
(IF('Semester Activities'!N$55&lt;&gt;0,('Semester Activities'!N$55/'Weightage Page-1'!AV$13)*'Weightage Page-1'!AV30,0))+
(IF('Semester Activities'!N$56&lt;&gt;0,('Semester Activities'!N$56/'Weightage Page-1'!AW$13)*'Weightage Page-1'!AW30,0))+
(IF('Semester Activities'!N$57&lt;&gt;0,('Semester Activities'!N$57/'Weightage Page-1'!AX$13)*'Weightage Page-1'!AX30,0))+
(IF('Semester Activities'!N$58&lt;&gt;0,('Semester Activities'!N$58/'Weightage Page-1'!AY$13)*'Weightage Page-1'!AY30,0))+
(IF('Semester Activities'!N$59&lt;&gt;0,('Semester Activities'!N$59/'Weightage Page-1'!AZ$13)*'Weightage Page-1'!AZ30,0))+
(IF('Semester Activities'!N$60&lt;&gt;0,('Semester Activities'!N$60/'Weightage Page-1'!BA$13)*'Weightage Page-1'!BA30,0))+
(IF('Semester Activities'!N$61&lt;&gt;0,('Semester Activities'!N$61/'Weightage Page-1'!BB$13)*'Weightage Page-1'!BB30,0))</f>
        <v>0</v>
      </c>
      <c r="M24" s="423"/>
      <c r="N24" s="424">
        <f t="shared" si="0"/>
        <v>0</v>
      </c>
      <c r="O24" s="424"/>
    </row>
    <row r="25" spans="1:15" ht="16.5" thickBot="1" x14ac:dyDescent="0.3">
      <c r="A25" s="144">
        <v>16</v>
      </c>
      <c r="B25" s="119" t="str">
        <f>IF('Weightage Page-1'!B31&lt;&gt;"",'Weightage Page-1'!B31,"")</f>
        <v>15SW35</v>
      </c>
      <c r="C25" s="118"/>
      <c r="D25" s="423">
        <f>(IF('Semester Activities'!J$11&lt;&gt;0,('Semester Activities'!J$11/'Weightage Page-1'!D$13)*'Weightage Page-1'!D31,0))+
(IF('Semester Activities'!J$12&lt;&gt;0,('Semester Activities'!J$12/'Weightage Page-1'!E$13)*'Weightage Page-1'!E31,0))+
(IF('Semester Activities'!J$13&lt;&gt;0,('Semester Activities'!J$13/'Weightage Page-1'!F$13)*'Weightage Page-1'!F31,0))+
(IF('Semester Activities'!J$14&lt;&gt;0,('Semester Activities'!J$14/'Weightage Page-1'!G$13)*'Weightage Page-1'!G31,0))+
(IF('Semester Activities'!J$15&lt;&gt;0,('Semester Activities'!J$15/'Weightage Page-1'!H$13)*'Weightage Page-1'!H31,0))+
(IF('Semester Activities'!J$16&lt;&gt;0,('Semester Activities'!J$16/'Weightage Page-1'!I$13)*'Weightage Page-1'!I31,0))+
(IF('Semester Activities'!J$17&lt;&gt;0,('Semester Activities'!J$17/'Weightage Page-1'!J$13)*'Weightage Page-1'!J31,0))+
(IF('Semester Activities'!J$18&lt;&gt;0,('Semester Activities'!J$18/'Weightage Page-1'!K$13)*'Weightage Page-1'!K31,0))+
(IF('Semester Activities'!J$19&lt;&gt;0,('Semester Activities'!J$19/'Weightage Page-1'!L$13)*'Weightage Page-1'!L31,0))+
(IF('Semester Activities'!J$20&lt;&gt;0,('Semester Activities'!J$20/'Weightage Page-1'!M$13)*'Weightage Page-1'!M31,0))+
(IF('Semester Activities'!J$21&lt;&gt;0,('Semester Activities'!J$21/'Weightage Page-1'!N$13)*'Weightage Page-1'!N31,0))+
(IF('Semester Activities'!J$25&lt;&gt;0,('Semester Activities'!J$25/'Weightage Page-1'!R$13)*'Weightage Page-1'!R31,0))+
(IF('Semester Activities'!J$26&lt;&gt;0,('Semester Activities'!J$26/'Weightage Page-1'!S$13)*'Weightage Page-1'!S31,0))+
(IF('Semester Activities'!J$27&lt;&gt;0,('Semester Activities'!J$27/'Weightage Page-1'!T$13)*'Weightage Page-1'!T31,0))+
(IF('Semester Activities'!J$28&lt;&gt;0,('Semester Activities'!J$28/'Weightage Page-1'!U$13)*'Weightage Page-1'!U31,0))+
(IF('Semester Activities'!J$29&lt;&gt;0,('Semester Activities'!J$29/'Weightage Page-1'!V$13)*'Weightage Page-1'!V31,0))+
(IF('Semester Activities'!J$30&lt;&gt;0,('Semester Activities'!J$30/'Weightage Page-1'!W$13)*'Weightage Page-1'!W31,0))+
(IF('Semester Activities'!J$31&lt;&gt;0,('Semester Activities'!J$31/'Weightage Page-1'!X$13)*'Weightage Page-1'!X31,0))+
(IF('Semester Activities'!J$32&lt;&gt;0,('Semester Activities'!J$32/'Weightage Page-1'!Y$13)*'Weightage Page-1'!Y31,0))+
(IF('Semester Activities'!J$33&lt;&gt;0,('Semester Activities'!J$33/'Weightage Page-1'!Z$13)*'Weightage Page-1'!Z31,0))+
(IF('Semester Activities'!J$34&lt;&gt;0,('Semester Activities'!J$34/'Weightage Page-1'!AA$13)*'Weightage Page-1'!AA31,0))+
(IF('Semester Activities'!J$35&lt;&gt;0,('Semester Activities'!J$35/'Weightage Page-1'!AB$13)*'Weightage Page-1'!AB31,0))+
(IF('Semester Activities'!J$36&lt;&gt;0,('Semester Activities'!J$36/'Weightage Page-1'!AC$13)*'Weightage Page-1'!AC31,0))+
(IF('Semester Activities'!J$38&lt;&gt;0,('Semester Activities'!J$38/'Weightage Page-1'!AE$13)*'Weightage Page-1'!AE31,0))+
(IF('Semester Activities'!J$39&lt;&gt;0,('Semester Activities'!J$39/'Weightage Page-1'!AF$13)*'Weightage Page-1'!AF31,0))+
(IF('Semester Activities'!J$40&lt;&gt;0,('Semester Activities'!J$40/'Weightage Page-1'!AG$13)*'Weightage Page-1'!AG31,0))+
(IF('Semester Activities'!J$41&lt;&gt;0,('Semester Activities'!J$41/'Weightage Page-1'!AH$13)*'Weightage Page-1'!AH31,0))+
(IF('Semester Activities'!J$42&lt;&gt;0,('Semester Activities'!J$42/'Weightage Page-1'!AI$13)*'Weightage Page-1'!AI31,0))+
(IF('Semester Activities'!J$43&lt;&gt;0,('Semester Activities'!J$43/'Weightage Page-1'!AJ$13)*'Weightage Page-1'!AJ31,0))+
(IF('Semester Activities'!J$44&lt;&gt;0,('Semester Activities'!J$44/'Weightage Page-1'!AK$13)*'Weightage Page-1'!AK31,0))+
(IF('Semester Activities'!J$45&lt;&gt;0,('Semester Activities'!J$45/'Weightage Page-1'!AL$13)*'Weightage Page-1'!AL31,0))+
(IF('Semester Activities'!J$46&lt;&gt;0,('Semester Activities'!J$46/'Weightage Page-1'!AM$13)*'Weightage Page-1'!AM31,0))+
(IF('Semester Activities'!J$47&lt;&gt;0,('Semester Activities'!J$47/'Weightage Page-1'!AN$13)*'Weightage Page-1'!AN31,0))+
(IF('Semester Activities'!J$48&lt;&gt;0,('Semester Activities'!J$48/'Weightage Page-1'!AO$13)*'Weightage Page-1'!AO31,0))+
(IF('Semester Activities'!J$49&lt;&gt;0,('Semester Activities'!J$49/'Weightage Page-1'!AP$13)*'Weightage Page-1'!AP31,0))+
(IF('Semester Activities'!J$50&lt;&gt;0,('Semester Activities'!J$50/'Weightage Page-1'!AQ$13)*'Weightage Page-1'!AQ31,0))+
(IF('Semester Activities'!J$51&lt;&gt;0,('Semester Activities'!J$51/'Weightage Page-1'!AR$13)*'Weightage Page-1'!AR31,0))+
(IF('Semester Activities'!J$52&lt;&gt;0,('Semester Activities'!J$52/'Weightage Page-1'!AS$13)*'Weightage Page-1'!AS31,0))+
(IF('Semester Activities'!J$53&lt;&gt;0,('Semester Activities'!J$53/'Weightage Page-1'!AT$13)*'Weightage Page-1'!AT31,0))+
(IF('Semester Activities'!J$54&lt;&gt;0,('Semester Activities'!J$54/'Weightage Page-1'!AU$13)*'Weightage Page-1'!AU31,0))+
(IF('Semester Activities'!J$55&lt;&gt;0,('Semester Activities'!J$55/'Weightage Page-1'!AV$13)*'Weightage Page-1'!AV31,0))+
(IF('Semester Activities'!J$56&lt;&gt;0,('Semester Activities'!J$56/'Weightage Page-1'!AW$13)*'Weightage Page-1'!AW31,0))+
(IF('Semester Activities'!J$57&lt;&gt;0,('Semester Activities'!J$57/'Weightage Page-1'!AX$13)*'Weightage Page-1'!AX31,0))+
(IF('Semester Activities'!J$58&lt;&gt;0,('Semester Activities'!J$58/'Weightage Page-1'!AY$13)*'Weightage Page-1'!AY31,0))+
(IF('Semester Activities'!J$59&lt;&gt;0,('Semester Activities'!J$59/'Weightage Page-1'!AZ$13)*'Weightage Page-1'!AZ31,0))+
(IF('Semester Activities'!J$60&lt;&gt;0,('Semester Activities'!J$60/'Weightage Page-1'!BA$13)*'Weightage Page-1'!BA31,0))+
(IF('Semester Activities'!J$61&lt;&gt;0,('Semester Activities'!J$61/'Weightage Page-1'!BB$13)*'Weightage Page-1'!BB31,0))</f>
        <v>0</v>
      </c>
      <c r="E25" s="423"/>
      <c r="F25" s="423">
        <f>(IF('Semester Activities'!K$11&lt;&gt;0,('Semester Activities'!K$11/'Weightage Page-1'!D$13)*'Weightage Page-1'!D31,0))+
(IF('Semester Activities'!K$12&lt;&gt;0,('Semester Activities'!K$12/'Weightage Page-1'!E$13)*'Weightage Page-1'!E31,0))+
(IF('Semester Activities'!K$13&lt;&gt;0,('Semester Activities'!K$13/'Weightage Page-1'!F$13)*'Weightage Page-1'!F31,0))+
(IF('Semester Activities'!K$14&lt;&gt;0,('Semester Activities'!K$14/'Weightage Page-1'!G$13)*'Weightage Page-1'!G31,0))+
(IF('Semester Activities'!K$15&lt;&gt;0,('Semester Activities'!K$15/'Weightage Page-1'!H$13)*'Weightage Page-1'!H31,0))+
(IF('Semester Activities'!K$16&lt;&gt;0,('Semester Activities'!K$16/'Weightage Page-1'!I$13)*'Weightage Page-1'!I31,0))+
(IF('Semester Activities'!K$17&lt;&gt;0,('Semester Activities'!K$17/'Weightage Page-1'!J$13)*'Weightage Page-1'!J31,0))+
(IF('Semester Activities'!K$18&lt;&gt;0,('Semester Activities'!K$18/'Weightage Page-1'!K$13)*'Weightage Page-1'!K31,0))+
(IF('Semester Activities'!K$19&lt;&gt;0,('Semester Activities'!K$19/'Weightage Page-1'!L$13)*'Weightage Page-1'!L31,0))+
(IF('Semester Activities'!K$20&lt;&gt;0,('Semester Activities'!K$20/'Weightage Page-1'!M$13)*'Weightage Page-1'!M31,0))+
(IF('Semester Activities'!K$21&lt;&gt;0,('Semester Activities'!K$21/'Weightage Page-1'!N$13)*'Weightage Page-1'!N31,0))+
(IF('Semester Activities'!K$25&lt;&gt;0,('Semester Activities'!K$25/'Weightage Page-1'!R$13)*'Weightage Page-1'!R31,0))+
(IF('Semester Activities'!K$26&lt;&gt;0,('Semester Activities'!K$26/'Weightage Page-1'!S$13)*'Weightage Page-1'!S31,0))+
(IF('Semester Activities'!K$27&lt;&gt;0,('Semester Activities'!K$27/'Weightage Page-1'!T$13)*'Weightage Page-1'!T31,0))+
(IF('Semester Activities'!K$28&lt;&gt;0,('Semester Activities'!K$28/'Weightage Page-1'!U$13)*'Weightage Page-1'!U31,0))+
(IF('Semester Activities'!K$29&lt;&gt;0,('Semester Activities'!K$29/'Weightage Page-1'!V$13)*'Weightage Page-1'!V31,0))+
(IF('Semester Activities'!K$30&lt;&gt;0,('Semester Activities'!K$30/'Weightage Page-1'!W$13)*'Weightage Page-1'!W31,0))+
(IF('Semester Activities'!K$31&lt;&gt;0,('Semester Activities'!K$31/'Weightage Page-1'!X$13)*'Weightage Page-1'!X31,0))+
(IF('Semester Activities'!K$32&lt;&gt;0,('Semester Activities'!K$32/'Weightage Page-1'!Y$13)*'Weightage Page-1'!Y31,0))+
(IF('Semester Activities'!K$33&lt;&gt;0,('Semester Activities'!K$33/'Weightage Page-1'!Z$13)*'Weightage Page-1'!Z31,0))+
(IF('Semester Activities'!K$34&lt;&gt;0,('Semester Activities'!K$34/'Weightage Page-1'!AA$13)*'Weightage Page-1'!AA31,0))+
(IF('Semester Activities'!K$35&lt;&gt;0,('Semester Activities'!K$35/'Weightage Page-1'!AB$13)*'Weightage Page-1'!AB31,0))+
(IF('Semester Activities'!K$36&lt;&gt;0,('Semester Activities'!K$36/'Weightage Page-1'!AC$13)*'Weightage Page-1'!AC31,0))+
(IF('Semester Activities'!K$38&lt;&gt;0,('Semester Activities'!K$38/'Weightage Page-1'!AE$13)*'Weightage Page-1'!AE31,0))+
(IF('Semester Activities'!K$39&lt;&gt;0,('Semester Activities'!K$39/'Weightage Page-1'!AF$13)*'Weightage Page-1'!AF31,0))+
(IF('Semester Activities'!K$40&lt;&gt;0,('Semester Activities'!K$40/'Weightage Page-1'!AG$13)*'Weightage Page-1'!AG31,0))+
(IF('Semester Activities'!K$41&lt;&gt;0,('Semester Activities'!K$41/'Weightage Page-1'!AH$13)*'Weightage Page-1'!AH31,0))+
(IF('Semester Activities'!K$42&lt;&gt;0,('Semester Activities'!K$42/'Weightage Page-1'!AI$13)*'Weightage Page-1'!AI31,0))+
(IF('Semester Activities'!K$43&lt;&gt;0,('Semester Activities'!K$43/'Weightage Page-1'!AJ$13)*'Weightage Page-1'!AJ31,0))+
(IF('Semester Activities'!K$44&lt;&gt;0,('Semester Activities'!K$44/'Weightage Page-1'!AK$13)*'Weightage Page-1'!AK31,0))+
(IF('Semester Activities'!K$45&lt;&gt;0,('Semester Activities'!K$45/'Weightage Page-1'!AL$13)*'Weightage Page-1'!AL31,0))+
(IF('Semester Activities'!K$46&lt;&gt;0,('Semester Activities'!K$46/'Weightage Page-1'!AM$13)*'Weightage Page-1'!AM31,0))+
(IF('Semester Activities'!K$47&lt;&gt;0,('Semester Activities'!K$47/'Weightage Page-1'!AN$13)*'Weightage Page-1'!AN31,0))+
(IF('Semester Activities'!K$48&lt;&gt;0,('Semester Activities'!K$48/'Weightage Page-1'!AO$13)*'Weightage Page-1'!AO31,0))+
(IF('Semester Activities'!K$49&lt;&gt;0,('Semester Activities'!K$49/'Weightage Page-1'!AP$13)*'Weightage Page-1'!AP31,0))+
(IF('Semester Activities'!K$50&lt;&gt;0,('Semester Activities'!K$50/'Weightage Page-1'!AQ$13)*'Weightage Page-1'!AQ31,0))+
(IF('Semester Activities'!K$51&lt;&gt;0,('Semester Activities'!K$51/'Weightage Page-1'!AR$13)*'Weightage Page-1'!AR31,0))+
(IF('Semester Activities'!K$52&lt;&gt;0,('Semester Activities'!K$52/'Weightage Page-1'!AS$13)*'Weightage Page-1'!AS31,0))+
(IF('Semester Activities'!K$53&lt;&gt;0,('Semester Activities'!K$53/'Weightage Page-1'!AT$13)*'Weightage Page-1'!AT31,0))+
(IF('Semester Activities'!K$54&lt;&gt;0,('Semester Activities'!K$54/'Weightage Page-1'!AU$13)*'Weightage Page-1'!AU31,0))+
(IF('Semester Activities'!K$55&lt;&gt;0,('Semester Activities'!K$55/'Weightage Page-1'!AV$13)*'Weightage Page-1'!AV31,0))+
(IF('Semester Activities'!K$56&lt;&gt;0,('Semester Activities'!K$56/'Weightage Page-1'!AW$13)*'Weightage Page-1'!AW31,0))+
(IF('Semester Activities'!K$57&lt;&gt;0,('Semester Activities'!K$57/'Weightage Page-1'!AX$13)*'Weightage Page-1'!AX31,0))+
(IF('Semester Activities'!K$58&lt;&gt;0,('Semester Activities'!K$58/'Weightage Page-1'!AY$13)*'Weightage Page-1'!AY31,0))+
(IF('Semester Activities'!K$59&lt;&gt;0,('Semester Activities'!K$59/'Weightage Page-1'!AZ$13)*'Weightage Page-1'!AZ31,0))+
(IF('Semester Activities'!K$60&lt;&gt;0,('Semester Activities'!K$60/'Weightage Page-1'!BA$13)*'Weightage Page-1'!BA31,0))+
(IF('Semester Activities'!K$61&lt;&gt;0,('Semester Activities'!K$61/'Weightage Page-1'!BB$13)*'Weightage Page-1'!BB31,0))</f>
        <v>0</v>
      </c>
      <c r="G25" s="423"/>
      <c r="H25" s="423">
        <f>(IF('Semester Activities'!L$11&lt;&gt;0,('Semester Activities'!L$11/'Weightage Page-1'!D$13)*'Weightage Page-1'!D31,0))+
(IF('Semester Activities'!L$12&lt;&gt;0,('Semester Activities'!L$12/'Weightage Page-1'!E$13)*'Weightage Page-1'!E31,0))+
(IF('Semester Activities'!L$13&lt;&gt;0,('Semester Activities'!L$13/'Weightage Page-1'!F$13)*'Weightage Page-1'!F31,0))+
(IF('Semester Activities'!L$14&lt;&gt;0,('Semester Activities'!L$14/'Weightage Page-1'!G$13)*'Weightage Page-1'!G31,0))+
(IF('Semester Activities'!L$15&lt;&gt;0,('Semester Activities'!L$15/'Weightage Page-1'!H$13)*'Weightage Page-1'!H31,0))+
(IF('Semester Activities'!L$16&lt;&gt;0,('Semester Activities'!L$16/'Weightage Page-1'!I$13)*'Weightage Page-1'!I31,0))+
(IF('Semester Activities'!L$17&lt;&gt;0,('Semester Activities'!L$17/'Weightage Page-1'!J$13)*'Weightage Page-1'!J31,0))+
(IF('Semester Activities'!L$18&lt;&gt;0,('Semester Activities'!L$18/'Weightage Page-1'!K$13)*'Weightage Page-1'!K31,0))+
(IF('Semester Activities'!L$19&lt;&gt;0,('Semester Activities'!L$19/'Weightage Page-1'!L$13)*'Weightage Page-1'!L31,0))+
(IF('Semester Activities'!L$20&lt;&gt;0,('Semester Activities'!L$20/'Weightage Page-1'!M$13)*'Weightage Page-1'!M31,0))+
(IF('Semester Activities'!L$21&lt;&gt;0,('Semester Activities'!L$21/'Weightage Page-1'!N$13)*'Weightage Page-1'!N31,0))+
(IF('Semester Activities'!L$25&lt;&gt;0,('Semester Activities'!L$25/'Weightage Page-1'!R$13)*'Weightage Page-1'!R31,0))+
(IF('Semester Activities'!L$26&lt;&gt;0,('Semester Activities'!L$26/'Weightage Page-1'!S$13)*'Weightage Page-1'!S31,0))+
(IF('Semester Activities'!L$27&lt;&gt;0,('Semester Activities'!L$27/'Weightage Page-1'!T$13)*'Weightage Page-1'!T31,0))+
(IF('Semester Activities'!L$28&lt;&gt;0,('Semester Activities'!L$28/'Weightage Page-1'!U$13)*'Weightage Page-1'!U31,0))+
(IF('Semester Activities'!L$29&lt;&gt;0,('Semester Activities'!L$29/'Weightage Page-1'!V$13)*'Weightage Page-1'!V31,0))+
(IF('Semester Activities'!L$30&lt;&gt;0,('Semester Activities'!L$30/'Weightage Page-1'!W$13)*'Weightage Page-1'!W31,0))+
(IF('Semester Activities'!L$31&lt;&gt;0,('Semester Activities'!L$31/'Weightage Page-1'!X$13)*'Weightage Page-1'!X31,0))+
(IF('Semester Activities'!L$32&lt;&gt;0,('Semester Activities'!L$32/'Weightage Page-1'!Y$13)*'Weightage Page-1'!Y31,0))+
(IF('Semester Activities'!L$33&lt;&gt;0,('Semester Activities'!L$33/'Weightage Page-1'!Z$13)*'Weightage Page-1'!Z31,0))+
(IF('Semester Activities'!L$34&lt;&gt;0,('Semester Activities'!L$34/'Weightage Page-1'!AA$13)*'Weightage Page-1'!AA31,0))+
(IF('Semester Activities'!L$35&lt;&gt;0,('Semester Activities'!L$35/'Weightage Page-1'!AB$13)*'Weightage Page-1'!AB31,0))+
(IF('Semester Activities'!L$36&lt;&gt;0,('Semester Activities'!L$36/'Weightage Page-1'!AC$13)*'Weightage Page-1'!AC31,0))+
(IF('Semester Activities'!L$38&lt;&gt;0,('Semester Activities'!L$38/'Weightage Page-1'!AE$13)*'Weightage Page-1'!AE31,0))+
(IF('Semester Activities'!L$39&lt;&gt;0,('Semester Activities'!L$39/'Weightage Page-1'!AF$13)*'Weightage Page-1'!AF31,0))+
(IF('Semester Activities'!L$40&lt;&gt;0,('Semester Activities'!L$40/'Weightage Page-1'!AG$13)*'Weightage Page-1'!AG31,0))+
(IF('Semester Activities'!L$41&lt;&gt;0,('Semester Activities'!L$41/'Weightage Page-1'!AH$13)*'Weightage Page-1'!AH31,0))+
(IF('Semester Activities'!L$42&lt;&gt;0,('Semester Activities'!L$42/'Weightage Page-1'!AI$13)*'Weightage Page-1'!AI31,0))+
(IF('Semester Activities'!L$43&lt;&gt;0,('Semester Activities'!L$43/'Weightage Page-1'!AJ$13)*'Weightage Page-1'!AJ31,0))+
(IF('Semester Activities'!L$44&lt;&gt;0,('Semester Activities'!L$44/'Weightage Page-1'!AK$13)*'Weightage Page-1'!AK31,0))+
(IF('Semester Activities'!L$45&lt;&gt;0,('Semester Activities'!L$45/'Weightage Page-1'!AL$13)*'Weightage Page-1'!AL31,0))+
(IF('Semester Activities'!L$46&lt;&gt;0,('Semester Activities'!L$46/'Weightage Page-1'!AM$13)*'Weightage Page-1'!AM31,0))+
(IF('Semester Activities'!L$47&lt;&gt;0,('Semester Activities'!L$47/'Weightage Page-1'!AN$13)*'Weightage Page-1'!AN31,0))+
(IF('Semester Activities'!L$48&lt;&gt;0,('Semester Activities'!L$48/'Weightage Page-1'!AO$13)*'Weightage Page-1'!AO31,0))+
(IF('Semester Activities'!L$49&lt;&gt;0,('Semester Activities'!L$49/'Weightage Page-1'!AP$13)*'Weightage Page-1'!AP31,0))+
(IF('Semester Activities'!L$50&lt;&gt;0,('Semester Activities'!L$50/'Weightage Page-1'!AQ$13)*'Weightage Page-1'!AQ31,0))+
(IF('Semester Activities'!L$51&lt;&gt;0,('Semester Activities'!L$51/'Weightage Page-1'!AR$13)*'Weightage Page-1'!AR31,0))+
(IF('Semester Activities'!L$52&lt;&gt;0,('Semester Activities'!L$52/'Weightage Page-1'!AS$13)*'Weightage Page-1'!AS31,0))+
(IF('Semester Activities'!L$53&lt;&gt;0,('Semester Activities'!L$53/'Weightage Page-1'!AT$13)*'Weightage Page-1'!AT31,0))+
(IF('Semester Activities'!L$54&lt;&gt;0,('Semester Activities'!L$54/'Weightage Page-1'!AU$13)*'Weightage Page-1'!AU31,0))+
(IF('Semester Activities'!L$55&lt;&gt;0,('Semester Activities'!L$55/'Weightage Page-1'!AV$13)*'Weightage Page-1'!AV31,0))+
(IF('Semester Activities'!L$56&lt;&gt;0,('Semester Activities'!L$56/'Weightage Page-1'!AW$13)*'Weightage Page-1'!AW31,0))+
(IF('Semester Activities'!L$57&lt;&gt;0,('Semester Activities'!L$57/'Weightage Page-1'!AX$13)*'Weightage Page-1'!AX31,0))+
(IF('Semester Activities'!L$58&lt;&gt;0,('Semester Activities'!L$58/'Weightage Page-1'!AY$13)*'Weightage Page-1'!AY31,0))+
(IF('Semester Activities'!L$59&lt;&gt;0,('Semester Activities'!L$59/'Weightage Page-1'!AZ$13)*'Weightage Page-1'!AZ31,0))+
(IF('Semester Activities'!L$60&lt;&gt;0,('Semester Activities'!L$60/'Weightage Page-1'!BA$13)*'Weightage Page-1'!BA31,0))+
(IF('Semester Activities'!L$61&lt;&gt;0,('Semester Activities'!L$61/'Weightage Page-1'!BB$13)*'Weightage Page-1'!BB31,0))</f>
        <v>0</v>
      </c>
      <c r="I25" s="423"/>
      <c r="J25" s="423">
        <f>(IF('Semester Activities'!M$11&lt;&gt;0,('Semester Activities'!M$11/'Weightage Page-1'!D$13)*'Weightage Page-1'!D31,0))+
(IF('Semester Activities'!M$12&lt;&gt;0,('Semester Activities'!M$12/'Weightage Page-1'!E$13)*'Weightage Page-1'!E31,0))+
(IF('Semester Activities'!M$13&lt;&gt;0,('Semester Activities'!M$13/'Weightage Page-1'!F$13)*'Weightage Page-1'!F31,0))+
(IF('Semester Activities'!M$14&lt;&gt;0,('Semester Activities'!M$14/'Weightage Page-1'!G$13)*'Weightage Page-1'!G31,0))+
(IF('Semester Activities'!M$15&lt;&gt;0,('Semester Activities'!M$15/'Weightage Page-1'!H$13)*'Weightage Page-1'!H31,0))+
(IF('Semester Activities'!M$16&lt;&gt;0,('Semester Activities'!M$16/'Weightage Page-1'!I$13)*'Weightage Page-1'!I31,0))+
(IF('Semester Activities'!M$17&lt;&gt;0,('Semester Activities'!M$17/'Weightage Page-1'!J$13)*'Weightage Page-1'!J31,0))+
(IF('Semester Activities'!M$18&lt;&gt;0,('Semester Activities'!M$18/'Weightage Page-1'!K$13)*'Weightage Page-1'!K31,0))+
(IF('Semester Activities'!M$19&lt;&gt;0,('Semester Activities'!M$19/'Weightage Page-1'!L$13)*'Weightage Page-1'!L31,0))+
(IF('Semester Activities'!M$20&lt;&gt;0,('Semester Activities'!M$20/'Weightage Page-1'!M$13)*'Weightage Page-1'!M31,0))+
(IF('Semester Activities'!M$21&lt;&gt;0,('Semester Activities'!M$21/'Weightage Page-1'!N$13)*'Weightage Page-1'!N31,0))+
(IF('Semester Activities'!M$25&lt;&gt;0,('Semester Activities'!M$25/'Weightage Page-1'!R$13)*'Weightage Page-1'!R31,0))+
(IF('Semester Activities'!M$26&lt;&gt;0,('Semester Activities'!M$26/'Weightage Page-1'!S$13)*'Weightage Page-1'!S31,0))+
(IF('Semester Activities'!M$27&lt;&gt;0,('Semester Activities'!M$27/'Weightage Page-1'!T$13)*'Weightage Page-1'!T31,0))+
(IF('Semester Activities'!M$28&lt;&gt;0,('Semester Activities'!M$28/'Weightage Page-1'!U$13)*'Weightage Page-1'!U31,0))+
(IF('Semester Activities'!M$29&lt;&gt;0,('Semester Activities'!M$29/'Weightage Page-1'!V$13)*'Weightage Page-1'!V31,0))+
(IF('Semester Activities'!M$30&lt;&gt;0,('Semester Activities'!M$30/'Weightage Page-1'!W$13)*'Weightage Page-1'!W31,0))+
(IF('Semester Activities'!M$31&lt;&gt;0,('Semester Activities'!M$31/'Weightage Page-1'!X$13)*'Weightage Page-1'!X31,0))+
(IF('Semester Activities'!M$32&lt;&gt;0,('Semester Activities'!M$32/'Weightage Page-1'!Y$13)*'Weightage Page-1'!Y31,0))+
(IF('Semester Activities'!M$33&lt;&gt;0,('Semester Activities'!M$33/'Weightage Page-1'!Z$13)*'Weightage Page-1'!Z31,0))+
(IF('Semester Activities'!M$34&lt;&gt;0,('Semester Activities'!M$34/'Weightage Page-1'!AA$13)*'Weightage Page-1'!AA31,0))+
(IF('Semester Activities'!M$35&lt;&gt;0,('Semester Activities'!M$35/'Weightage Page-1'!AB$13)*'Weightage Page-1'!AB31,0))+
(IF('Semester Activities'!M$36&lt;&gt;0,('Semester Activities'!M$36/'Weightage Page-1'!AC$13)*'Weightage Page-1'!AC31,0))+
(IF('Semester Activities'!M$38&lt;&gt;0,('Semester Activities'!M$38/'Weightage Page-1'!AE$13)*'Weightage Page-1'!AE31,0))+
(IF('Semester Activities'!M$39&lt;&gt;0,('Semester Activities'!M$39/'Weightage Page-1'!AF$13)*'Weightage Page-1'!AF31,0))+
(IF('Semester Activities'!M$40&lt;&gt;0,('Semester Activities'!M$40/'Weightage Page-1'!AG$13)*'Weightage Page-1'!AG31,0))+
(IF('Semester Activities'!M$41&lt;&gt;0,('Semester Activities'!M$41/'Weightage Page-1'!AH$13)*'Weightage Page-1'!AH31,0))+
(IF('Semester Activities'!M$42&lt;&gt;0,('Semester Activities'!M$42/'Weightage Page-1'!AI$13)*'Weightage Page-1'!AI31,0))+
(IF('Semester Activities'!M$43&lt;&gt;0,('Semester Activities'!M$43/'Weightage Page-1'!AJ$13)*'Weightage Page-1'!AJ31,0))+
(IF('Semester Activities'!M$44&lt;&gt;0,('Semester Activities'!M$44/'Weightage Page-1'!AK$13)*'Weightage Page-1'!AK31,0))+
(IF('Semester Activities'!M$45&lt;&gt;0,('Semester Activities'!M$45/'Weightage Page-1'!AL$13)*'Weightage Page-1'!AL31,0))+
(IF('Semester Activities'!M$46&lt;&gt;0,('Semester Activities'!M$46/'Weightage Page-1'!AM$13)*'Weightage Page-1'!AM31,0))+
(IF('Semester Activities'!M$47&lt;&gt;0,('Semester Activities'!M$47/'Weightage Page-1'!AN$13)*'Weightage Page-1'!AN31,0))+
(IF('Semester Activities'!M$48&lt;&gt;0,('Semester Activities'!M$48/'Weightage Page-1'!AO$13)*'Weightage Page-1'!AO31,0))+
(IF('Semester Activities'!M$49&lt;&gt;0,('Semester Activities'!M$49/'Weightage Page-1'!AP$13)*'Weightage Page-1'!AP31,0))+
(IF('Semester Activities'!M$50&lt;&gt;0,('Semester Activities'!M$50/'Weightage Page-1'!AQ$13)*'Weightage Page-1'!AQ31,0))+
(IF('Semester Activities'!M$51&lt;&gt;0,('Semester Activities'!M$51/'Weightage Page-1'!AR$13)*'Weightage Page-1'!AR31,0))+
(IF('Semester Activities'!M$52&lt;&gt;0,('Semester Activities'!M$52/'Weightage Page-1'!AS$13)*'Weightage Page-1'!AS31,0))+
(IF('Semester Activities'!M$53&lt;&gt;0,('Semester Activities'!M$53/'Weightage Page-1'!AT$13)*'Weightage Page-1'!AT31,0))+
(IF('Semester Activities'!M$54&lt;&gt;0,('Semester Activities'!M$54/'Weightage Page-1'!AU$13)*'Weightage Page-1'!AU31,0))+
(IF('Semester Activities'!M$55&lt;&gt;0,('Semester Activities'!M$55/'Weightage Page-1'!AV$13)*'Weightage Page-1'!AV31,0))+
(IF('Semester Activities'!M$56&lt;&gt;0,('Semester Activities'!M$56/'Weightage Page-1'!AW$13)*'Weightage Page-1'!AW31,0))+
(IF('Semester Activities'!M$57&lt;&gt;0,('Semester Activities'!M$57/'Weightage Page-1'!AX$13)*'Weightage Page-1'!AX31,0))+
(IF('Semester Activities'!M$58&lt;&gt;0,('Semester Activities'!M$58/'Weightage Page-1'!AY$13)*'Weightage Page-1'!AY31,0))+
(IF('Semester Activities'!M$59&lt;&gt;0,('Semester Activities'!M$59/'Weightage Page-1'!AZ$13)*'Weightage Page-1'!AZ31,0))+
(IF('Semester Activities'!M$60&lt;&gt;0,('Semester Activities'!M$60/'Weightage Page-1'!BA$13)*'Weightage Page-1'!BA31,0))+
(IF('Semester Activities'!M$61&lt;&gt;0,('Semester Activities'!M$61/'Weightage Page-1'!BB$13)*'Weightage Page-1'!BB31,0))</f>
        <v>0</v>
      </c>
      <c r="K25" s="423"/>
      <c r="L25" s="423">
        <f>(IF('Semester Activities'!N$11&lt;&gt;0,('Semester Activities'!N$11/'Weightage Page-1'!D$13)*'Weightage Page-1'!D31,0))+
(IF('Semester Activities'!N$12&lt;&gt;0,('Semester Activities'!N$12/'Weightage Page-1'!E$13)*'Weightage Page-1'!E31,0))+
(IF('Semester Activities'!N$13&lt;&gt;0,('Semester Activities'!N$13/'Weightage Page-1'!F$13)*'Weightage Page-1'!F31,0))+
(IF('Semester Activities'!N$14&lt;&gt;0,('Semester Activities'!N$14/'Weightage Page-1'!G$13)*'Weightage Page-1'!G31,0))+
(IF('Semester Activities'!N$15&lt;&gt;0,('Semester Activities'!N$15/'Weightage Page-1'!H$13)*'Weightage Page-1'!H31,0))+
(IF('Semester Activities'!N$16&lt;&gt;0,('Semester Activities'!N$16/'Weightage Page-1'!I$13)*'Weightage Page-1'!I31,0))+
(IF('Semester Activities'!N$17&lt;&gt;0,('Semester Activities'!N$17/'Weightage Page-1'!J$13)*'Weightage Page-1'!J31,0))+
(IF('Semester Activities'!N$18&lt;&gt;0,('Semester Activities'!N$18/'Weightage Page-1'!K$13)*'Weightage Page-1'!K31,0))+
(IF('Semester Activities'!N$19&lt;&gt;0,('Semester Activities'!N$19/'Weightage Page-1'!L$13)*'Weightage Page-1'!L31,0))+
(IF('Semester Activities'!N$20&lt;&gt;0,('Semester Activities'!N$20/'Weightage Page-1'!M$13)*'Weightage Page-1'!M31,0))+
(IF('Semester Activities'!N$21&lt;&gt;0,('Semester Activities'!N$21/'Weightage Page-1'!N$13)*'Weightage Page-1'!N31,0))+
(IF('Semester Activities'!N$25&lt;&gt;0,('Semester Activities'!N$25/'Weightage Page-1'!R$13)*'Weightage Page-1'!R31,0))+
(IF('Semester Activities'!N$26&lt;&gt;0,('Semester Activities'!N$26/'Weightage Page-1'!S$13)*'Weightage Page-1'!S31,0))+
(IF('Semester Activities'!N$27&lt;&gt;0,('Semester Activities'!N$27/'Weightage Page-1'!T$13)*'Weightage Page-1'!T31,0))+
(IF('Semester Activities'!N$28&lt;&gt;0,('Semester Activities'!N$28/'Weightage Page-1'!U$13)*'Weightage Page-1'!U31,0))+
(IF('Semester Activities'!N$29&lt;&gt;0,('Semester Activities'!N$29/'Weightage Page-1'!V$13)*'Weightage Page-1'!V31,0))+
(IF('Semester Activities'!N$30&lt;&gt;0,('Semester Activities'!N$30/'Weightage Page-1'!W$13)*'Weightage Page-1'!W31,0))+
(IF('Semester Activities'!N$31&lt;&gt;0,('Semester Activities'!N$31/'Weightage Page-1'!X$13)*'Weightage Page-1'!X31,0))+
(IF('Semester Activities'!N$32&lt;&gt;0,('Semester Activities'!N$32/'Weightage Page-1'!Y$13)*'Weightage Page-1'!Y31,0))+
(IF('Semester Activities'!N$33&lt;&gt;0,('Semester Activities'!N$33/'Weightage Page-1'!Z$13)*'Weightage Page-1'!Z31,0))+
(IF('Semester Activities'!N$34&lt;&gt;0,('Semester Activities'!N$34/'Weightage Page-1'!AA$13)*'Weightage Page-1'!AA31,0))+
(IF('Semester Activities'!N$35&lt;&gt;0,('Semester Activities'!N$35/'Weightage Page-1'!AB$13)*'Weightage Page-1'!AB31,0))+
(IF('Semester Activities'!N$36&lt;&gt;0,('Semester Activities'!N$36/'Weightage Page-1'!AC$13)*'Weightage Page-1'!AC31,0))+
(IF('Semester Activities'!N$38&lt;&gt;0,('Semester Activities'!N$38/'Weightage Page-1'!AE$13)*'Weightage Page-1'!AE31,0))+
(IF('Semester Activities'!N$39&lt;&gt;0,('Semester Activities'!N$39/'Weightage Page-1'!AF$13)*'Weightage Page-1'!AF31,0))+
(IF('Semester Activities'!N$40&lt;&gt;0,('Semester Activities'!N$40/'Weightage Page-1'!AG$13)*'Weightage Page-1'!AG31,0))+
(IF('Semester Activities'!N$41&lt;&gt;0,('Semester Activities'!N$41/'Weightage Page-1'!AH$13)*'Weightage Page-1'!AH31,0))+
(IF('Semester Activities'!N$42&lt;&gt;0,('Semester Activities'!N$42/'Weightage Page-1'!AI$13)*'Weightage Page-1'!AI31,0))+
(IF('Semester Activities'!N$43&lt;&gt;0,('Semester Activities'!N$43/'Weightage Page-1'!AJ$13)*'Weightage Page-1'!AJ31,0))+
(IF('Semester Activities'!N$44&lt;&gt;0,('Semester Activities'!N$44/'Weightage Page-1'!AK$13)*'Weightage Page-1'!AK31,0))+
(IF('Semester Activities'!N$45&lt;&gt;0,('Semester Activities'!N$45/'Weightage Page-1'!AL$13)*'Weightage Page-1'!AL31,0))+
(IF('Semester Activities'!N$46&lt;&gt;0,('Semester Activities'!N$46/'Weightage Page-1'!AM$13)*'Weightage Page-1'!AM31,0))+
(IF('Semester Activities'!N$47&lt;&gt;0,('Semester Activities'!N$47/'Weightage Page-1'!AN$13)*'Weightage Page-1'!AN31,0))+
(IF('Semester Activities'!N$48&lt;&gt;0,('Semester Activities'!N$48/'Weightage Page-1'!AO$13)*'Weightage Page-1'!AO31,0))+
(IF('Semester Activities'!N$49&lt;&gt;0,('Semester Activities'!N$49/'Weightage Page-1'!AP$13)*'Weightage Page-1'!AP31,0))+
(IF('Semester Activities'!N$50&lt;&gt;0,('Semester Activities'!N$50/'Weightage Page-1'!AQ$13)*'Weightage Page-1'!AQ31,0))+
(IF('Semester Activities'!N$51&lt;&gt;0,('Semester Activities'!N$51/'Weightage Page-1'!AR$13)*'Weightage Page-1'!AR31,0))+
(IF('Semester Activities'!N$52&lt;&gt;0,('Semester Activities'!N$52/'Weightage Page-1'!AS$13)*'Weightage Page-1'!AS31,0))+
(IF('Semester Activities'!N$53&lt;&gt;0,('Semester Activities'!N$53/'Weightage Page-1'!AT$13)*'Weightage Page-1'!AT31,0))+
(IF('Semester Activities'!N$54&lt;&gt;0,('Semester Activities'!N$54/'Weightage Page-1'!AU$13)*'Weightage Page-1'!AU31,0))+
(IF('Semester Activities'!N$55&lt;&gt;0,('Semester Activities'!N$55/'Weightage Page-1'!AV$13)*'Weightage Page-1'!AV31,0))+
(IF('Semester Activities'!N$56&lt;&gt;0,('Semester Activities'!N$56/'Weightage Page-1'!AW$13)*'Weightage Page-1'!AW31,0))+
(IF('Semester Activities'!N$57&lt;&gt;0,('Semester Activities'!N$57/'Weightage Page-1'!AX$13)*'Weightage Page-1'!AX31,0))+
(IF('Semester Activities'!N$58&lt;&gt;0,('Semester Activities'!N$58/'Weightage Page-1'!AY$13)*'Weightage Page-1'!AY31,0))+
(IF('Semester Activities'!N$59&lt;&gt;0,('Semester Activities'!N$59/'Weightage Page-1'!AZ$13)*'Weightage Page-1'!AZ31,0))+
(IF('Semester Activities'!N$60&lt;&gt;0,('Semester Activities'!N$60/'Weightage Page-1'!BA$13)*'Weightage Page-1'!BA31,0))+
(IF('Semester Activities'!N$61&lt;&gt;0,('Semester Activities'!N$61/'Weightage Page-1'!BB$13)*'Weightage Page-1'!BB31,0))</f>
        <v>0</v>
      </c>
      <c r="M25" s="423"/>
      <c r="N25" s="424">
        <f t="shared" si="0"/>
        <v>0</v>
      </c>
      <c r="O25" s="424"/>
    </row>
    <row r="26" spans="1:15" ht="16.5" thickBot="1" x14ac:dyDescent="0.3">
      <c r="A26" s="144">
        <v>17</v>
      </c>
      <c r="B26" s="119" t="str">
        <f>IF('Weightage Page-1'!B32&lt;&gt;"",'Weightage Page-1'!B32,"")</f>
        <v>15SW37</v>
      </c>
      <c r="C26" s="118"/>
      <c r="D26" s="423">
        <f>(IF('Semester Activities'!J$11&lt;&gt;0,('Semester Activities'!J$11/'Weightage Page-1'!D$13)*'Weightage Page-1'!D32,0))+
(IF('Semester Activities'!J$12&lt;&gt;0,('Semester Activities'!J$12/'Weightage Page-1'!E$13)*'Weightage Page-1'!E32,0))+
(IF('Semester Activities'!J$13&lt;&gt;0,('Semester Activities'!J$13/'Weightage Page-1'!F$13)*'Weightage Page-1'!F32,0))+
(IF('Semester Activities'!J$14&lt;&gt;0,('Semester Activities'!J$14/'Weightage Page-1'!G$13)*'Weightage Page-1'!G32,0))+
(IF('Semester Activities'!J$15&lt;&gt;0,('Semester Activities'!J$15/'Weightage Page-1'!H$13)*'Weightage Page-1'!H32,0))+
(IF('Semester Activities'!J$16&lt;&gt;0,('Semester Activities'!J$16/'Weightage Page-1'!I$13)*'Weightage Page-1'!I32,0))+
(IF('Semester Activities'!J$17&lt;&gt;0,('Semester Activities'!J$17/'Weightage Page-1'!J$13)*'Weightage Page-1'!J32,0))+
(IF('Semester Activities'!J$18&lt;&gt;0,('Semester Activities'!J$18/'Weightage Page-1'!K$13)*'Weightage Page-1'!K32,0))+
(IF('Semester Activities'!J$19&lt;&gt;0,('Semester Activities'!J$19/'Weightage Page-1'!L$13)*'Weightage Page-1'!L32,0))+
(IF('Semester Activities'!J$20&lt;&gt;0,('Semester Activities'!J$20/'Weightage Page-1'!M$13)*'Weightage Page-1'!M32,0))+
(IF('Semester Activities'!J$21&lt;&gt;0,('Semester Activities'!J$21/'Weightage Page-1'!N$13)*'Weightage Page-1'!N32,0))+
(IF('Semester Activities'!J$25&lt;&gt;0,('Semester Activities'!J$25/'Weightage Page-1'!R$13)*'Weightage Page-1'!R32,0))+
(IF('Semester Activities'!J$26&lt;&gt;0,('Semester Activities'!J$26/'Weightage Page-1'!S$13)*'Weightage Page-1'!S32,0))+
(IF('Semester Activities'!J$27&lt;&gt;0,('Semester Activities'!J$27/'Weightage Page-1'!T$13)*'Weightage Page-1'!T32,0))+
(IF('Semester Activities'!J$28&lt;&gt;0,('Semester Activities'!J$28/'Weightage Page-1'!U$13)*'Weightage Page-1'!U32,0))+
(IF('Semester Activities'!J$29&lt;&gt;0,('Semester Activities'!J$29/'Weightage Page-1'!V$13)*'Weightage Page-1'!V32,0))+
(IF('Semester Activities'!J$30&lt;&gt;0,('Semester Activities'!J$30/'Weightage Page-1'!W$13)*'Weightage Page-1'!W32,0))+
(IF('Semester Activities'!J$31&lt;&gt;0,('Semester Activities'!J$31/'Weightage Page-1'!X$13)*'Weightage Page-1'!X32,0))+
(IF('Semester Activities'!J$32&lt;&gt;0,('Semester Activities'!J$32/'Weightage Page-1'!Y$13)*'Weightage Page-1'!Y32,0))+
(IF('Semester Activities'!J$33&lt;&gt;0,('Semester Activities'!J$33/'Weightage Page-1'!Z$13)*'Weightage Page-1'!Z32,0))+
(IF('Semester Activities'!J$34&lt;&gt;0,('Semester Activities'!J$34/'Weightage Page-1'!AA$13)*'Weightage Page-1'!AA32,0))+
(IF('Semester Activities'!J$35&lt;&gt;0,('Semester Activities'!J$35/'Weightage Page-1'!AB$13)*'Weightage Page-1'!AB32,0))+
(IF('Semester Activities'!J$36&lt;&gt;0,('Semester Activities'!J$36/'Weightage Page-1'!AC$13)*'Weightage Page-1'!AC32,0))+
(IF('Semester Activities'!J$38&lt;&gt;0,('Semester Activities'!J$38/'Weightage Page-1'!AE$13)*'Weightage Page-1'!AE32,0))+
(IF('Semester Activities'!J$39&lt;&gt;0,('Semester Activities'!J$39/'Weightage Page-1'!AF$13)*'Weightage Page-1'!AF32,0))+
(IF('Semester Activities'!J$40&lt;&gt;0,('Semester Activities'!J$40/'Weightage Page-1'!AG$13)*'Weightage Page-1'!AG32,0))+
(IF('Semester Activities'!J$41&lt;&gt;0,('Semester Activities'!J$41/'Weightage Page-1'!AH$13)*'Weightage Page-1'!AH32,0))+
(IF('Semester Activities'!J$42&lt;&gt;0,('Semester Activities'!J$42/'Weightage Page-1'!AI$13)*'Weightage Page-1'!AI32,0))+
(IF('Semester Activities'!J$43&lt;&gt;0,('Semester Activities'!J$43/'Weightage Page-1'!AJ$13)*'Weightage Page-1'!AJ32,0))+
(IF('Semester Activities'!J$44&lt;&gt;0,('Semester Activities'!J$44/'Weightage Page-1'!AK$13)*'Weightage Page-1'!AK32,0))+
(IF('Semester Activities'!J$45&lt;&gt;0,('Semester Activities'!J$45/'Weightage Page-1'!AL$13)*'Weightage Page-1'!AL32,0))+
(IF('Semester Activities'!J$46&lt;&gt;0,('Semester Activities'!J$46/'Weightage Page-1'!AM$13)*'Weightage Page-1'!AM32,0))+
(IF('Semester Activities'!J$47&lt;&gt;0,('Semester Activities'!J$47/'Weightage Page-1'!AN$13)*'Weightage Page-1'!AN32,0))+
(IF('Semester Activities'!J$48&lt;&gt;0,('Semester Activities'!J$48/'Weightage Page-1'!AO$13)*'Weightage Page-1'!AO32,0))+
(IF('Semester Activities'!J$49&lt;&gt;0,('Semester Activities'!J$49/'Weightage Page-1'!AP$13)*'Weightage Page-1'!AP32,0))+
(IF('Semester Activities'!J$50&lt;&gt;0,('Semester Activities'!J$50/'Weightage Page-1'!AQ$13)*'Weightage Page-1'!AQ32,0))+
(IF('Semester Activities'!J$51&lt;&gt;0,('Semester Activities'!J$51/'Weightage Page-1'!AR$13)*'Weightage Page-1'!AR32,0))+
(IF('Semester Activities'!J$52&lt;&gt;0,('Semester Activities'!J$52/'Weightage Page-1'!AS$13)*'Weightage Page-1'!AS32,0))+
(IF('Semester Activities'!J$53&lt;&gt;0,('Semester Activities'!J$53/'Weightage Page-1'!AT$13)*'Weightage Page-1'!AT32,0))+
(IF('Semester Activities'!J$54&lt;&gt;0,('Semester Activities'!J$54/'Weightage Page-1'!AU$13)*'Weightage Page-1'!AU32,0))+
(IF('Semester Activities'!J$55&lt;&gt;0,('Semester Activities'!J$55/'Weightage Page-1'!AV$13)*'Weightage Page-1'!AV32,0))+
(IF('Semester Activities'!J$56&lt;&gt;0,('Semester Activities'!J$56/'Weightage Page-1'!AW$13)*'Weightage Page-1'!AW32,0))+
(IF('Semester Activities'!J$57&lt;&gt;0,('Semester Activities'!J$57/'Weightage Page-1'!AX$13)*'Weightage Page-1'!AX32,0))+
(IF('Semester Activities'!J$58&lt;&gt;0,('Semester Activities'!J$58/'Weightage Page-1'!AY$13)*'Weightage Page-1'!AY32,0))+
(IF('Semester Activities'!J$59&lt;&gt;0,('Semester Activities'!J$59/'Weightage Page-1'!AZ$13)*'Weightage Page-1'!AZ32,0))+
(IF('Semester Activities'!J$60&lt;&gt;0,('Semester Activities'!J$60/'Weightage Page-1'!BA$13)*'Weightage Page-1'!BA32,0))+
(IF('Semester Activities'!J$61&lt;&gt;0,('Semester Activities'!J$61/'Weightage Page-1'!BB$13)*'Weightage Page-1'!BB32,0))</f>
        <v>0</v>
      </c>
      <c r="E26" s="423"/>
      <c r="F26" s="423">
        <f>(IF('Semester Activities'!K$11&lt;&gt;0,('Semester Activities'!K$11/'Weightage Page-1'!D$13)*'Weightage Page-1'!D32,0))+
(IF('Semester Activities'!K$12&lt;&gt;0,('Semester Activities'!K$12/'Weightage Page-1'!E$13)*'Weightage Page-1'!E32,0))+
(IF('Semester Activities'!K$13&lt;&gt;0,('Semester Activities'!K$13/'Weightage Page-1'!F$13)*'Weightage Page-1'!F32,0))+
(IF('Semester Activities'!K$14&lt;&gt;0,('Semester Activities'!K$14/'Weightage Page-1'!G$13)*'Weightage Page-1'!G32,0))+
(IF('Semester Activities'!K$15&lt;&gt;0,('Semester Activities'!K$15/'Weightage Page-1'!H$13)*'Weightage Page-1'!H32,0))+
(IF('Semester Activities'!K$16&lt;&gt;0,('Semester Activities'!K$16/'Weightage Page-1'!I$13)*'Weightage Page-1'!I32,0))+
(IF('Semester Activities'!K$17&lt;&gt;0,('Semester Activities'!K$17/'Weightage Page-1'!J$13)*'Weightage Page-1'!J32,0))+
(IF('Semester Activities'!K$18&lt;&gt;0,('Semester Activities'!K$18/'Weightage Page-1'!K$13)*'Weightage Page-1'!K32,0))+
(IF('Semester Activities'!K$19&lt;&gt;0,('Semester Activities'!K$19/'Weightage Page-1'!L$13)*'Weightage Page-1'!L32,0))+
(IF('Semester Activities'!K$20&lt;&gt;0,('Semester Activities'!K$20/'Weightage Page-1'!M$13)*'Weightage Page-1'!M32,0))+
(IF('Semester Activities'!K$21&lt;&gt;0,('Semester Activities'!K$21/'Weightage Page-1'!N$13)*'Weightage Page-1'!N32,0))+
(IF('Semester Activities'!K$25&lt;&gt;0,('Semester Activities'!K$25/'Weightage Page-1'!R$13)*'Weightage Page-1'!R32,0))+
(IF('Semester Activities'!K$26&lt;&gt;0,('Semester Activities'!K$26/'Weightage Page-1'!S$13)*'Weightage Page-1'!S32,0))+
(IF('Semester Activities'!K$27&lt;&gt;0,('Semester Activities'!K$27/'Weightage Page-1'!T$13)*'Weightage Page-1'!T32,0))+
(IF('Semester Activities'!K$28&lt;&gt;0,('Semester Activities'!K$28/'Weightage Page-1'!U$13)*'Weightage Page-1'!U32,0))+
(IF('Semester Activities'!K$29&lt;&gt;0,('Semester Activities'!K$29/'Weightage Page-1'!V$13)*'Weightage Page-1'!V32,0))+
(IF('Semester Activities'!K$30&lt;&gt;0,('Semester Activities'!K$30/'Weightage Page-1'!W$13)*'Weightage Page-1'!W32,0))+
(IF('Semester Activities'!K$31&lt;&gt;0,('Semester Activities'!K$31/'Weightage Page-1'!X$13)*'Weightage Page-1'!X32,0))+
(IF('Semester Activities'!K$32&lt;&gt;0,('Semester Activities'!K$32/'Weightage Page-1'!Y$13)*'Weightage Page-1'!Y32,0))+
(IF('Semester Activities'!K$33&lt;&gt;0,('Semester Activities'!K$33/'Weightage Page-1'!Z$13)*'Weightage Page-1'!Z32,0))+
(IF('Semester Activities'!K$34&lt;&gt;0,('Semester Activities'!K$34/'Weightage Page-1'!AA$13)*'Weightage Page-1'!AA32,0))+
(IF('Semester Activities'!K$35&lt;&gt;0,('Semester Activities'!K$35/'Weightage Page-1'!AB$13)*'Weightage Page-1'!AB32,0))+
(IF('Semester Activities'!K$36&lt;&gt;0,('Semester Activities'!K$36/'Weightage Page-1'!AC$13)*'Weightage Page-1'!AC32,0))+
(IF('Semester Activities'!K$38&lt;&gt;0,('Semester Activities'!K$38/'Weightage Page-1'!AE$13)*'Weightage Page-1'!AE32,0))+
(IF('Semester Activities'!K$39&lt;&gt;0,('Semester Activities'!K$39/'Weightage Page-1'!AF$13)*'Weightage Page-1'!AF32,0))+
(IF('Semester Activities'!K$40&lt;&gt;0,('Semester Activities'!K$40/'Weightage Page-1'!AG$13)*'Weightage Page-1'!AG32,0))+
(IF('Semester Activities'!K$41&lt;&gt;0,('Semester Activities'!K$41/'Weightage Page-1'!AH$13)*'Weightage Page-1'!AH32,0))+
(IF('Semester Activities'!K$42&lt;&gt;0,('Semester Activities'!K$42/'Weightage Page-1'!AI$13)*'Weightage Page-1'!AI32,0))+
(IF('Semester Activities'!K$43&lt;&gt;0,('Semester Activities'!K$43/'Weightage Page-1'!AJ$13)*'Weightage Page-1'!AJ32,0))+
(IF('Semester Activities'!K$44&lt;&gt;0,('Semester Activities'!K$44/'Weightage Page-1'!AK$13)*'Weightage Page-1'!AK32,0))+
(IF('Semester Activities'!K$45&lt;&gt;0,('Semester Activities'!K$45/'Weightage Page-1'!AL$13)*'Weightage Page-1'!AL32,0))+
(IF('Semester Activities'!K$46&lt;&gt;0,('Semester Activities'!K$46/'Weightage Page-1'!AM$13)*'Weightage Page-1'!AM32,0))+
(IF('Semester Activities'!K$47&lt;&gt;0,('Semester Activities'!K$47/'Weightage Page-1'!AN$13)*'Weightage Page-1'!AN32,0))+
(IF('Semester Activities'!K$48&lt;&gt;0,('Semester Activities'!K$48/'Weightage Page-1'!AO$13)*'Weightage Page-1'!AO32,0))+
(IF('Semester Activities'!K$49&lt;&gt;0,('Semester Activities'!K$49/'Weightage Page-1'!AP$13)*'Weightage Page-1'!AP32,0))+
(IF('Semester Activities'!K$50&lt;&gt;0,('Semester Activities'!K$50/'Weightage Page-1'!AQ$13)*'Weightage Page-1'!AQ32,0))+
(IF('Semester Activities'!K$51&lt;&gt;0,('Semester Activities'!K$51/'Weightage Page-1'!AR$13)*'Weightage Page-1'!AR32,0))+
(IF('Semester Activities'!K$52&lt;&gt;0,('Semester Activities'!K$52/'Weightage Page-1'!AS$13)*'Weightage Page-1'!AS32,0))+
(IF('Semester Activities'!K$53&lt;&gt;0,('Semester Activities'!K$53/'Weightage Page-1'!AT$13)*'Weightage Page-1'!AT32,0))+
(IF('Semester Activities'!K$54&lt;&gt;0,('Semester Activities'!K$54/'Weightage Page-1'!AU$13)*'Weightage Page-1'!AU32,0))+
(IF('Semester Activities'!K$55&lt;&gt;0,('Semester Activities'!K$55/'Weightage Page-1'!AV$13)*'Weightage Page-1'!AV32,0))+
(IF('Semester Activities'!K$56&lt;&gt;0,('Semester Activities'!K$56/'Weightage Page-1'!AW$13)*'Weightage Page-1'!AW32,0))+
(IF('Semester Activities'!K$57&lt;&gt;0,('Semester Activities'!K$57/'Weightage Page-1'!AX$13)*'Weightage Page-1'!AX32,0))+
(IF('Semester Activities'!K$58&lt;&gt;0,('Semester Activities'!K$58/'Weightage Page-1'!AY$13)*'Weightage Page-1'!AY32,0))+
(IF('Semester Activities'!K$59&lt;&gt;0,('Semester Activities'!K$59/'Weightage Page-1'!AZ$13)*'Weightage Page-1'!AZ32,0))+
(IF('Semester Activities'!K$60&lt;&gt;0,('Semester Activities'!K$60/'Weightage Page-1'!BA$13)*'Weightage Page-1'!BA32,0))+
(IF('Semester Activities'!K$61&lt;&gt;0,('Semester Activities'!K$61/'Weightage Page-1'!BB$13)*'Weightage Page-1'!BB32,0))</f>
        <v>0</v>
      </c>
      <c r="G26" s="423"/>
      <c r="H26" s="423">
        <f>(IF('Semester Activities'!L$11&lt;&gt;0,('Semester Activities'!L$11/'Weightage Page-1'!D$13)*'Weightage Page-1'!D32,0))+
(IF('Semester Activities'!L$12&lt;&gt;0,('Semester Activities'!L$12/'Weightage Page-1'!E$13)*'Weightage Page-1'!E32,0))+
(IF('Semester Activities'!L$13&lt;&gt;0,('Semester Activities'!L$13/'Weightage Page-1'!F$13)*'Weightage Page-1'!F32,0))+
(IF('Semester Activities'!L$14&lt;&gt;0,('Semester Activities'!L$14/'Weightage Page-1'!G$13)*'Weightage Page-1'!G32,0))+
(IF('Semester Activities'!L$15&lt;&gt;0,('Semester Activities'!L$15/'Weightage Page-1'!H$13)*'Weightage Page-1'!H32,0))+
(IF('Semester Activities'!L$16&lt;&gt;0,('Semester Activities'!L$16/'Weightage Page-1'!I$13)*'Weightage Page-1'!I32,0))+
(IF('Semester Activities'!L$17&lt;&gt;0,('Semester Activities'!L$17/'Weightage Page-1'!J$13)*'Weightage Page-1'!J32,0))+
(IF('Semester Activities'!L$18&lt;&gt;0,('Semester Activities'!L$18/'Weightage Page-1'!K$13)*'Weightage Page-1'!K32,0))+
(IF('Semester Activities'!L$19&lt;&gt;0,('Semester Activities'!L$19/'Weightage Page-1'!L$13)*'Weightage Page-1'!L32,0))+
(IF('Semester Activities'!L$20&lt;&gt;0,('Semester Activities'!L$20/'Weightage Page-1'!M$13)*'Weightage Page-1'!M32,0))+
(IF('Semester Activities'!L$21&lt;&gt;0,('Semester Activities'!L$21/'Weightage Page-1'!N$13)*'Weightage Page-1'!N32,0))+
(IF('Semester Activities'!L$25&lt;&gt;0,('Semester Activities'!L$25/'Weightage Page-1'!R$13)*'Weightage Page-1'!R32,0))+
(IF('Semester Activities'!L$26&lt;&gt;0,('Semester Activities'!L$26/'Weightage Page-1'!S$13)*'Weightage Page-1'!S32,0))+
(IF('Semester Activities'!L$27&lt;&gt;0,('Semester Activities'!L$27/'Weightage Page-1'!T$13)*'Weightage Page-1'!T32,0))+
(IF('Semester Activities'!L$28&lt;&gt;0,('Semester Activities'!L$28/'Weightage Page-1'!U$13)*'Weightage Page-1'!U32,0))+
(IF('Semester Activities'!L$29&lt;&gt;0,('Semester Activities'!L$29/'Weightage Page-1'!V$13)*'Weightage Page-1'!V32,0))+
(IF('Semester Activities'!L$30&lt;&gt;0,('Semester Activities'!L$30/'Weightage Page-1'!W$13)*'Weightage Page-1'!W32,0))+
(IF('Semester Activities'!L$31&lt;&gt;0,('Semester Activities'!L$31/'Weightage Page-1'!X$13)*'Weightage Page-1'!X32,0))+
(IF('Semester Activities'!L$32&lt;&gt;0,('Semester Activities'!L$32/'Weightage Page-1'!Y$13)*'Weightage Page-1'!Y32,0))+
(IF('Semester Activities'!L$33&lt;&gt;0,('Semester Activities'!L$33/'Weightage Page-1'!Z$13)*'Weightage Page-1'!Z32,0))+
(IF('Semester Activities'!L$34&lt;&gt;0,('Semester Activities'!L$34/'Weightage Page-1'!AA$13)*'Weightage Page-1'!AA32,0))+
(IF('Semester Activities'!L$35&lt;&gt;0,('Semester Activities'!L$35/'Weightage Page-1'!AB$13)*'Weightage Page-1'!AB32,0))+
(IF('Semester Activities'!L$36&lt;&gt;0,('Semester Activities'!L$36/'Weightage Page-1'!AC$13)*'Weightage Page-1'!AC32,0))+
(IF('Semester Activities'!L$38&lt;&gt;0,('Semester Activities'!L$38/'Weightage Page-1'!AE$13)*'Weightage Page-1'!AE32,0))+
(IF('Semester Activities'!L$39&lt;&gt;0,('Semester Activities'!L$39/'Weightage Page-1'!AF$13)*'Weightage Page-1'!AF32,0))+
(IF('Semester Activities'!L$40&lt;&gt;0,('Semester Activities'!L$40/'Weightage Page-1'!AG$13)*'Weightage Page-1'!AG32,0))+
(IF('Semester Activities'!L$41&lt;&gt;0,('Semester Activities'!L$41/'Weightage Page-1'!AH$13)*'Weightage Page-1'!AH32,0))+
(IF('Semester Activities'!L$42&lt;&gt;0,('Semester Activities'!L$42/'Weightage Page-1'!AI$13)*'Weightage Page-1'!AI32,0))+
(IF('Semester Activities'!L$43&lt;&gt;0,('Semester Activities'!L$43/'Weightage Page-1'!AJ$13)*'Weightage Page-1'!AJ32,0))+
(IF('Semester Activities'!L$44&lt;&gt;0,('Semester Activities'!L$44/'Weightage Page-1'!AK$13)*'Weightage Page-1'!AK32,0))+
(IF('Semester Activities'!L$45&lt;&gt;0,('Semester Activities'!L$45/'Weightage Page-1'!AL$13)*'Weightage Page-1'!AL32,0))+
(IF('Semester Activities'!L$46&lt;&gt;0,('Semester Activities'!L$46/'Weightage Page-1'!AM$13)*'Weightage Page-1'!AM32,0))+
(IF('Semester Activities'!L$47&lt;&gt;0,('Semester Activities'!L$47/'Weightage Page-1'!AN$13)*'Weightage Page-1'!AN32,0))+
(IF('Semester Activities'!L$48&lt;&gt;0,('Semester Activities'!L$48/'Weightage Page-1'!AO$13)*'Weightage Page-1'!AO32,0))+
(IF('Semester Activities'!L$49&lt;&gt;0,('Semester Activities'!L$49/'Weightage Page-1'!AP$13)*'Weightage Page-1'!AP32,0))+
(IF('Semester Activities'!L$50&lt;&gt;0,('Semester Activities'!L$50/'Weightage Page-1'!AQ$13)*'Weightage Page-1'!AQ32,0))+
(IF('Semester Activities'!L$51&lt;&gt;0,('Semester Activities'!L$51/'Weightage Page-1'!AR$13)*'Weightage Page-1'!AR32,0))+
(IF('Semester Activities'!L$52&lt;&gt;0,('Semester Activities'!L$52/'Weightage Page-1'!AS$13)*'Weightage Page-1'!AS32,0))+
(IF('Semester Activities'!L$53&lt;&gt;0,('Semester Activities'!L$53/'Weightage Page-1'!AT$13)*'Weightage Page-1'!AT32,0))+
(IF('Semester Activities'!L$54&lt;&gt;0,('Semester Activities'!L$54/'Weightage Page-1'!AU$13)*'Weightage Page-1'!AU32,0))+
(IF('Semester Activities'!L$55&lt;&gt;0,('Semester Activities'!L$55/'Weightage Page-1'!AV$13)*'Weightage Page-1'!AV32,0))+
(IF('Semester Activities'!L$56&lt;&gt;0,('Semester Activities'!L$56/'Weightage Page-1'!AW$13)*'Weightage Page-1'!AW32,0))+
(IF('Semester Activities'!L$57&lt;&gt;0,('Semester Activities'!L$57/'Weightage Page-1'!AX$13)*'Weightage Page-1'!AX32,0))+
(IF('Semester Activities'!L$58&lt;&gt;0,('Semester Activities'!L$58/'Weightage Page-1'!AY$13)*'Weightage Page-1'!AY32,0))+
(IF('Semester Activities'!L$59&lt;&gt;0,('Semester Activities'!L$59/'Weightage Page-1'!AZ$13)*'Weightage Page-1'!AZ32,0))+
(IF('Semester Activities'!L$60&lt;&gt;0,('Semester Activities'!L$60/'Weightage Page-1'!BA$13)*'Weightage Page-1'!BA32,0))+
(IF('Semester Activities'!L$61&lt;&gt;0,('Semester Activities'!L$61/'Weightage Page-1'!BB$13)*'Weightage Page-1'!BB32,0))</f>
        <v>0</v>
      </c>
      <c r="I26" s="423"/>
      <c r="J26" s="423">
        <f>(IF('Semester Activities'!M$11&lt;&gt;0,('Semester Activities'!M$11/'Weightage Page-1'!D$13)*'Weightage Page-1'!D32,0))+
(IF('Semester Activities'!M$12&lt;&gt;0,('Semester Activities'!M$12/'Weightage Page-1'!E$13)*'Weightage Page-1'!E32,0))+
(IF('Semester Activities'!M$13&lt;&gt;0,('Semester Activities'!M$13/'Weightage Page-1'!F$13)*'Weightage Page-1'!F32,0))+
(IF('Semester Activities'!M$14&lt;&gt;0,('Semester Activities'!M$14/'Weightage Page-1'!G$13)*'Weightage Page-1'!G32,0))+
(IF('Semester Activities'!M$15&lt;&gt;0,('Semester Activities'!M$15/'Weightage Page-1'!H$13)*'Weightage Page-1'!H32,0))+
(IF('Semester Activities'!M$16&lt;&gt;0,('Semester Activities'!M$16/'Weightage Page-1'!I$13)*'Weightage Page-1'!I32,0))+
(IF('Semester Activities'!M$17&lt;&gt;0,('Semester Activities'!M$17/'Weightage Page-1'!J$13)*'Weightage Page-1'!J32,0))+
(IF('Semester Activities'!M$18&lt;&gt;0,('Semester Activities'!M$18/'Weightage Page-1'!K$13)*'Weightage Page-1'!K32,0))+
(IF('Semester Activities'!M$19&lt;&gt;0,('Semester Activities'!M$19/'Weightage Page-1'!L$13)*'Weightage Page-1'!L32,0))+
(IF('Semester Activities'!M$20&lt;&gt;0,('Semester Activities'!M$20/'Weightage Page-1'!M$13)*'Weightage Page-1'!M32,0))+
(IF('Semester Activities'!M$21&lt;&gt;0,('Semester Activities'!M$21/'Weightage Page-1'!N$13)*'Weightage Page-1'!N32,0))+
(IF('Semester Activities'!M$25&lt;&gt;0,('Semester Activities'!M$25/'Weightage Page-1'!R$13)*'Weightage Page-1'!R32,0))+
(IF('Semester Activities'!M$26&lt;&gt;0,('Semester Activities'!M$26/'Weightage Page-1'!S$13)*'Weightage Page-1'!S32,0))+
(IF('Semester Activities'!M$27&lt;&gt;0,('Semester Activities'!M$27/'Weightage Page-1'!T$13)*'Weightage Page-1'!T32,0))+
(IF('Semester Activities'!M$28&lt;&gt;0,('Semester Activities'!M$28/'Weightage Page-1'!U$13)*'Weightage Page-1'!U32,0))+
(IF('Semester Activities'!M$29&lt;&gt;0,('Semester Activities'!M$29/'Weightage Page-1'!V$13)*'Weightage Page-1'!V32,0))+
(IF('Semester Activities'!M$30&lt;&gt;0,('Semester Activities'!M$30/'Weightage Page-1'!W$13)*'Weightage Page-1'!W32,0))+
(IF('Semester Activities'!M$31&lt;&gt;0,('Semester Activities'!M$31/'Weightage Page-1'!X$13)*'Weightage Page-1'!X32,0))+
(IF('Semester Activities'!M$32&lt;&gt;0,('Semester Activities'!M$32/'Weightage Page-1'!Y$13)*'Weightage Page-1'!Y32,0))+
(IF('Semester Activities'!M$33&lt;&gt;0,('Semester Activities'!M$33/'Weightage Page-1'!Z$13)*'Weightage Page-1'!Z32,0))+
(IF('Semester Activities'!M$34&lt;&gt;0,('Semester Activities'!M$34/'Weightage Page-1'!AA$13)*'Weightage Page-1'!AA32,0))+
(IF('Semester Activities'!M$35&lt;&gt;0,('Semester Activities'!M$35/'Weightage Page-1'!AB$13)*'Weightage Page-1'!AB32,0))+
(IF('Semester Activities'!M$36&lt;&gt;0,('Semester Activities'!M$36/'Weightage Page-1'!AC$13)*'Weightage Page-1'!AC32,0))+
(IF('Semester Activities'!M$38&lt;&gt;0,('Semester Activities'!M$38/'Weightage Page-1'!AE$13)*'Weightage Page-1'!AE32,0))+
(IF('Semester Activities'!M$39&lt;&gt;0,('Semester Activities'!M$39/'Weightage Page-1'!AF$13)*'Weightage Page-1'!AF32,0))+
(IF('Semester Activities'!M$40&lt;&gt;0,('Semester Activities'!M$40/'Weightage Page-1'!AG$13)*'Weightage Page-1'!AG32,0))+
(IF('Semester Activities'!M$41&lt;&gt;0,('Semester Activities'!M$41/'Weightage Page-1'!AH$13)*'Weightage Page-1'!AH32,0))+
(IF('Semester Activities'!M$42&lt;&gt;0,('Semester Activities'!M$42/'Weightage Page-1'!AI$13)*'Weightage Page-1'!AI32,0))+
(IF('Semester Activities'!M$43&lt;&gt;0,('Semester Activities'!M$43/'Weightage Page-1'!AJ$13)*'Weightage Page-1'!AJ32,0))+
(IF('Semester Activities'!M$44&lt;&gt;0,('Semester Activities'!M$44/'Weightage Page-1'!AK$13)*'Weightage Page-1'!AK32,0))+
(IF('Semester Activities'!M$45&lt;&gt;0,('Semester Activities'!M$45/'Weightage Page-1'!AL$13)*'Weightage Page-1'!AL32,0))+
(IF('Semester Activities'!M$46&lt;&gt;0,('Semester Activities'!M$46/'Weightage Page-1'!AM$13)*'Weightage Page-1'!AM32,0))+
(IF('Semester Activities'!M$47&lt;&gt;0,('Semester Activities'!M$47/'Weightage Page-1'!AN$13)*'Weightage Page-1'!AN32,0))+
(IF('Semester Activities'!M$48&lt;&gt;0,('Semester Activities'!M$48/'Weightage Page-1'!AO$13)*'Weightage Page-1'!AO32,0))+
(IF('Semester Activities'!M$49&lt;&gt;0,('Semester Activities'!M$49/'Weightage Page-1'!AP$13)*'Weightage Page-1'!AP32,0))+
(IF('Semester Activities'!M$50&lt;&gt;0,('Semester Activities'!M$50/'Weightage Page-1'!AQ$13)*'Weightage Page-1'!AQ32,0))+
(IF('Semester Activities'!M$51&lt;&gt;0,('Semester Activities'!M$51/'Weightage Page-1'!AR$13)*'Weightage Page-1'!AR32,0))+
(IF('Semester Activities'!M$52&lt;&gt;0,('Semester Activities'!M$52/'Weightage Page-1'!AS$13)*'Weightage Page-1'!AS32,0))+
(IF('Semester Activities'!M$53&lt;&gt;0,('Semester Activities'!M$53/'Weightage Page-1'!AT$13)*'Weightage Page-1'!AT32,0))+
(IF('Semester Activities'!M$54&lt;&gt;0,('Semester Activities'!M$54/'Weightage Page-1'!AU$13)*'Weightage Page-1'!AU32,0))+
(IF('Semester Activities'!M$55&lt;&gt;0,('Semester Activities'!M$55/'Weightage Page-1'!AV$13)*'Weightage Page-1'!AV32,0))+
(IF('Semester Activities'!M$56&lt;&gt;0,('Semester Activities'!M$56/'Weightage Page-1'!AW$13)*'Weightage Page-1'!AW32,0))+
(IF('Semester Activities'!M$57&lt;&gt;0,('Semester Activities'!M$57/'Weightage Page-1'!AX$13)*'Weightage Page-1'!AX32,0))+
(IF('Semester Activities'!M$58&lt;&gt;0,('Semester Activities'!M$58/'Weightage Page-1'!AY$13)*'Weightage Page-1'!AY32,0))+
(IF('Semester Activities'!M$59&lt;&gt;0,('Semester Activities'!M$59/'Weightage Page-1'!AZ$13)*'Weightage Page-1'!AZ32,0))+
(IF('Semester Activities'!M$60&lt;&gt;0,('Semester Activities'!M$60/'Weightage Page-1'!BA$13)*'Weightage Page-1'!BA32,0))+
(IF('Semester Activities'!M$61&lt;&gt;0,('Semester Activities'!M$61/'Weightage Page-1'!BB$13)*'Weightage Page-1'!BB32,0))</f>
        <v>0</v>
      </c>
      <c r="K26" s="423"/>
      <c r="L26" s="423">
        <f>(IF('Semester Activities'!N$11&lt;&gt;0,('Semester Activities'!N$11/'Weightage Page-1'!D$13)*'Weightage Page-1'!D32,0))+
(IF('Semester Activities'!N$12&lt;&gt;0,('Semester Activities'!N$12/'Weightage Page-1'!E$13)*'Weightage Page-1'!E32,0))+
(IF('Semester Activities'!N$13&lt;&gt;0,('Semester Activities'!N$13/'Weightage Page-1'!F$13)*'Weightage Page-1'!F32,0))+
(IF('Semester Activities'!N$14&lt;&gt;0,('Semester Activities'!N$14/'Weightage Page-1'!G$13)*'Weightage Page-1'!G32,0))+
(IF('Semester Activities'!N$15&lt;&gt;0,('Semester Activities'!N$15/'Weightage Page-1'!H$13)*'Weightage Page-1'!H32,0))+
(IF('Semester Activities'!N$16&lt;&gt;0,('Semester Activities'!N$16/'Weightage Page-1'!I$13)*'Weightage Page-1'!I32,0))+
(IF('Semester Activities'!N$17&lt;&gt;0,('Semester Activities'!N$17/'Weightage Page-1'!J$13)*'Weightage Page-1'!J32,0))+
(IF('Semester Activities'!N$18&lt;&gt;0,('Semester Activities'!N$18/'Weightage Page-1'!K$13)*'Weightage Page-1'!K32,0))+
(IF('Semester Activities'!N$19&lt;&gt;0,('Semester Activities'!N$19/'Weightage Page-1'!L$13)*'Weightage Page-1'!L32,0))+
(IF('Semester Activities'!N$20&lt;&gt;0,('Semester Activities'!N$20/'Weightage Page-1'!M$13)*'Weightage Page-1'!M32,0))+
(IF('Semester Activities'!N$21&lt;&gt;0,('Semester Activities'!N$21/'Weightage Page-1'!N$13)*'Weightage Page-1'!N32,0))+
(IF('Semester Activities'!N$25&lt;&gt;0,('Semester Activities'!N$25/'Weightage Page-1'!R$13)*'Weightage Page-1'!R32,0))+
(IF('Semester Activities'!N$26&lt;&gt;0,('Semester Activities'!N$26/'Weightage Page-1'!S$13)*'Weightage Page-1'!S32,0))+
(IF('Semester Activities'!N$27&lt;&gt;0,('Semester Activities'!N$27/'Weightage Page-1'!T$13)*'Weightage Page-1'!T32,0))+
(IF('Semester Activities'!N$28&lt;&gt;0,('Semester Activities'!N$28/'Weightage Page-1'!U$13)*'Weightage Page-1'!U32,0))+
(IF('Semester Activities'!N$29&lt;&gt;0,('Semester Activities'!N$29/'Weightage Page-1'!V$13)*'Weightage Page-1'!V32,0))+
(IF('Semester Activities'!N$30&lt;&gt;0,('Semester Activities'!N$30/'Weightage Page-1'!W$13)*'Weightage Page-1'!W32,0))+
(IF('Semester Activities'!N$31&lt;&gt;0,('Semester Activities'!N$31/'Weightage Page-1'!X$13)*'Weightage Page-1'!X32,0))+
(IF('Semester Activities'!N$32&lt;&gt;0,('Semester Activities'!N$32/'Weightage Page-1'!Y$13)*'Weightage Page-1'!Y32,0))+
(IF('Semester Activities'!N$33&lt;&gt;0,('Semester Activities'!N$33/'Weightage Page-1'!Z$13)*'Weightage Page-1'!Z32,0))+
(IF('Semester Activities'!N$34&lt;&gt;0,('Semester Activities'!N$34/'Weightage Page-1'!AA$13)*'Weightage Page-1'!AA32,0))+
(IF('Semester Activities'!N$35&lt;&gt;0,('Semester Activities'!N$35/'Weightage Page-1'!AB$13)*'Weightage Page-1'!AB32,0))+
(IF('Semester Activities'!N$36&lt;&gt;0,('Semester Activities'!N$36/'Weightage Page-1'!AC$13)*'Weightage Page-1'!AC32,0))+
(IF('Semester Activities'!N$38&lt;&gt;0,('Semester Activities'!N$38/'Weightage Page-1'!AE$13)*'Weightage Page-1'!AE32,0))+
(IF('Semester Activities'!N$39&lt;&gt;0,('Semester Activities'!N$39/'Weightage Page-1'!AF$13)*'Weightage Page-1'!AF32,0))+
(IF('Semester Activities'!N$40&lt;&gt;0,('Semester Activities'!N$40/'Weightage Page-1'!AG$13)*'Weightage Page-1'!AG32,0))+
(IF('Semester Activities'!N$41&lt;&gt;0,('Semester Activities'!N$41/'Weightage Page-1'!AH$13)*'Weightage Page-1'!AH32,0))+
(IF('Semester Activities'!N$42&lt;&gt;0,('Semester Activities'!N$42/'Weightage Page-1'!AI$13)*'Weightage Page-1'!AI32,0))+
(IF('Semester Activities'!N$43&lt;&gt;0,('Semester Activities'!N$43/'Weightage Page-1'!AJ$13)*'Weightage Page-1'!AJ32,0))+
(IF('Semester Activities'!N$44&lt;&gt;0,('Semester Activities'!N$44/'Weightage Page-1'!AK$13)*'Weightage Page-1'!AK32,0))+
(IF('Semester Activities'!N$45&lt;&gt;0,('Semester Activities'!N$45/'Weightage Page-1'!AL$13)*'Weightage Page-1'!AL32,0))+
(IF('Semester Activities'!N$46&lt;&gt;0,('Semester Activities'!N$46/'Weightage Page-1'!AM$13)*'Weightage Page-1'!AM32,0))+
(IF('Semester Activities'!N$47&lt;&gt;0,('Semester Activities'!N$47/'Weightage Page-1'!AN$13)*'Weightage Page-1'!AN32,0))+
(IF('Semester Activities'!N$48&lt;&gt;0,('Semester Activities'!N$48/'Weightage Page-1'!AO$13)*'Weightage Page-1'!AO32,0))+
(IF('Semester Activities'!N$49&lt;&gt;0,('Semester Activities'!N$49/'Weightage Page-1'!AP$13)*'Weightage Page-1'!AP32,0))+
(IF('Semester Activities'!N$50&lt;&gt;0,('Semester Activities'!N$50/'Weightage Page-1'!AQ$13)*'Weightage Page-1'!AQ32,0))+
(IF('Semester Activities'!N$51&lt;&gt;0,('Semester Activities'!N$51/'Weightage Page-1'!AR$13)*'Weightage Page-1'!AR32,0))+
(IF('Semester Activities'!N$52&lt;&gt;0,('Semester Activities'!N$52/'Weightage Page-1'!AS$13)*'Weightage Page-1'!AS32,0))+
(IF('Semester Activities'!N$53&lt;&gt;0,('Semester Activities'!N$53/'Weightage Page-1'!AT$13)*'Weightage Page-1'!AT32,0))+
(IF('Semester Activities'!N$54&lt;&gt;0,('Semester Activities'!N$54/'Weightage Page-1'!AU$13)*'Weightage Page-1'!AU32,0))+
(IF('Semester Activities'!N$55&lt;&gt;0,('Semester Activities'!N$55/'Weightage Page-1'!AV$13)*'Weightage Page-1'!AV32,0))+
(IF('Semester Activities'!N$56&lt;&gt;0,('Semester Activities'!N$56/'Weightage Page-1'!AW$13)*'Weightage Page-1'!AW32,0))+
(IF('Semester Activities'!N$57&lt;&gt;0,('Semester Activities'!N$57/'Weightage Page-1'!AX$13)*'Weightage Page-1'!AX32,0))+
(IF('Semester Activities'!N$58&lt;&gt;0,('Semester Activities'!N$58/'Weightage Page-1'!AY$13)*'Weightage Page-1'!AY32,0))+
(IF('Semester Activities'!N$59&lt;&gt;0,('Semester Activities'!N$59/'Weightage Page-1'!AZ$13)*'Weightage Page-1'!AZ32,0))+
(IF('Semester Activities'!N$60&lt;&gt;0,('Semester Activities'!N$60/'Weightage Page-1'!BA$13)*'Weightage Page-1'!BA32,0))+
(IF('Semester Activities'!N$61&lt;&gt;0,('Semester Activities'!N$61/'Weightage Page-1'!BB$13)*'Weightage Page-1'!BB32,0))</f>
        <v>0</v>
      </c>
      <c r="M26" s="423"/>
      <c r="N26" s="424">
        <f t="shared" si="0"/>
        <v>0</v>
      </c>
      <c r="O26" s="424"/>
    </row>
    <row r="27" spans="1:15" ht="16.5" thickBot="1" x14ac:dyDescent="0.3">
      <c r="A27" s="144">
        <v>18</v>
      </c>
      <c r="B27" s="119" t="str">
        <f>IF('Weightage Page-1'!B33&lt;&gt;"",'Weightage Page-1'!B33,"")</f>
        <v>15SW39</v>
      </c>
      <c r="C27" s="118"/>
      <c r="D27" s="423">
        <f>(IF('Semester Activities'!J$11&lt;&gt;0,('Semester Activities'!J$11/'Weightage Page-1'!D$13)*'Weightage Page-1'!D33,0))+
(IF('Semester Activities'!J$12&lt;&gt;0,('Semester Activities'!J$12/'Weightage Page-1'!E$13)*'Weightage Page-1'!E33,0))+
(IF('Semester Activities'!J$13&lt;&gt;0,('Semester Activities'!J$13/'Weightage Page-1'!F$13)*'Weightage Page-1'!F33,0))+
(IF('Semester Activities'!J$14&lt;&gt;0,('Semester Activities'!J$14/'Weightage Page-1'!G$13)*'Weightage Page-1'!G33,0))+
(IF('Semester Activities'!J$15&lt;&gt;0,('Semester Activities'!J$15/'Weightage Page-1'!H$13)*'Weightage Page-1'!H33,0))+
(IF('Semester Activities'!J$16&lt;&gt;0,('Semester Activities'!J$16/'Weightage Page-1'!I$13)*'Weightage Page-1'!I33,0))+
(IF('Semester Activities'!J$17&lt;&gt;0,('Semester Activities'!J$17/'Weightage Page-1'!J$13)*'Weightage Page-1'!J33,0))+
(IF('Semester Activities'!J$18&lt;&gt;0,('Semester Activities'!J$18/'Weightage Page-1'!K$13)*'Weightage Page-1'!K33,0))+
(IF('Semester Activities'!J$19&lt;&gt;0,('Semester Activities'!J$19/'Weightage Page-1'!L$13)*'Weightage Page-1'!L33,0))+
(IF('Semester Activities'!J$20&lt;&gt;0,('Semester Activities'!J$20/'Weightage Page-1'!M$13)*'Weightage Page-1'!M33,0))+
(IF('Semester Activities'!J$21&lt;&gt;0,('Semester Activities'!J$21/'Weightage Page-1'!N$13)*'Weightage Page-1'!N33,0))+
(IF('Semester Activities'!J$25&lt;&gt;0,('Semester Activities'!J$25/'Weightage Page-1'!R$13)*'Weightage Page-1'!R33,0))+
(IF('Semester Activities'!J$26&lt;&gt;0,('Semester Activities'!J$26/'Weightage Page-1'!S$13)*'Weightage Page-1'!S33,0))+
(IF('Semester Activities'!J$27&lt;&gt;0,('Semester Activities'!J$27/'Weightage Page-1'!T$13)*'Weightage Page-1'!T33,0))+
(IF('Semester Activities'!J$28&lt;&gt;0,('Semester Activities'!J$28/'Weightage Page-1'!U$13)*'Weightage Page-1'!U33,0))+
(IF('Semester Activities'!J$29&lt;&gt;0,('Semester Activities'!J$29/'Weightage Page-1'!V$13)*'Weightage Page-1'!V33,0))+
(IF('Semester Activities'!J$30&lt;&gt;0,('Semester Activities'!J$30/'Weightage Page-1'!W$13)*'Weightage Page-1'!W33,0))+
(IF('Semester Activities'!J$31&lt;&gt;0,('Semester Activities'!J$31/'Weightage Page-1'!X$13)*'Weightage Page-1'!X33,0))+
(IF('Semester Activities'!J$32&lt;&gt;0,('Semester Activities'!J$32/'Weightage Page-1'!Y$13)*'Weightage Page-1'!Y33,0))+
(IF('Semester Activities'!J$33&lt;&gt;0,('Semester Activities'!J$33/'Weightage Page-1'!Z$13)*'Weightage Page-1'!Z33,0))+
(IF('Semester Activities'!J$34&lt;&gt;0,('Semester Activities'!J$34/'Weightage Page-1'!AA$13)*'Weightage Page-1'!AA33,0))+
(IF('Semester Activities'!J$35&lt;&gt;0,('Semester Activities'!J$35/'Weightage Page-1'!AB$13)*'Weightage Page-1'!AB33,0))+
(IF('Semester Activities'!J$36&lt;&gt;0,('Semester Activities'!J$36/'Weightage Page-1'!AC$13)*'Weightage Page-1'!AC33,0))+
(IF('Semester Activities'!J$38&lt;&gt;0,('Semester Activities'!J$38/'Weightage Page-1'!AE$13)*'Weightage Page-1'!AE33,0))+
(IF('Semester Activities'!J$39&lt;&gt;0,('Semester Activities'!J$39/'Weightage Page-1'!AF$13)*'Weightage Page-1'!AF33,0))+
(IF('Semester Activities'!J$40&lt;&gt;0,('Semester Activities'!J$40/'Weightage Page-1'!AG$13)*'Weightage Page-1'!AG33,0))+
(IF('Semester Activities'!J$41&lt;&gt;0,('Semester Activities'!J$41/'Weightage Page-1'!AH$13)*'Weightage Page-1'!AH33,0))+
(IF('Semester Activities'!J$42&lt;&gt;0,('Semester Activities'!J$42/'Weightage Page-1'!AI$13)*'Weightage Page-1'!AI33,0))+
(IF('Semester Activities'!J$43&lt;&gt;0,('Semester Activities'!J$43/'Weightage Page-1'!AJ$13)*'Weightage Page-1'!AJ33,0))+
(IF('Semester Activities'!J$44&lt;&gt;0,('Semester Activities'!J$44/'Weightage Page-1'!AK$13)*'Weightage Page-1'!AK33,0))+
(IF('Semester Activities'!J$45&lt;&gt;0,('Semester Activities'!J$45/'Weightage Page-1'!AL$13)*'Weightage Page-1'!AL33,0))+
(IF('Semester Activities'!J$46&lt;&gt;0,('Semester Activities'!J$46/'Weightage Page-1'!AM$13)*'Weightage Page-1'!AM33,0))+
(IF('Semester Activities'!J$47&lt;&gt;0,('Semester Activities'!J$47/'Weightage Page-1'!AN$13)*'Weightage Page-1'!AN33,0))+
(IF('Semester Activities'!J$48&lt;&gt;0,('Semester Activities'!J$48/'Weightage Page-1'!AO$13)*'Weightage Page-1'!AO33,0))+
(IF('Semester Activities'!J$49&lt;&gt;0,('Semester Activities'!J$49/'Weightage Page-1'!AP$13)*'Weightage Page-1'!AP33,0))+
(IF('Semester Activities'!J$50&lt;&gt;0,('Semester Activities'!J$50/'Weightage Page-1'!AQ$13)*'Weightage Page-1'!AQ33,0))+
(IF('Semester Activities'!J$51&lt;&gt;0,('Semester Activities'!J$51/'Weightage Page-1'!AR$13)*'Weightage Page-1'!AR33,0))+
(IF('Semester Activities'!J$52&lt;&gt;0,('Semester Activities'!J$52/'Weightage Page-1'!AS$13)*'Weightage Page-1'!AS33,0))+
(IF('Semester Activities'!J$53&lt;&gt;0,('Semester Activities'!J$53/'Weightage Page-1'!AT$13)*'Weightage Page-1'!AT33,0))+
(IF('Semester Activities'!J$54&lt;&gt;0,('Semester Activities'!J$54/'Weightage Page-1'!AU$13)*'Weightage Page-1'!AU33,0))+
(IF('Semester Activities'!J$55&lt;&gt;0,('Semester Activities'!J$55/'Weightage Page-1'!AV$13)*'Weightage Page-1'!AV33,0))+
(IF('Semester Activities'!J$56&lt;&gt;0,('Semester Activities'!J$56/'Weightage Page-1'!AW$13)*'Weightage Page-1'!AW33,0))+
(IF('Semester Activities'!J$57&lt;&gt;0,('Semester Activities'!J$57/'Weightage Page-1'!AX$13)*'Weightage Page-1'!AX33,0))+
(IF('Semester Activities'!J$58&lt;&gt;0,('Semester Activities'!J$58/'Weightage Page-1'!AY$13)*'Weightage Page-1'!AY33,0))+
(IF('Semester Activities'!J$59&lt;&gt;0,('Semester Activities'!J$59/'Weightage Page-1'!AZ$13)*'Weightage Page-1'!AZ33,0))+
(IF('Semester Activities'!J$60&lt;&gt;0,('Semester Activities'!J$60/'Weightage Page-1'!BA$13)*'Weightage Page-1'!BA33,0))+
(IF('Semester Activities'!J$61&lt;&gt;0,('Semester Activities'!J$61/'Weightage Page-1'!BB$13)*'Weightage Page-1'!BB33,0))</f>
        <v>0</v>
      </c>
      <c r="E27" s="423"/>
      <c r="F27" s="423">
        <f>(IF('Semester Activities'!K$11&lt;&gt;0,('Semester Activities'!K$11/'Weightage Page-1'!D$13)*'Weightage Page-1'!D33,0))+
(IF('Semester Activities'!K$12&lt;&gt;0,('Semester Activities'!K$12/'Weightage Page-1'!E$13)*'Weightage Page-1'!E33,0))+
(IF('Semester Activities'!K$13&lt;&gt;0,('Semester Activities'!K$13/'Weightage Page-1'!F$13)*'Weightage Page-1'!F33,0))+
(IF('Semester Activities'!K$14&lt;&gt;0,('Semester Activities'!K$14/'Weightage Page-1'!G$13)*'Weightage Page-1'!G33,0))+
(IF('Semester Activities'!K$15&lt;&gt;0,('Semester Activities'!K$15/'Weightage Page-1'!H$13)*'Weightage Page-1'!H33,0))+
(IF('Semester Activities'!K$16&lt;&gt;0,('Semester Activities'!K$16/'Weightage Page-1'!I$13)*'Weightage Page-1'!I33,0))+
(IF('Semester Activities'!K$17&lt;&gt;0,('Semester Activities'!K$17/'Weightage Page-1'!J$13)*'Weightage Page-1'!J33,0))+
(IF('Semester Activities'!K$18&lt;&gt;0,('Semester Activities'!K$18/'Weightage Page-1'!K$13)*'Weightage Page-1'!K33,0))+
(IF('Semester Activities'!K$19&lt;&gt;0,('Semester Activities'!K$19/'Weightage Page-1'!L$13)*'Weightage Page-1'!L33,0))+
(IF('Semester Activities'!K$20&lt;&gt;0,('Semester Activities'!K$20/'Weightage Page-1'!M$13)*'Weightage Page-1'!M33,0))+
(IF('Semester Activities'!K$21&lt;&gt;0,('Semester Activities'!K$21/'Weightage Page-1'!N$13)*'Weightage Page-1'!N33,0))+
(IF('Semester Activities'!K$25&lt;&gt;0,('Semester Activities'!K$25/'Weightage Page-1'!R$13)*'Weightage Page-1'!R33,0))+
(IF('Semester Activities'!K$26&lt;&gt;0,('Semester Activities'!K$26/'Weightage Page-1'!S$13)*'Weightage Page-1'!S33,0))+
(IF('Semester Activities'!K$27&lt;&gt;0,('Semester Activities'!K$27/'Weightage Page-1'!T$13)*'Weightage Page-1'!T33,0))+
(IF('Semester Activities'!K$28&lt;&gt;0,('Semester Activities'!K$28/'Weightage Page-1'!U$13)*'Weightage Page-1'!U33,0))+
(IF('Semester Activities'!K$29&lt;&gt;0,('Semester Activities'!K$29/'Weightage Page-1'!V$13)*'Weightage Page-1'!V33,0))+
(IF('Semester Activities'!K$30&lt;&gt;0,('Semester Activities'!K$30/'Weightage Page-1'!W$13)*'Weightage Page-1'!W33,0))+
(IF('Semester Activities'!K$31&lt;&gt;0,('Semester Activities'!K$31/'Weightage Page-1'!X$13)*'Weightage Page-1'!X33,0))+
(IF('Semester Activities'!K$32&lt;&gt;0,('Semester Activities'!K$32/'Weightage Page-1'!Y$13)*'Weightage Page-1'!Y33,0))+
(IF('Semester Activities'!K$33&lt;&gt;0,('Semester Activities'!K$33/'Weightage Page-1'!Z$13)*'Weightage Page-1'!Z33,0))+
(IF('Semester Activities'!K$34&lt;&gt;0,('Semester Activities'!K$34/'Weightage Page-1'!AA$13)*'Weightage Page-1'!AA33,0))+
(IF('Semester Activities'!K$35&lt;&gt;0,('Semester Activities'!K$35/'Weightage Page-1'!AB$13)*'Weightage Page-1'!AB33,0))+
(IF('Semester Activities'!K$36&lt;&gt;0,('Semester Activities'!K$36/'Weightage Page-1'!AC$13)*'Weightage Page-1'!AC33,0))+
(IF('Semester Activities'!K$38&lt;&gt;0,('Semester Activities'!K$38/'Weightage Page-1'!AE$13)*'Weightage Page-1'!AE33,0))+
(IF('Semester Activities'!K$39&lt;&gt;0,('Semester Activities'!K$39/'Weightage Page-1'!AF$13)*'Weightage Page-1'!AF33,0))+
(IF('Semester Activities'!K$40&lt;&gt;0,('Semester Activities'!K$40/'Weightage Page-1'!AG$13)*'Weightage Page-1'!AG33,0))+
(IF('Semester Activities'!K$41&lt;&gt;0,('Semester Activities'!K$41/'Weightage Page-1'!AH$13)*'Weightage Page-1'!AH33,0))+
(IF('Semester Activities'!K$42&lt;&gt;0,('Semester Activities'!K$42/'Weightage Page-1'!AI$13)*'Weightage Page-1'!AI33,0))+
(IF('Semester Activities'!K$43&lt;&gt;0,('Semester Activities'!K$43/'Weightage Page-1'!AJ$13)*'Weightage Page-1'!AJ33,0))+
(IF('Semester Activities'!K$44&lt;&gt;0,('Semester Activities'!K$44/'Weightage Page-1'!AK$13)*'Weightage Page-1'!AK33,0))+
(IF('Semester Activities'!K$45&lt;&gt;0,('Semester Activities'!K$45/'Weightage Page-1'!AL$13)*'Weightage Page-1'!AL33,0))+
(IF('Semester Activities'!K$46&lt;&gt;0,('Semester Activities'!K$46/'Weightage Page-1'!AM$13)*'Weightage Page-1'!AM33,0))+
(IF('Semester Activities'!K$47&lt;&gt;0,('Semester Activities'!K$47/'Weightage Page-1'!AN$13)*'Weightage Page-1'!AN33,0))+
(IF('Semester Activities'!K$48&lt;&gt;0,('Semester Activities'!K$48/'Weightage Page-1'!AO$13)*'Weightage Page-1'!AO33,0))+
(IF('Semester Activities'!K$49&lt;&gt;0,('Semester Activities'!K$49/'Weightage Page-1'!AP$13)*'Weightage Page-1'!AP33,0))+
(IF('Semester Activities'!K$50&lt;&gt;0,('Semester Activities'!K$50/'Weightage Page-1'!AQ$13)*'Weightage Page-1'!AQ33,0))+
(IF('Semester Activities'!K$51&lt;&gt;0,('Semester Activities'!K$51/'Weightage Page-1'!AR$13)*'Weightage Page-1'!AR33,0))+
(IF('Semester Activities'!K$52&lt;&gt;0,('Semester Activities'!K$52/'Weightage Page-1'!AS$13)*'Weightage Page-1'!AS33,0))+
(IF('Semester Activities'!K$53&lt;&gt;0,('Semester Activities'!K$53/'Weightage Page-1'!AT$13)*'Weightage Page-1'!AT33,0))+
(IF('Semester Activities'!K$54&lt;&gt;0,('Semester Activities'!K$54/'Weightage Page-1'!AU$13)*'Weightage Page-1'!AU33,0))+
(IF('Semester Activities'!K$55&lt;&gt;0,('Semester Activities'!K$55/'Weightage Page-1'!AV$13)*'Weightage Page-1'!AV33,0))+
(IF('Semester Activities'!K$56&lt;&gt;0,('Semester Activities'!K$56/'Weightage Page-1'!AW$13)*'Weightage Page-1'!AW33,0))+
(IF('Semester Activities'!K$57&lt;&gt;0,('Semester Activities'!K$57/'Weightage Page-1'!AX$13)*'Weightage Page-1'!AX33,0))+
(IF('Semester Activities'!K$58&lt;&gt;0,('Semester Activities'!K$58/'Weightage Page-1'!AY$13)*'Weightage Page-1'!AY33,0))+
(IF('Semester Activities'!K$59&lt;&gt;0,('Semester Activities'!K$59/'Weightage Page-1'!AZ$13)*'Weightage Page-1'!AZ33,0))+
(IF('Semester Activities'!K$60&lt;&gt;0,('Semester Activities'!K$60/'Weightage Page-1'!BA$13)*'Weightage Page-1'!BA33,0))+
(IF('Semester Activities'!K$61&lt;&gt;0,('Semester Activities'!K$61/'Weightage Page-1'!BB$13)*'Weightage Page-1'!BB33,0))</f>
        <v>0</v>
      </c>
      <c r="G27" s="423"/>
      <c r="H27" s="423">
        <f>(IF('Semester Activities'!L$11&lt;&gt;0,('Semester Activities'!L$11/'Weightage Page-1'!D$13)*'Weightage Page-1'!D33,0))+
(IF('Semester Activities'!L$12&lt;&gt;0,('Semester Activities'!L$12/'Weightage Page-1'!E$13)*'Weightage Page-1'!E33,0))+
(IF('Semester Activities'!L$13&lt;&gt;0,('Semester Activities'!L$13/'Weightage Page-1'!F$13)*'Weightage Page-1'!F33,0))+
(IF('Semester Activities'!L$14&lt;&gt;0,('Semester Activities'!L$14/'Weightage Page-1'!G$13)*'Weightage Page-1'!G33,0))+
(IF('Semester Activities'!L$15&lt;&gt;0,('Semester Activities'!L$15/'Weightage Page-1'!H$13)*'Weightage Page-1'!H33,0))+
(IF('Semester Activities'!L$16&lt;&gt;0,('Semester Activities'!L$16/'Weightage Page-1'!I$13)*'Weightage Page-1'!I33,0))+
(IF('Semester Activities'!L$17&lt;&gt;0,('Semester Activities'!L$17/'Weightage Page-1'!J$13)*'Weightage Page-1'!J33,0))+
(IF('Semester Activities'!L$18&lt;&gt;0,('Semester Activities'!L$18/'Weightage Page-1'!K$13)*'Weightage Page-1'!K33,0))+
(IF('Semester Activities'!L$19&lt;&gt;0,('Semester Activities'!L$19/'Weightage Page-1'!L$13)*'Weightage Page-1'!L33,0))+
(IF('Semester Activities'!L$20&lt;&gt;0,('Semester Activities'!L$20/'Weightage Page-1'!M$13)*'Weightage Page-1'!M33,0))+
(IF('Semester Activities'!L$21&lt;&gt;0,('Semester Activities'!L$21/'Weightage Page-1'!N$13)*'Weightage Page-1'!N33,0))+
(IF('Semester Activities'!L$25&lt;&gt;0,('Semester Activities'!L$25/'Weightage Page-1'!R$13)*'Weightage Page-1'!R33,0))+
(IF('Semester Activities'!L$26&lt;&gt;0,('Semester Activities'!L$26/'Weightage Page-1'!S$13)*'Weightage Page-1'!S33,0))+
(IF('Semester Activities'!L$27&lt;&gt;0,('Semester Activities'!L$27/'Weightage Page-1'!T$13)*'Weightage Page-1'!T33,0))+
(IF('Semester Activities'!L$28&lt;&gt;0,('Semester Activities'!L$28/'Weightage Page-1'!U$13)*'Weightage Page-1'!U33,0))+
(IF('Semester Activities'!L$29&lt;&gt;0,('Semester Activities'!L$29/'Weightage Page-1'!V$13)*'Weightage Page-1'!V33,0))+
(IF('Semester Activities'!L$30&lt;&gt;0,('Semester Activities'!L$30/'Weightage Page-1'!W$13)*'Weightage Page-1'!W33,0))+
(IF('Semester Activities'!L$31&lt;&gt;0,('Semester Activities'!L$31/'Weightage Page-1'!X$13)*'Weightage Page-1'!X33,0))+
(IF('Semester Activities'!L$32&lt;&gt;0,('Semester Activities'!L$32/'Weightage Page-1'!Y$13)*'Weightage Page-1'!Y33,0))+
(IF('Semester Activities'!L$33&lt;&gt;0,('Semester Activities'!L$33/'Weightage Page-1'!Z$13)*'Weightage Page-1'!Z33,0))+
(IF('Semester Activities'!L$34&lt;&gt;0,('Semester Activities'!L$34/'Weightage Page-1'!AA$13)*'Weightage Page-1'!AA33,0))+
(IF('Semester Activities'!L$35&lt;&gt;0,('Semester Activities'!L$35/'Weightage Page-1'!AB$13)*'Weightage Page-1'!AB33,0))+
(IF('Semester Activities'!L$36&lt;&gt;0,('Semester Activities'!L$36/'Weightage Page-1'!AC$13)*'Weightage Page-1'!AC33,0))+
(IF('Semester Activities'!L$38&lt;&gt;0,('Semester Activities'!L$38/'Weightage Page-1'!AE$13)*'Weightage Page-1'!AE33,0))+
(IF('Semester Activities'!L$39&lt;&gt;0,('Semester Activities'!L$39/'Weightage Page-1'!AF$13)*'Weightage Page-1'!AF33,0))+
(IF('Semester Activities'!L$40&lt;&gt;0,('Semester Activities'!L$40/'Weightage Page-1'!AG$13)*'Weightage Page-1'!AG33,0))+
(IF('Semester Activities'!L$41&lt;&gt;0,('Semester Activities'!L$41/'Weightage Page-1'!AH$13)*'Weightage Page-1'!AH33,0))+
(IF('Semester Activities'!L$42&lt;&gt;0,('Semester Activities'!L$42/'Weightage Page-1'!AI$13)*'Weightage Page-1'!AI33,0))+
(IF('Semester Activities'!L$43&lt;&gt;0,('Semester Activities'!L$43/'Weightage Page-1'!AJ$13)*'Weightage Page-1'!AJ33,0))+
(IF('Semester Activities'!L$44&lt;&gt;0,('Semester Activities'!L$44/'Weightage Page-1'!AK$13)*'Weightage Page-1'!AK33,0))+
(IF('Semester Activities'!L$45&lt;&gt;0,('Semester Activities'!L$45/'Weightage Page-1'!AL$13)*'Weightage Page-1'!AL33,0))+
(IF('Semester Activities'!L$46&lt;&gt;0,('Semester Activities'!L$46/'Weightage Page-1'!AM$13)*'Weightage Page-1'!AM33,0))+
(IF('Semester Activities'!L$47&lt;&gt;0,('Semester Activities'!L$47/'Weightage Page-1'!AN$13)*'Weightage Page-1'!AN33,0))+
(IF('Semester Activities'!L$48&lt;&gt;0,('Semester Activities'!L$48/'Weightage Page-1'!AO$13)*'Weightage Page-1'!AO33,0))+
(IF('Semester Activities'!L$49&lt;&gt;0,('Semester Activities'!L$49/'Weightage Page-1'!AP$13)*'Weightage Page-1'!AP33,0))+
(IF('Semester Activities'!L$50&lt;&gt;0,('Semester Activities'!L$50/'Weightage Page-1'!AQ$13)*'Weightage Page-1'!AQ33,0))+
(IF('Semester Activities'!L$51&lt;&gt;0,('Semester Activities'!L$51/'Weightage Page-1'!AR$13)*'Weightage Page-1'!AR33,0))+
(IF('Semester Activities'!L$52&lt;&gt;0,('Semester Activities'!L$52/'Weightage Page-1'!AS$13)*'Weightage Page-1'!AS33,0))+
(IF('Semester Activities'!L$53&lt;&gt;0,('Semester Activities'!L$53/'Weightage Page-1'!AT$13)*'Weightage Page-1'!AT33,0))+
(IF('Semester Activities'!L$54&lt;&gt;0,('Semester Activities'!L$54/'Weightage Page-1'!AU$13)*'Weightage Page-1'!AU33,0))+
(IF('Semester Activities'!L$55&lt;&gt;0,('Semester Activities'!L$55/'Weightage Page-1'!AV$13)*'Weightage Page-1'!AV33,0))+
(IF('Semester Activities'!L$56&lt;&gt;0,('Semester Activities'!L$56/'Weightage Page-1'!AW$13)*'Weightage Page-1'!AW33,0))+
(IF('Semester Activities'!L$57&lt;&gt;0,('Semester Activities'!L$57/'Weightage Page-1'!AX$13)*'Weightage Page-1'!AX33,0))+
(IF('Semester Activities'!L$58&lt;&gt;0,('Semester Activities'!L$58/'Weightage Page-1'!AY$13)*'Weightage Page-1'!AY33,0))+
(IF('Semester Activities'!L$59&lt;&gt;0,('Semester Activities'!L$59/'Weightage Page-1'!AZ$13)*'Weightage Page-1'!AZ33,0))+
(IF('Semester Activities'!L$60&lt;&gt;0,('Semester Activities'!L$60/'Weightage Page-1'!BA$13)*'Weightage Page-1'!BA33,0))+
(IF('Semester Activities'!L$61&lt;&gt;0,('Semester Activities'!L$61/'Weightage Page-1'!BB$13)*'Weightage Page-1'!BB33,0))</f>
        <v>0</v>
      </c>
      <c r="I27" s="423"/>
      <c r="J27" s="423">
        <f>(IF('Semester Activities'!M$11&lt;&gt;0,('Semester Activities'!M$11/'Weightage Page-1'!D$13)*'Weightage Page-1'!D33,0))+
(IF('Semester Activities'!M$12&lt;&gt;0,('Semester Activities'!M$12/'Weightage Page-1'!E$13)*'Weightage Page-1'!E33,0))+
(IF('Semester Activities'!M$13&lt;&gt;0,('Semester Activities'!M$13/'Weightage Page-1'!F$13)*'Weightage Page-1'!F33,0))+
(IF('Semester Activities'!M$14&lt;&gt;0,('Semester Activities'!M$14/'Weightage Page-1'!G$13)*'Weightage Page-1'!G33,0))+
(IF('Semester Activities'!M$15&lt;&gt;0,('Semester Activities'!M$15/'Weightage Page-1'!H$13)*'Weightage Page-1'!H33,0))+
(IF('Semester Activities'!M$16&lt;&gt;0,('Semester Activities'!M$16/'Weightage Page-1'!I$13)*'Weightage Page-1'!I33,0))+
(IF('Semester Activities'!M$17&lt;&gt;0,('Semester Activities'!M$17/'Weightage Page-1'!J$13)*'Weightage Page-1'!J33,0))+
(IF('Semester Activities'!M$18&lt;&gt;0,('Semester Activities'!M$18/'Weightage Page-1'!K$13)*'Weightage Page-1'!K33,0))+
(IF('Semester Activities'!M$19&lt;&gt;0,('Semester Activities'!M$19/'Weightage Page-1'!L$13)*'Weightage Page-1'!L33,0))+
(IF('Semester Activities'!M$20&lt;&gt;0,('Semester Activities'!M$20/'Weightage Page-1'!M$13)*'Weightage Page-1'!M33,0))+
(IF('Semester Activities'!M$21&lt;&gt;0,('Semester Activities'!M$21/'Weightage Page-1'!N$13)*'Weightage Page-1'!N33,0))+
(IF('Semester Activities'!M$25&lt;&gt;0,('Semester Activities'!M$25/'Weightage Page-1'!R$13)*'Weightage Page-1'!R33,0))+
(IF('Semester Activities'!M$26&lt;&gt;0,('Semester Activities'!M$26/'Weightage Page-1'!S$13)*'Weightage Page-1'!S33,0))+
(IF('Semester Activities'!M$27&lt;&gt;0,('Semester Activities'!M$27/'Weightage Page-1'!T$13)*'Weightage Page-1'!T33,0))+
(IF('Semester Activities'!M$28&lt;&gt;0,('Semester Activities'!M$28/'Weightage Page-1'!U$13)*'Weightage Page-1'!U33,0))+
(IF('Semester Activities'!M$29&lt;&gt;0,('Semester Activities'!M$29/'Weightage Page-1'!V$13)*'Weightage Page-1'!V33,0))+
(IF('Semester Activities'!M$30&lt;&gt;0,('Semester Activities'!M$30/'Weightage Page-1'!W$13)*'Weightage Page-1'!W33,0))+
(IF('Semester Activities'!M$31&lt;&gt;0,('Semester Activities'!M$31/'Weightage Page-1'!X$13)*'Weightage Page-1'!X33,0))+
(IF('Semester Activities'!M$32&lt;&gt;0,('Semester Activities'!M$32/'Weightage Page-1'!Y$13)*'Weightage Page-1'!Y33,0))+
(IF('Semester Activities'!M$33&lt;&gt;0,('Semester Activities'!M$33/'Weightage Page-1'!Z$13)*'Weightage Page-1'!Z33,0))+
(IF('Semester Activities'!M$34&lt;&gt;0,('Semester Activities'!M$34/'Weightage Page-1'!AA$13)*'Weightage Page-1'!AA33,0))+
(IF('Semester Activities'!M$35&lt;&gt;0,('Semester Activities'!M$35/'Weightage Page-1'!AB$13)*'Weightage Page-1'!AB33,0))+
(IF('Semester Activities'!M$36&lt;&gt;0,('Semester Activities'!M$36/'Weightage Page-1'!AC$13)*'Weightage Page-1'!AC33,0))+
(IF('Semester Activities'!M$38&lt;&gt;0,('Semester Activities'!M$38/'Weightage Page-1'!AE$13)*'Weightage Page-1'!AE33,0))+
(IF('Semester Activities'!M$39&lt;&gt;0,('Semester Activities'!M$39/'Weightage Page-1'!AF$13)*'Weightage Page-1'!AF33,0))+
(IF('Semester Activities'!M$40&lt;&gt;0,('Semester Activities'!M$40/'Weightage Page-1'!AG$13)*'Weightage Page-1'!AG33,0))+
(IF('Semester Activities'!M$41&lt;&gt;0,('Semester Activities'!M$41/'Weightage Page-1'!AH$13)*'Weightage Page-1'!AH33,0))+
(IF('Semester Activities'!M$42&lt;&gt;0,('Semester Activities'!M$42/'Weightage Page-1'!AI$13)*'Weightage Page-1'!AI33,0))+
(IF('Semester Activities'!M$43&lt;&gt;0,('Semester Activities'!M$43/'Weightage Page-1'!AJ$13)*'Weightage Page-1'!AJ33,0))+
(IF('Semester Activities'!M$44&lt;&gt;0,('Semester Activities'!M$44/'Weightage Page-1'!AK$13)*'Weightage Page-1'!AK33,0))+
(IF('Semester Activities'!M$45&lt;&gt;0,('Semester Activities'!M$45/'Weightage Page-1'!AL$13)*'Weightage Page-1'!AL33,0))+
(IF('Semester Activities'!M$46&lt;&gt;0,('Semester Activities'!M$46/'Weightage Page-1'!AM$13)*'Weightage Page-1'!AM33,0))+
(IF('Semester Activities'!M$47&lt;&gt;0,('Semester Activities'!M$47/'Weightage Page-1'!AN$13)*'Weightage Page-1'!AN33,0))+
(IF('Semester Activities'!M$48&lt;&gt;0,('Semester Activities'!M$48/'Weightage Page-1'!AO$13)*'Weightage Page-1'!AO33,0))+
(IF('Semester Activities'!M$49&lt;&gt;0,('Semester Activities'!M$49/'Weightage Page-1'!AP$13)*'Weightage Page-1'!AP33,0))+
(IF('Semester Activities'!M$50&lt;&gt;0,('Semester Activities'!M$50/'Weightage Page-1'!AQ$13)*'Weightage Page-1'!AQ33,0))+
(IF('Semester Activities'!M$51&lt;&gt;0,('Semester Activities'!M$51/'Weightage Page-1'!AR$13)*'Weightage Page-1'!AR33,0))+
(IF('Semester Activities'!M$52&lt;&gt;0,('Semester Activities'!M$52/'Weightage Page-1'!AS$13)*'Weightage Page-1'!AS33,0))+
(IF('Semester Activities'!M$53&lt;&gt;0,('Semester Activities'!M$53/'Weightage Page-1'!AT$13)*'Weightage Page-1'!AT33,0))+
(IF('Semester Activities'!M$54&lt;&gt;0,('Semester Activities'!M$54/'Weightage Page-1'!AU$13)*'Weightage Page-1'!AU33,0))+
(IF('Semester Activities'!M$55&lt;&gt;0,('Semester Activities'!M$55/'Weightage Page-1'!AV$13)*'Weightage Page-1'!AV33,0))+
(IF('Semester Activities'!M$56&lt;&gt;0,('Semester Activities'!M$56/'Weightage Page-1'!AW$13)*'Weightage Page-1'!AW33,0))+
(IF('Semester Activities'!M$57&lt;&gt;0,('Semester Activities'!M$57/'Weightage Page-1'!AX$13)*'Weightage Page-1'!AX33,0))+
(IF('Semester Activities'!M$58&lt;&gt;0,('Semester Activities'!M$58/'Weightage Page-1'!AY$13)*'Weightage Page-1'!AY33,0))+
(IF('Semester Activities'!M$59&lt;&gt;0,('Semester Activities'!M$59/'Weightage Page-1'!AZ$13)*'Weightage Page-1'!AZ33,0))+
(IF('Semester Activities'!M$60&lt;&gt;0,('Semester Activities'!M$60/'Weightage Page-1'!BA$13)*'Weightage Page-1'!BA33,0))+
(IF('Semester Activities'!M$61&lt;&gt;0,('Semester Activities'!M$61/'Weightage Page-1'!BB$13)*'Weightage Page-1'!BB33,0))</f>
        <v>0</v>
      </c>
      <c r="K27" s="423"/>
      <c r="L27" s="423">
        <f>(IF('Semester Activities'!N$11&lt;&gt;0,('Semester Activities'!N$11/'Weightage Page-1'!D$13)*'Weightage Page-1'!D33,0))+
(IF('Semester Activities'!N$12&lt;&gt;0,('Semester Activities'!N$12/'Weightage Page-1'!E$13)*'Weightage Page-1'!E33,0))+
(IF('Semester Activities'!N$13&lt;&gt;0,('Semester Activities'!N$13/'Weightage Page-1'!F$13)*'Weightage Page-1'!F33,0))+
(IF('Semester Activities'!N$14&lt;&gt;0,('Semester Activities'!N$14/'Weightage Page-1'!G$13)*'Weightage Page-1'!G33,0))+
(IF('Semester Activities'!N$15&lt;&gt;0,('Semester Activities'!N$15/'Weightage Page-1'!H$13)*'Weightage Page-1'!H33,0))+
(IF('Semester Activities'!N$16&lt;&gt;0,('Semester Activities'!N$16/'Weightage Page-1'!I$13)*'Weightage Page-1'!I33,0))+
(IF('Semester Activities'!N$17&lt;&gt;0,('Semester Activities'!N$17/'Weightage Page-1'!J$13)*'Weightage Page-1'!J33,0))+
(IF('Semester Activities'!N$18&lt;&gt;0,('Semester Activities'!N$18/'Weightage Page-1'!K$13)*'Weightage Page-1'!K33,0))+
(IF('Semester Activities'!N$19&lt;&gt;0,('Semester Activities'!N$19/'Weightage Page-1'!L$13)*'Weightage Page-1'!L33,0))+
(IF('Semester Activities'!N$20&lt;&gt;0,('Semester Activities'!N$20/'Weightage Page-1'!M$13)*'Weightage Page-1'!M33,0))+
(IF('Semester Activities'!N$21&lt;&gt;0,('Semester Activities'!N$21/'Weightage Page-1'!N$13)*'Weightage Page-1'!N33,0))+
(IF('Semester Activities'!N$25&lt;&gt;0,('Semester Activities'!N$25/'Weightage Page-1'!R$13)*'Weightage Page-1'!R33,0))+
(IF('Semester Activities'!N$26&lt;&gt;0,('Semester Activities'!N$26/'Weightage Page-1'!S$13)*'Weightage Page-1'!S33,0))+
(IF('Semester Activities'!N$27&lt;&gt;0,('Semester Activities'!N$27/'Weightage Page-1'!T$13)*'Weightage Page-1'!T33,0))+
(IF('Semester Activities'!N$28&lt;&gt;0,('Semester Activities'!N$28/'Weightage Page-1'!U$13)*'Weightage Page-1'!U33,0))+
(IF('Semester Activities'!N$29&lt;&gt;0,('Semester Activities'!N$29/'Weightage Page-1'!V$13)*'Weightage Page-1'!V33,0))+
(IF('Semester Activities'!N$30&lt;&gt;0,('Semester Activities'!N$30/'Weightage Page-1'!W$13)*'Weightage Page-1'!W33,0))+
(IF('Semester Activities'!N$31&lt;&gt;0,('Semester Activities'!N$31/'Weightage Page-1'!X$13)*'Weightage Page-1'!X33,0))+
(IF('Semester Activities'!N$32&lt;&gt;0,('Semester Activities'!N$32/'Weightage Page-1'!Y$13)*'Weightage Page-1'!Y33,0))+
(IF('Semester Activities'!N$33&lt;&gt;0,('Semester Activities'!N$33/'Weightage Page-1'!Z$13)*'Weightage Page-1'!Z33,0))+
(IF('Semester Activities'!N$34&lt;&gt;0,('Semester Activities'!N$34/'Weightage Page-1'!AA$13)*'Weightage Page-1'!AA33,0))+
(IF('Semester Activities'!N$35&lt;&gt;0,('Semester Activities'!N$35/'Weightage Page-1'!AB$13)*'Weightage Page-1'!AB33,0))+
(IF('Semester Activities'!N$36&lt;&gt;0,('Semester Activities'!N$36/'Weightage Page-1'!AC$13)*'Weightage Page-1'!AC33,0))+
(IF('Semester Activities'!N$38&lt;&gt;0,('Semester Activities'!N$38/'Weightage Page-1'!AE$13)*'Weightage Page-1'!AE33,0))+
(IF('Semester Activities'!N$39&lt;&gt;0,('Semester Activities'!N$39/'Weightage Page-1'!AF$13)*'Weightage Page-1'!AF33,0))+
(IF('Semester Activities'!N$40&lt;&gt;0,('Semester Activities'!N$40/'Weightage Page-1'!AG$13)*'Weightage Page-1'!AG33,0))+
(IF('Semester Activities'!N$41&lt;&gt;0,('Semester Activities'!N$41/'Weightage Page-1'!AH$13)*'Weightage Page-1'!AH33,0))+
(IF('Semester Activities'!N$42&lt;&gt;0,('Semester Activities'!N$42/'Weightage Page-1'!AI$13)*'Weightage Page-1'!AI33,0))+
(IF('Semester Activities'!N$43&lt;&gt;0,('Semester Activities'!N$43/'Weightage Page-1'!AJ$13)*'Weightage Page-1'!AJ33,0))+
(IF('Semester Activities'!N$44&lt;&gt;0,('Semester Activities'!N$44/'Weightage Page-1'!AK$13)*'Weightage Page-1'!AK33,0))+
(IF('Semester Activities'!N$45&lt;&gt;0,('Semester Activities'!N$45/'Weightage Page-1'!AL$13)*'Weightage Page-1'!AL33,0))+
(IF('Semester Activities'!N$46&lt;&gt;0,('Semester Activities'!N$46/'Weightage Page-1'!AM$13)*'Weightage Page-1'!AM33,0))+
(IF('Semester Activities'!N$47&lt;&gt;0,('Semester Activities'!N$47/'Weightage Page-1'!AN$13)*'Weightage Page-1'!AN33,0))+
(IF('Semester Activities'!N$48&lt;&gt;0,('Semester Activities'!N$48/'Weightage Page-1'!AO$13)*'Weightage Page-1'!AO33,0))+
(IF('Semester Activities'!N$49&lt;&gt;0,('Semester Activities'!N$49/'Weightage Page-1'!AP$13)*'Weightage Page-1'!AP33,0))+
(IF('Semester Activities'!N$50&lt;&gt;0,('Semester Activities'!N$50/'Weightage Page-1'!AQ$13)*'Weightage Page-1'!AQ33,0))+
(IF('Semester Activities'!N$51&lt;&gt;0,('Semester Activities'!N$51/'Weightage Page-1'!AR$13)*'Weightage Page-1'!AR33,0))+
(IF('Semester Activities'!N$52&lt;&gt;0,('Semester Activities'!N$52/'Weightage Page-1'!AS$13)*'Weightage Page-1'!AS33,0))+
(IF('Semester Activities'!N$53&lt;&gt;0,('Semester Activities'!N$53/'Weightage Page-1'!AT$13)*'Weightage Page-1'!AT33,0))+
(IF('Semester Activities'!N$54&lt;&gt;0,('Semester Activities'!N$54/'Weightage Page-1'!AU$13)*'Weightage Page-1'!AU33,0))+
(IF('Semester Activities'!N$55&lt;&gt;0,('Semester Activities'!N$55/'Weightage Page-1'!AV$13)*'Weightage Page-1'!AV33,0))+
(IF('Semester Activities'!N$56&lt;&gt;0,('Semester Activities'!N$56/'Weightage Page-1'!AW$13)*'Weightage Page-1'!AW33,0))+
(IF('Semester Activities'!N$57&lt;&gt;0,('Semester Activities'!N$57/'Weightage Page-1'!AX$13)*'Weightage Page-1'!AX33,0))+
(IF('Semester Activities'!N$58&lt;&gt;0,('Semester Activities'!N$58/'Weightage Page-1'!AY$13)*'Weightage Page-1'!AY33,0))+
(IF('Semester Activities'!N$59&lt;&gt;0,('Semester Activities'!N$59/'Weightage Page-1'!AZ$13)*'Weightage Page-1'!AZ33,0))+
(IF('Semester Activities'!N$60&lt;&gt;0,('Semester Activities'!N$60/'Weightage Page-1'!BA$13)*'Weightage Page-1'!BA33,0))+
(IF('Semester Activities'!N$61&lt;&gt;0,('Semester Activities'!N$61/'Weightage Page-1'!BB$13)*'Weightage Page-1'!BB33,0))</f>
        <v>0</v>
      </c>
      <c r="M27" s="423"/>
      <c r="N27" s="424">
        <f t="shared" si="0"/>
        <v>0</v>
      </c>
      <c r="O27" s="424"/>
    </row>
    <row r="28" spans="1:15" ht="16.5" thickBot="1" x14ac:dyDescent="0.3">
      <c r="A28" s="144">
        <v>19</v>
      </c>
      <c r="B28" s="119" t="str">
        <f>IF('Weightage Page-1'!B34&lt;&gt;"",'Weightage Page-1'!B34,"")</f>
        <v>15SW41</v>
      </c>
      <c r="C28" s="118"/>
      <c r="D28" s="423">
        <f>(IF('Semester Activities'!J$11&lt;&gt;0,('Semester Activities'!J$11/'Weightage Page-1'!D$13)*'Weightage Page-1'!D34,0))+
(IF('Semester Activities'!J$12&lt;&gt;0,('Semester Activities'!J$12/'Weightage Page-1'!E$13)*'Weightage Page-1'!E34,0))+
(IF('Semester Activities'!J$13&lt;&gt;0,('Semester Activities'!J$13/'Weightage Page-1'!F$13)*'Weightage Page-1'!F34,0))+
(IF('Semester Activities'!J$14&lt;&gt;0,('Semester Activities'!J$14/'Weightage Page-1'!G$13)*'Weightage Page-1'!G34,0))+
(IF('Semester Activities'!J$15&lt;&gt;0,('Semester Activities'!J$15/'Weightage Page-1'!H$13)*'Weightage Page-1'!H34,0))+
(IF('Semester Activities'!J$16&lt;&gt;0,('Semester Activities'!J$16/'Weightage Page-1'!I$13)*'Weightage Page-1'!I34,0))+
(IF('Semester Activities'!J$17&lt;&gt;0,('Semester Activities'!J$17/'Weightage Page-1'!J$13)*'Weightage Page-1'!J34,0))+
(IF('Semester Activities'!J$18&lt;&gt;0,('Semester Activities'!J$18/'Weightage Page-1'!K$13)*'Weightage Page-1'!K34,0))+
(IF('Semester Activities'!J$19&lt;&gt;0,('Semester Activities'!J$19/'Weightage Page-1'!L$13)*'Weightage Page-1'!L34,0))+
(IF('Semester Activities'!J$20&lt;&gt;0,('Semester Activities'!J$20/'Weightage Page-1'!M$13)*'Weightage Page-1'!M34,0))+
(IF('Semester Activities'!J$21&lt;&gt;0,('Semester Activities'!J$21/'Weightage Page-1'!N$13)*'Weightage Page-1'!N34,0))+
(IF('Semester Activities'!J$25&lt;&gt;0,('Semester Activities'!J$25/'Weightage Page-1'!R$13)*'Weightage Page-1'!R34,0))+
(IF('Semester Activities'!J$26&lt;&gt;0,('Semester Activities'!J$26/'Weightage Page-1'!S$13)*'Weightage Page-1'!S34,0))+
(IF('Semester Activities'!J$27&lt;&gt;0,('Semester Activities'!J$27/'Weightage Page-1'!T$13)*'Weightage Page-1'!T34,0))+
(IF('Semester Activities'!J$28&lt;&gt;0,('Semester Activities'!J$28/'Weightage Page-1'!U$13)*'Weightage Page-1'!U34,0))+
(IF('Semester Activities'!J$29&lt;&gt;0,('Semester Activities'!J$29/'Weightage Page-1'!V$13)*'Weightage Page-1'!V34,0))+
(IF('Semester Activities'!J$30&lt;&gt;0,('Semester Activities'!J$30/'Weightage Page-1'!W$13)*'Weightage Page-1'!W34,0))+
(IF('Semester Activities'!J$31&lt;&gt;0,('Semester Activities'!J$31/'Weightage Page-1'!X$13)*'Weightage Page-1'!X34,0))+
(IF('Semester Activities'!J$32&lt;&gt;0,('Semester Activities'!J$32/'Weightage Page-1'!Y$13)*'Weightage Page-1'!Y34,0))+
(IF('Semester Activities'!J$33&lt;&gt;0,('Semester Activities'!J$33/'Weightage Page-1'!Z$13)*'Weightage Page-1'!Z34,0))+
(IF('Semester Activities'!J$34&lt;&gt;0,('Semester Activities'!J$34/'Weightage Page-1'!AA$13)*'Weightage Page-1'!AA34,0))+
(IF('Semester Activities'!J$35&lt;&gt;0,('Semester Activities'!J$35/'Weightage Page-1'!AB$13)*'Weightage Page-1'!AB34,0))+
(IF('Semester Activities'!J$36&lt;&gt;0,('Semester Activities'!J$36/'Weightage Page-1'!AC$13)*'Weightage Page-1'!AC34,0))+
(IF('Semester Activities'!J$38&lt;&gt;0,('Semester Activities'!J$38/'Weightage Page-1'!AE$13)*'Weightage Page-1'!AE34,0))+
(IF('Semester Activities'!J$39&lt;&gt;0,('Semester Activities'!J$39/'Weightage Page-1'!AF$13)*'Weightage Page-1'!AF34,0))+
(IF('Semester Activities'!J$40&lt;&gt;0,('Semester Activities'!J$40/'Weightage Page-1'!AG$13)*'Weightage Page-1'!AG34,0))+
(IF('Semester Activities'!J$41&lt;&gt;0,('Semester Activities'!J$41/'Weightage Page-1'!AH$13)*'Weightage Page-1'!AH34,0))+
(IF('Semester Activities'!J$42&lt;&gt;0,('Semester Activities'!J$42/'Weightage Page-1'!AI$13)*'Weightage Page-1'!AI34,0))+
(IF('Semester Activities'!J$43&lt;&gt;0,('Semester Activities'!J$43/'Weightage Page-1'!AJ$13)*'Weightage Page-1'!AJ34,0))+
(IF('Semester Activities'!J$44&lt;&gt;0,('Semester Activities'!J$44/'Weightage Page-1'!AK$13)*'Weightage Page-1'!AK34,0))+
(IF('Semester Activities'!J$45&lt;&gt;0,('Semester Activities'!J$45/'Weightage Page-1'!AL$13)*'Weightage Page-1'!AL34,0))+
(IF('Semester Activities'!J$46&lt;&gt;0,('Semester Activities'!J$46/'Weightage Page-1'!AM$13)*'Weightage Page-1'!AM34,0))+
(IF('Semester Activities'!J$47&lt;&gt;0,('Semester Activities'!J$47/'Weightage Page-1'!AN$13)*'Weightage Page-1'!AN34,0))+
(IF('Semester Activities'!J$48&lt;&gt;0,('Semester Activities'!J$48/'Weightage Page-1'!AO$13)*'Weightage Page-1'!AO34,0))+
(IF('Semester Activities'!J$49&lt;&gt;0,('Semester Activities'!J$49/'Weightage Page-1'!AP$13)*'Weightage Page-1'!AP34,0))+
(IF('Semester Activities'!J$50&lt;&gt;0,('Semester Activities'!J$50/'Weightage Page-1'!AQ$13)*'Weightage Page-1'!AQ34,0))+
(IF('Semester Activities'!J$51&lt;&gt;0,('Semester Activities'!J$51/'Weightage Page-1'!AR$13)*'Weightage Page-1'!AR34,0))+
(IF('Semester Activities'!J$52&lt;&gt;0,('Semester Activities'!J$52/'Weightage Page-1'!AS$13)*'Weightage Page-1'!AS34,0))+
(IF('Semester Activities'!J$53&lt;&gt;0,('Semester Activities'!J$53/'Weightage Page-1'!AT$13)*'Weightage Page-1'!AT34,0))+
(IF('Semester Activities'!J$54&lt;&gt;0,('Semester Activities'!J$54/'Weightage Page-1'!AU$13)*'Weightage Page-1'!AU34,0))+
(IF('Semester Activities'!J$55&lt;&gt;0,('Semester Activities'!J$55/'Weightage Page-1'!AV$13)*'Weightage Page-1'!AV34,0))+
(IF('Semester Activities'!J$56&lt;&gt;0,('Semester Activities'!J$56/'Weightage Page-1'!AW$13)*'Weightage Page-1'!AW34,0))+
(IF('Semester Activities'!J$57&lt;&gt;0,('Semester Activities'!J$57/'Weightage Page-1'!AX$13)*'Weightage Page-1'!AX34,0))+
(IF('Semester Activities'!J$58&lt;&gt;0,('Semester Activities'!J$58/'Weightage Page-1'!AY$13)*'Weightage Page-1'!AY34,0))+
(IF('Semester Activities'!J$59&lt;&gt;0,('Semester Activities'!J$59/'Weightage Page-1'!AZ$13)*'Weightage Page-1'!AZ34,0))+
(IF('Semester Activities'!J$60&lt;&gt;0,('Semester Activities'!J$60/'Weightage Page-1'!BA$13)*'Weightage Page-1'!BA34,0))+
(IF('Semester Activities'!J$61&lt;&gt;0,('Semester Activities'!J$61/'Weightage Page-1'!BB$13)*'Weightage Page-1'!BB34,0))</f>
        <v>0</v>
      </c>
      <c r="E28" s="423"/>
      <c r="F28" s="423">
        <f>(IF('Semester Activities'!K$11&lt;&gt;0,('Semester Activities'!K$11/'Weightage Page-1'!D$13)*'Weightage Page-1'!D34,0))+
(IF('Semester Activities'!K$12&lt;&gt;0,('Semester Activities'!K$12/'Weightage Page-1'!E$13)*'Weightage Page-1'!E34,0))+
(IF('Semester Activities'!K$13&lt;&gt;0,('Semester Activities'!K$13/'Weightage Page-1'!F$13)*'Weightage Page-1'!F34,0))+
(IF('Semester Activities'!K$14&lt;&gt;0,('Semester Activities'!K$14/'Weightage Page-1'!G$13)*'Weightage Page-1'!G34,0))+
(IF('Semester Activities'!K$15&lt;&gt;0,('Semester Activities'!K$15/'Weightage Page-1'!H$13)*'Weightage Page-1'!H34,0))+
(IF('Semester Activities'!K$16&lt;&gt;0,('Semester Activities'!K$16/'Weightage Page-1'!I$13)*'Weightage Page-1'!I34,0))+
(IF('Semester Activities'!K$17&lt;&gt;0,('Semester Activities'!K$17/'Weightage Page-1'!J$13)*'Weightage Page-1'!J34,0))+
(IF('Semester Activities'!K$18&lt;&gt;0,('Semester Activities'!K$18/'Weightage Page-1'!K$13)*'Weightage Page-1'!K34,0))+
(IF('Semester Activities'!K$19&lt;&gt;0,('Semester Activities'!K$19/'Weightage Page-1'!L$13)*'Weightage Page-1'!L34,0))+
(IF('Semester Activities'!K$20&lt;&gt;0,('Semester Activities'!K$20/'Weightage Page-1'!M$13)*'Weightage Page-1'!M34,0))+
(IF('Semester Activities'!K$21&lt;&gt;0,('Semester Activities'!K$21/'Weightage Page-1'!N$13)*'Weightage Page-1'!N34,0))+
(IF('Semester Activities'!K$25&lt;&gt;0,('Semester Activities'!K$25/'Weightage Page-1'!R$13)*'Weightage Page-1'!R34,0))+
(IF('Semester Activities'!K$26&lt;&gt;0,('Semester Activities'!K$26/'Weightage Page-1'!S$13)*'Weightage Page-1'!S34,0))+
(IF('Semester Activities'!K$27&lt;&gt;0,('Semester Activities'!K$27/'Weightage Page-1'!T$13)*'Weightage Page-1'!T34,0))+
(IF('Semester Activities'!K$28&lt;&gt;0,('Semester Activities'!K$28/'Weightage Page-1'!U$13)*'Weightage Page-1'!U34,0))+
(IF('Semester Activities'!K$29&lt;&gt;0,('Semester Activities'!K$29/'Weightage Page-1'!V$13)*'Weightage Page-1'!V34,0))+
(IF('Semester Activities'!K$30&lt;&gt;0,('Semester Activities'!K$30/'Weightage Page-1'!W$13)*'Weightage Page-1'!W34,0))+
(IF('Semester Activities'!K$31&lt;&gt;0,('Semester Activities'!K$31/'Weightage Page-1'!X$13)*'Weightage Page-1'!X34,0))+
(IF('Semester Activities'!K$32&lt;&gt;0,('Semester Activities'!K$32/'Weightage Page-1'!Y$13)*'Weightage Page-1'!Y34,0))+
(IF('Semester Activities'!K$33&lt;&gt;0,('Semester Activities'!K$33/'Weightage Page-1'!Z$13)*'Weightage Page-1'!Z34,0))+
(IF('Semester Activities'!K$34&lt;&gt;0,('Semester Activities'!K$34/'Weightage Page-1'!AA$13)*'Weightage Page-1'!AA34,0))+
(IF('Semester Activities'!K$35&lt;&gt;0,('Semester Activities'!K$35/'Weightage Page-1'!AB$13)*'Weightage Page-1'!AB34,0))+
(IF('Semester Activities'!K$36&lt;&gt;0,('Semester Activities'!K$36/'Weightage Page-1'!AC$13)*'Weightage Page-1'!AC34,0))+
(IF('Semester Activities'!K$38&lt;&gt;0,('Semester Activities'!K$38/'Weightage Page-1'!AE$13)*'Weightage Page-1'!AE34,0))+
(IF('Semester Activities'!K$39&lt;&gt;0,('Semester Activities'!K$39/'Weightage Page-1'!AF$13)*'Weightage Page-1'!AF34,0))+
(IF('Semester Activities'!K$40&lt;&gt;0,('Semester Activities'!K$40/'Weightage Page-1'!AG$13)*'Weightage Page-1'!AG34,0))+
(IF('Semester Activities'!K$41&lt;&gt;0,('Semester Activities'!K$41/'Weightage Page-1'!AH$13)*'Weightage Page-1'!AH34,0))+
(IF('Semester Activities'!K$42&lt;&gt;0,('Semester Activities'!K$42/'Weightage Page-1'!AI$13)*'Weightage Page-1'!AI34,0))+
(IF('Semester Activities'!K$43&lt;&gt;0,('Semester Activities'!K$43/'Weightage Page-1'!AJ$13)*'Weightage Page-1'!AJ34,0))+
(IF('Semester Activities'!K$44&lt;&gt;0,('Semester Activities'!K$44/'Weightage Page-1'!AK$13)*'Weightage Page-1'!AK34,0))+
(IF('Semester Activities'!K$45&lt;&gt;0,('Semester Activities'!K$45/'Weightage Page-1'!AL$13)*'Weightage Page-1'!AL34,0))+
(IF('Semester Activities'!K$46&lt;&gt;0,('Semester Activities'!K$46/'Weightage Page-1'!AM$13)*'Weightage Page-1'!AM34,0))+
(IF('Semester Activities'!K$47&lt;&gt;0,('Semester Activities'!K$47/'Weightage Page-1'!AN$13)*'Weightage Page-1'!AN34,0))+
(IF('Semester Activities'!K$48&lt;&gt;0,('Semester Activities'!K$48/'Weightage Page-1'!AO$13)*'Weightage Page-1'!AO34,0))+
(IF('Semester Activities'!K$49&lt;&gt;0,('Semester Activities'!K$49/'Weightage Page-1'!AP$13)*'Weightage Page-1'!AP34,0))+
(IF('Semester Activities'!K$50&lt;&gt;0,('Semester Activities'!K$50/'Weightage Page-1'!AQ$13)*'Weightage Page-1'!AQ34,0))+
(IF('Semester Activities'!K$51&lt;&gt;0,('Semester Activities'!K$51/'Weightage Page-1'!AR$13)*'Weightage Page-1'!AR34,0))+
(IF('Semester Activities'!K$52&lt;&gt;0,('Semester Activities'!K$52/'Weightage Page-1'!AS$13)*'Weightage Page-1'!AS34,0))+
(IF('Semester Activities'!K$53&lt;&gt;0,('Semester Activities'!K$53/'Weightage Page-1'!AT$13)*'Weightage Page-1'!AT34,0))+
(IF('Semester Activities'!K$54&lt;&gt;0,('Semester Activities'!K$54/'Weightage Page-1'!AU$13)*'Weightage Page-1'!AU34,0))+
(IF('Semester Activities'!K$55&lt;&gt;0,('Semester Activities'!K$55/'Weightage Page-1'!AV$13)*'Weightage Page-1'!AV34,0))+
(IF('Semester Activities'!K$56&lt;&gt;0,('Semester Activities'!K$56/'Weightage Page-1'!AW$13)*'Weightage Page-1'!AW34,0))+
(IF('Semester Activities'!K$57&lt;&gt;0,('Semester Activities'!K$57/'Weightage Page-1'!AX$13)*'Weightage Page-1'!AX34,0))+
(IF('Semester Activities'!K$58&lt;&gt;0,('Semester Activities'!K$58/'Weightage Page-1'!AY$13)*'Weightage Page-1'!AY34,0))+
(IF('Semester Activities'!K$59&lt;&gt;0,('Semester Activities'!K$59/'Weightage Page-1'!AZ$13)*'Weightage Page-1'!AZ34,0))+
(IF('Semester Activities'!K$60&lt;&gt;0,('Semester Activities'!K$60/'Weightage Page-1'!BA$13)*'Weightage Page-1'!BA34,0))+
(IF('Semester Activities'!K$61&lt;&gt;0,('Semester Activities'!K$61/'Weightage Page-1'!BB$13)*'Weightage Page-1'!BB34,0))</f>
        <v>0</v>
      </c>
      <c r="G28" s="423"/>
      <c r="H28" s="423">
        <f>(IF('Semester Activities'!L$11&lt;&gt;0,('Semester Activities'!L$11/'Weightage Page-1'!D$13)*'Weightage Page-1'!D34,0))+
(IF('Semester Activities'!L$12&lt;&gt;0,('Semester Activities'!L$12/'Weightage Page-1'!E$13)*'Weightage Page-1'!E34,0))+
(IF('Semester Activities'!L$13&lt;&gt;0,('Semester Activities'!L$13/'Weightage Page-1'!F$13)*'Weightage Page-1'!F34,0))+
(IF('Semester Activities'!L$14&lt;&gt;0,('Semester Activities'!L$14/'Weightage Page-1'!G$13)*'Weightage Page-1'!G34,0))+
(IF('Semester Activities'!L$15&lt;&gt;0,('Semester Activities'!L$15/'Weightage Page-1'!H$13)*'Weightage Page-1'!H34,0))+
(IF('Semester Activities'!L$16&lt;&gt;0,('Semester Activities'!L$16/'Weightage Page-1'!I$13)*'Weightage Page-1'!I34,0))+
(IF('Semester Activities'!L$17&lt;&gt;0,('Semester Activities'!L$17/'Weightage Page-1'!J$13)*'Weightage Page-1'!J34,0))+
(IF('Semester Activities'!L$18&lt;&gt;0,('Semester Activities'!L$18/'Weightage Page-1'!K$13)*'Weightage Page-1'!K34,0))+
(IF('Semester Activities'!L$19&lt;&gt;0,('Semester Activities'!L$19/'Weightage Page-1'!L$13)*'Weightage Page-1'!L34,0))+
(IF('Semester Activities'!L$20&lt;&gt;0,('Semester Activities'!L$20/'Weightage Page-1'!M$13)*'Weightage Page-1'!M34,0))+
(IF('Semester Activities'!L$21&lt;&gt;0,('Semester Activities'!L$21/'Weightage Page-1'!N$13)*'Weightage Page-1'!N34,0))+
(IF('Semester Activities'!L$25&lt;&gt;0,('Semester Activities'!L$25/'Weightage Page-1'!R$13)*'Weightage Page-1'!R34,0))+
(IF('Semester Activities'!L$26&lt;&gt;0,('Semester Activities'!L$26/'Weightage Page-1'!S$13)*'Weightage Page-1'!S34,0))+
(IF('Semester Activities'!L$27&lt;&gt;0,('Semester Activities'!L$27/'Weightage Page-1'!T$13)*'Weightage Page-1'!T34,0))+
(IF('Semester Activities'!L$28&lt;&gt;0,('Semester Activities'!L$28/'Weightage Page-1'!U$13)*'Weightage Page-1'!U34,0))+
(IF('Semester Activities'!L$29&lt;&gt;0,('Semester Activities'!L$29/'Weightage Page-1'!V$13)*'Weightage Page-1'!V34,0))+
(IF('Semester Activities'!L$30&lt;&gt;0,('Semester Activities'!L$30/'Weightage Page-1'!W$13)*'Weightage Page-1'!W34,0))+
(IF('Semester Activities'!L$31&lt;&gt;0,('Semester Activities'!L$31/'Weightage Page-1'!X$13)*'Weightage Page-1'!X34,0))+
(IF('Semester Activities'!L$32&lt;&gt;0,('Semester Activities'!L$32/'Weightage Page-1'!Y$13)*'Weightage Page-1'!Y34,0))+
(IF('Semester Activities'!L$33&lt;&gt;0,('Semester Activities'!L$33/'Weightage Page-1'!Z$13)*'Weightage Page-1'!Z34,0))+
(IF('Semester Activities'!L$34&lt;&gt;0,('Semester Activities'!L$34/'Weightage Page-1'!AA$13)*'Weightage Page-1'!AA34,0))+
(IF('Semester Activities'!L$35&lt;&gt;0,('Semester Activities'!L$35/'Weightage Page-1'!AB$13)*'Weightage Page-1'!AB34,0))+
(IF('Semester Activities'!L$36&lt;&gt;0,('Semester Activities'!L$36/'Weightage Page-1'!AC$13)*'Weightage Page-1'!AC34,0))+
(IF('Semester Activities'!L$38&lt;&gt;0,('Semester Activities'!L$38/'Weightage Page-1'!AE$13)*'Weightage Page-1'!AE34,0))+
(IF('Semester Activities'!L$39&lt;&gt;0,('Semester Activities'!L$39/'Weightage Page-1'!AF$13)*'Weightage Page-1'!AF34,0))+
(IF('Semester Activities'!L$40&lt;&gt;0,('Semester Activities'!L$40/'Weightage Page-1'!AG$13)*'Weightage Page-1'!AG34,0))+
(IF('Semester Activities'!L$41&lt;&gt;0,('Semester Activities'!L$41/'Weightage Page-1'!AH$13)*'Weightage Page-1'!AH34,0))+
(IF('Semester Activities'!L$42&lt;&gt;0,('Semester Activities'!L$42/'Weightage Page-1'!AI$13)*'Weightage Page-1'!AI34,0))+
(IF('Semester Activities'!L$43&lt;&gt;0,('Semester Activities'!L$43/'Weightage Page-1'!AJ$13)*'Weightage Page-1'!AJ34,0))+
(IF('Semester Activities'!L$44&lt;&gt;0,('Semester Activities'!L$44/'Weightage Page-1'!AK$13)*'Weightage Page-1'!AK34,0))+
(IF('Semester Activities'!L$45&lt;&gt;0,('Semester Activities'!L$45/'Weightage Page-1'!AL$13)*'Weightage Page-1'!AL34,0))+
(IF('Semester Activities'!L$46&lt;&gt;0,('Semester Activities'!L$46/'Weightage Page-1'!AM$13)*'Weightage Page-1'!AM34,0))+
(IF('Semester Activities'!L$47&lt;&gt;0,('Semester Activities'!L$47/'Weightage Page-1'!AN$13)*'Weightage Page-1'!AN34,0))+
(IF('Semester Activities'!L$48&lt;&gt;0,('Semester Activities'!L$48/'Weightage Page-1'!AO$13)*'Weightage Page-1'!AO34,0))+
(IF('Semester Activities'!L$49&lt;&gt;0,('Semester Activities'!L$49/'Weightage Page-1'!AP$13)*'Weightage Page-1'!AP34,0))+
(IF('Semester Activities'!L$50&lt;&gt;0,('Semester Activities'!L$50/'Weightage Page-1'!AQ$13)*'Weightage Page-1'!AQ34,0))+
(IF('Semester Activities'!L$51&lt;&gt;0,('Semester Activities'!L$51/'Weightage Page-1'!AR$13)*'Weightage Page-1'!AR34,0))+
(IF('Semester Activities'!L$52&lt;&gt;0,('Semester Activities'!L$52/'Weightage Page-1'!AS$13)*'Weightage Page-1'!AS34,0))+
(IF('Semester Activities'!L$53&lt;&gt;0,('Semester Activities'!L$53/'Weightage Page-1'!AT$13)*'Weightage Page-1'!AT34,0))+
(IF('Semester Activities'!L$54&lt;&gt;0,('Semester Activities'!L$54/'Weightage Page-1'!AU$13)*'Weightage Page-1'!AU34,0))+
(IF('Semester Activities'!L$55&lt;&gt;0,('Semester Activities'!L$55/'Weightage Page-1'!AV$13)*'Weightage Page-1'!AV34,0))+
(IF('Semester Activities'!L$56&lt;&gt;0,('Semester Activities'!L$56/'Weightage Page-1'!AW$13)*'Weightage Page-1'!AW34,0))+
(IF('Semester Activities'!L$57&lt;&gt;0,('Semester Activities'!L$57/'Weightage Page-1'!AX$13)*'Weightage Page-1'!AX34,0))+
(IF('Semester Activities'!L$58&lt;&gt;0,('Semester Activities'!L$58/'Weightage Page-1'!AY$13)*'Weightage Page-1'!AY34,0))+
(IF('Semester Activities'!L$59&lt;&gt;0,('Semester Activities'!L$59/'Weightage Page-1'!AZ$13)*'Weightage Page-1'!AZ34,0))+
(IF('Semester Activities'!L$60&lt;&gt;0,('Semester Activities'!L$60/'Weightage Page-1'!BA$13)*'Weightage Page-1'!BA34,0))+
(IF('Semester Activities'!L$61&lt;&gt;0,('Semester Activities'!L$61/'Weightage Page-1'!BB$13)*'Weightage Page-1'!BB34,0))</f>
        <v>0</v>
      </c>
      <c r="I28" s="423"/>
      <c r="J28" s="423">
        <f>(IF('Semester Activities'!M$11&lt;&gt;0,('Semester Activities'!M$11/'Weightage Page-1'!D$13)*'Weightage Page-1'!D34,0))+
(IF('Semester Activities'!M$12&lt;&gt;0,('Semester Activities'!M$12/'Weightage Page-1'!E$13)*'Weightage Page-1'!E34,0))+
(IF('Semester Activities'!M$13&lt;&gt;0,('Semester Activities'!M$13/'Weightage Page-1'!F$13)*'Weightage Page-1'!F34,0))+
(IF('Semester Activities'!M$14&lt;&gt;0,('Semester Activities'!M$14/'Weightage Page-1'!G$13)*'Weightage Page-1'!G34,0))+
(IF('Semester Activities'!M$15&lt;&gt;0,('Semester Activities'!M$15/'Weightage Page-1'!H$13)*'Weightage Page-1'!H34,0))+
(IF('Semester Activities'!M$16&lt;&gt;0,('Semester Activities'!M$16/'Weightage Page-1'!I$13)*'Weightage Page-1'!I34,0))+
(IF('Semester Activities'!M$17&lt;&gt;0,('Semester Activities'!M$17/'Weightage Page-1'!J$13)*'Weightage Page-1'!J34,0))+
(IF('Semester Activities'!M$18&lt;&gt;0,('Semester Activities'!M$18/'Weightage Page-1'!K$13)*'Weightage Page-1'!K34,0))+
(IF('Semester Activities'!M$19&lt;&gt;0,('Semester Activities'!M$19/'Weightage Page-1'!L$13)*'Weightage Page-1'!L34,0))+
(IF('Semester Activities'!M$20&lt;&gt;0,('Semester Activities'!M$20/'Weightage Page-1'!M$13)*'Weightage Page-1'!M34,0))+
(IF('Semester Activities'!M$21&lt;&gt;0,('Semester Activities'!M$21/'Weightage Page-1'!N$13)*'Weightage Page-1'!N34,0))+
(IF('Semester Activities'!M$25&lt;&gt;0,('Semester Activities'!M$25/'Weightage Page-1'!R$13)*'Weightage Page-1'!R34,0))+
(IF('Semester Activities'!M$26&lt;&gt;0,('Semester Activities'!M$26/'Weightage Page-1'!S$13)*'Weightage Page-1'!S34,0))+
(IF('Semester Activities'!M$27&lt;&gt;0,('Semester Activities'!M$27/'Weightage Page-1'!T$13)*'Weightage Page-1'!T34,0))+
(IF('Semester Activities'!M$28&lt;&gt;0,('Semester Activities'!M$28/'Weightage Page-1'!U$13)*'Weightage Page-1'!U34,0))+
(IF('Semester Activities'!M$29&lt;&gt;0,('Semester Activities'!M$29/'Weightage Page-1'!V$13)*'Weightage Page-1'!V34,0))+
(IF('Semester Activities'!M$30&lt;&gt;0,('Semester Activities'!M$30/'Weightage Page-1'!W$13)*'Weightage Page-1'!W34,0))+
(IF('Semester Activities'!M$31&lt;&gt;0,('Semester Activities'!M$31/'Weightage Page-1'!X$13)*'Weightage Page-1'!X34,0))+
(IF('Semester Activities'!M$32&lt;&gt;0,('Semester Activities'!M$32/'Weightage Page-1'!Y$13)*'Weightage Page-1'!Y34,0))+
(IF('Semester Activities'!M$33&lt;&gt;0,('Semester Activities'!M$33/'Weightage Page-1'!Z$13)*'Weightage Page-1'!Z34,0))+
(IF('Semester Activities'!M$34&lt;&gt;0,('Semester Activities'!M$34/'Weightage Page-1'!AA$13)*'Weightage Page-1'!AA34,0))+
(IF('Semester Activities'!M$35&lt;&gt;0,('Semester Activities'!M$35/'Weightage Page-1'!AB$13)*'Weightage Page-1'!AB34,0))+
(IF('Semester Activities'!M$36&lt;&gt;0,('Semester Activities'!M$36/'Weightage Page-1'!AC$13)*'Weightage Page-1'!AC34,0))+
(IF('Semester Activities'!M$38&lt;&gt;0,('Semester Activities'!M$38/'Weightage Page-1'!AE$13)*'Weightage Page-1'!AE34,0))+
(IF('Semester Activities'!M$39&lt;&gt;0,('Semester Activities'!M$39/'Weightage Page-1'!AF$13)*'Weightage Page-1'!AF34,0))+
(IF('Semester Activities'!M$40&lt;&gt;0,('Semester Activities'!M$40/'Weightage Page-1'!AG$13)*'Weightage Page-1'!AG34,0))+
(IF('Semester Activities'!M$41&lt;&gt;0,('Semester Activities'!M$41/'Weightage Page-1'!AH$13)*'Weightage Page-1'!AH34,0))+
(IF('Semester Activities'!M$42&lt;&gt;0,('Semester Activities'!M$42/'Weightage Page-1'!AI$13)*'Weightage Page-1'!AI34,0))+
(IF('Semester Activities'!M$43&lt;&gt;0,('Semester Activities'!M$43/'Weightage Page-1'!AJ$13)*'Weightage Page-1'!AJ34,0))+
(IF('Semester Activities'!M$44&lt;&gt;0,('Semester Activities'!M$44/'Weightage Page-1'!AK$13)*'Weightage Page-1'!AK34,0))+
(IF('Semester Activities'!M$45&lt;&gt;0,('Semester Activities'!M$45/'Weightage Page-1'!AL$13)*'Weightage Page-1'!AL34,0))+
(IF('Semester Activities'!M$46&lt;&gt;0,('Semester Activities'!M$46/'Weightage Page-1'!AM$13)*'Weightage Page-1'!AM34,0))+
(IF('Semester Activities'!M$47&lt;&gt;0,('Semester Activities'!M$47/'Weightage Page-1'!AN$13)*'Weightage Page-1'!AN34,0))+
(IF('Semester Activities'!M$48&lt;&gt;0,('Semester Activities'!M$48/'Weightage Page-1'!AO$13)*'Weightage Page-1'!AO34,0))+
(IF('Semester Activities'!M$49&lt;&gt;0,('Semester Activities'!M$49/'Weightage Page-1'!AP$13)*'Weightage Page-1'!AP34,0))+
(IF('Semester Activities'!M$50&lt;&gt;0,('Semester Activities'!M$50/'Weightage Page-1'!AQ$13)*'Weightage Page-1'!AQ34,0))+
(IF('Semester Activities'!M$51&lt;&gt;0,('Semester Activities'!M$51/'Weightage Page-1'!AR$13)*'Weightage Page-1'!AR34,0))+
(IF('Semester Activities'!M$52&lt;&gt;0,('Semester Activities'!M$52/'Weightage Page-1'!AS$13)*'Weightage Page-1'!AS34,0))+
(IF('Semester Activities'!M$53&lt;&gt;0,('Semester Activities'!M$53/'Weightage Page-1'!AT$13)*'Weightage Page-1'!AT34,0))+
(IF('Semester Activities'!M$54&lt;&gt;0,('Semester Activities'!M$54/'Weightage Page-1'!AU$13)*'Weightage Page-1'!AU34,0))+
(IF('Semester Activities'!M$55&lt;&gt;0,('Semester Activities'!M$55/'Weightage Page-1'!AV$13)*'Weightage Page-1'!AV34,0))+
(IF('Semester Activities'!M$56&lt;&gt;0,('Semester Activities'!M$56/'Weightage Page-1'!AW$13)*'Weightage Page-1'!AW34,0))+
(IF('Semester Activities'!M$57&lt;&gt;0,('Semester Activities'!M$57/'Weightage Page-1'!AX$13)*'Weightage Page-1'!AX34,0))+
(IF('Semester Activities'!M$58&lt;&gt;0,('Semester Activities'!M$58/'Weightage Page-1'!AY$13)*'Weightage Page-1'!AY34,0))+
(IF('Semester Activities'!M$59&lt;&gt;0,('Semester Activities'!M$59/'Weightage Page-1'!AZ$13)*'Weightage Page-1'!AZ34,0))+
(IF('Semester Activities'!M$60&lt;&gt;0,('Semester Activities'!M$60/'Weightage Page-1'!BA$13)*'Weightage Page-1'!BA34,0))+
(IF('Semester Activities'!M$61&lt;&gt;0,('Semester Activities'!M$61/'Weightage Page-1'!BB$13)*'Weightage Page-1'!BB34,0))</f>
        <v>0</v>
      </c>
      <c r="K28" s="423"/>
      <c r="L28" s="423">
        <f>(IF('Semester Activities'!N$11&lt;&gt;0,('Semester Activities'!N$11/'Weightage Page-1'!D$13)*'Weightage Page-1'!D34,0))+
(IF('Semester Activities'!N$12&lt;&gt;0,('Semester Activities'!N$12/'Weightage Page-1'!E$13)*'Weightage Page-1'!E34,0))+
(IF('Semester Activities'!N$13&lt;&gt;0,('Semester Activities'!N$13/'Weightage Page-1'!F$13)*'Weightage Page-1'!F34,0))+
(IF('Semester Activities'!N$14&lt;&gt;0,('Semester Activities'!N$14/'Weightage Page-1'!G$13)*'Weightage Page-1'!G34,0))+
(IF('Semester Activities'!N$15&lt;&gt;0,('Semester Activities'!N$15/'Weightage Page-1'!H$13)*'Weightage Page-1'!H34,0))+
(IF('Semester Activities'!N$16&lt;&gt;0,('Semester Activities'!N$16/'Weightage Page-1'!I$13)*'Weightage Page-1'!I34,0))+
(IF('Semester Activities'!N$17&lt;&gt;0,('Semester Activities'!N$17/'Weightage Page-1'!J$13)*'Weightage Page-1'!J34,0))+
(IF('Semester Activities'!N$18&lt;&gt;0,('Semester Activities'!N$18/'Weightage Page-1'!K$13)*'Weightage Page-1'!K34,0))+
(IF('Semester Activities'!N$19&lt;&gt;0,('Semester Activities'!N$19/'Weightage Page-1'!L$13)*'Weightage Page-1'!L34,0))+
(IF('Semester Activities'!N$20&lt;&gt;0,('Semester Activities'!N$20/'Weightage Page-1'!M$13)*'Weightage Page-1'!M34,0))+
(IF('Semester Activities'!N$21&lt;&gt;0,('Semester Activities'!N$21/'Weightage Page-1'!N$13)*'Weightage Page-1'!N34,0))+
(IF('Semester Activities'!N$25&lt;&gt;0,('Semester Activities'!N$25/'Weightage Page-1'!R$13)*'Weightage Page-1'!R34,0))+
(IF('Semester Activities'!N$26&lt;&gt;0,('Semester Activities'!N$26/'Weightage Page-1'!S$13)*'Weightage Page-1'!S34,0))+
(IF('Semester Activities'!N$27&lt;&gt;0,('Semester Activities'!N$27/'Weightage Page-1'!T$13)*'Weightage Page-1'!T34,0))+
(IF('Semester Activities'!N$28&lt;&gt;0,('Semester Activities'!N$28/'Weightage Page-1'!U$13)*'Weightage Page-1'!U34,0))+
(IF('Semester Activities'!N$29&lt;&gt;0,('Semester Activities'!N$29/'Weightage Page-1'!V$13)*'Weightage Page-1'!V34,0))+
(IF('Semester Activities'!N$30&lt;&gt;0,('Semester Activities'!N$30/'Weightage Page-1'!W$13)*'Weightage Page-1'!W34,0))+
(IF('Semester Activities'!N$31&lt;&gt;0,('Semester Activities'!N$31/'Weightage Page-1'!X$13)*'Weightage Page-1'!X34,0))+
(IF('Semester Activities'!N$32&lt;&gt;0,('Semester Activities'!N$32/'Weightage Page-1'!Y$13)*'Weightage Page-1'!Y34,0))+
(IF('Semester Activities'!N$33&lt;&gt;0,('Semester Activities'!N$33/'Weightage Page-1'!Z$13)*'Weightage Page-1'!Z34,0))+
(IF('Semester Activities'!N$34&lt;&gt;0,('Semester Activities'!N$34/'Weightage Page-1'!AA$13)*'Weightage Page-1'!AA34,0))+
(IF('Semester Activities'!N$35&lt;&gt;0,('Semester Activities'!N$35/'Weightage Page-1'!AB$13)*'Weightage Page-1'!AB34,0))+
(IF('Semester Activities'!N$36&lt;&gt;0,('Semester Activities'!N$36/'Weightage Page-1'!AC$13)*'Weightage Page-1'!AC34,0))+
(IF('Semester Activities'!N$38&lt;&gt;0,('Semester Activities'!N$38/'Weightage Page-1'!AE$13)*'Weightage Page-1'!AE34,0))+
(IF('Semester Activities'!N$39&lt;&gt;0,('Semester Activities'!N$39/'Weightage Page-1'!AF$13)*'Weightage Page-1'!AF34,0))+
(IF('Semester Activities'!N$40&lt;&gt;0,('Semester Activities'!N$40/'Weightage Page-1'!AG$13)*'Weightage Page-1'!AG34,0))+
(IF('Semester Activities'!N$41&lt;&gt;0,('Semester Activities'!N$41/'Weightage Page-1'!AH$13)*'Weightage Page-1'!AH34,0))+
(IF('Semester Activities'!N$42&lt;&gt;0,('Semester Activities'!N$42/'Weightage Page-1'!AI$13)*'Weightage Page-1'!AI34,0))+
(IF('Semester Activities'!N$43&lt;&gt;0,('Semester Activities'!N$43/'Weightage Page-1'!AJ$13)*'Weightage Page-1'!AJ34,0))+
(IF('Semester Activities'!N$44&lt;&gt;0,('Semester Activities'!N$44/'Weightage Page-1'!AK$13)*'Weightage Page-1'!AK34,0))+
(IF('Semester Activities'!N$45&lt;&gt;0,('Semester Activities'!N$45/'Weightage Page-1'!AL$13)*'Weightage Page-1'!AL34,0))+
(IF('Semester Activities'!N$46&lt;&gt;0,('Semester Activities'!N$46/'Weightage Page-1'!AM$13)*'Weightage Page-1'!AM34,0))+
(IF('Semester Activities'!N$47&lt;&gt;0,('Semester Activities'!N$47/'Weightage Page-1'!AN$13)*'Weightage Page-1'!AN34,0))+
(IF('Semester Activities'!N$48&lt;&gt;0,('Semester Activities'!N$48/'Weightage Page-1'!AO$13)*'Weightage Page-1'!AO34,0))+
(IF('Semester Activities'!N$49&lt;&gt;0,('Semester Activities'!N$49/'Weightage Page-1'!AP$13)*'Weightage Page-1'!AP34,0))+
(IF('Semester Activities'!N$50&lt;&gt;0,('Semester Activities'!N$50/'Weightage Page-1'!AQ$13)*'Weightage Page-1'!AQ34,0))+
(IF('Semester Activities'!N$51&lt;&gt;0,('Semester Activities'!N$51/'Weightage Page-1'!AR$13)*'Weightage Page-1'!AR34,0))+
(IF('Semester Activities'!N$52&lt;&gt;0,('Semester Activities'!N$52/'Weightage Page-1'!AS$13)*'Weightage Page-1'!AS34,0))+
(IF('Semester Activities'!N$53&lt;&gt;0,('Semester Activities'!N$53/'Weightage Page-1'!AT$13)*'Weightage Page-1'!AT34,0))+
(IF('Semester Activities'!N$54&lt;&gt;0,('Semester Activities'!N$54/'Weightage Page-1'!AU$13)*'Weightage Page-1'!AU34,0))+
(IF('Semester Activities'!N$55&lt;&gt;0,('Semester Activities'!N$55/'Weightage Page-1'!AV$13)*'Weightage Page-1'!AV34,0))+
(IF('Semester Activities'!N$56&lt;&gt;0,('Semester Activities'!N$56/'Weightage Page-1'!AW$13)*'Weightage Page-1'!AW34,0))+
(IF('Semester Activities'!N$57&lt;&gt;0,('Semester Activities'!N$57/'Weightage Page-1'!AX$13)*'Weightage Page-1'!AX34,0))+
(IF('Semester Activities'!N$58&lt;&gt;0,('Semester Activities'!N$58/'Weightage Page-1'!AY$13)*'Weightage Page-1'!AY34,0))+
(IF('Semester Activities'!N$59&lt;&gt;0,('Semester Activities'!N$59/'Weightage Page-1'!AZ$13)*'Weightage Page-1'!AZ34,0))+
(IF('Semester Activities'!N$60&lt;&gt;0,('Semester Activities'!N$60/'Weightage Page-1'!BA$13)*'Weightage Page-1'!BA34,0))+
(IF('Semester Activities'!N$61&lt;&gt;0,('Semester Activities'!N$61/'Weightage Page-1'!BB$13)*'Weightage Page-1'!BB34,0))</f>
        <v>0</v>
      </c>
      <c r="M28" s="423"/>
      <c r="N28" s="424">
        <f t="shared" si="0"/>
        <v>0</v>
      </c>
      <c r="O28" s="424"/>
    </row>
    <row r="29" spans="1:15" ht="16.5" thickBot="1" x14ac:dyDescent="0.3">
      <c r="A29" s="144">
        <v>20</v>
      </c>
      <c r="B29" s="119" t="str">
        <f>IF('Weightage Page-1'!B35&lt;&gt;"",'Weightage Page-1'!B35,"")</f>
        <v>15SW43</v>
      </c>
      <c r="C29" s="118"/>
      <c r="D29" s="423">
        <f>(IF('Semester Activities'!J$11&lt;&gt;0,('Semester Activities'!J$11/'Weightage Page-1'!D$13)*'Weightage Page-1'!D35,0))+
(IF('Semester Activities'!J$12&lt;&gt;0,('Semester Activities'!J$12/'Weightage Page-1'!E$13)*'Weightage Page-1'!E35,0))+
(IF('Semester Activities'!J$13&lt;&gt;0,('Semester Activities'!J$13/'Weightage Page-1'!F$13)*'Weightage Page-1'!F35,0))+
(IF('Semester Activities'!J$14&lt;&gt;0,('Semester Activities'!J$14/'Weightage Page-1'!G$13)*'Weightage Page-1'!G35,0))+
(IF('Semester Activities'!J$15&lt;&gt;0,('Semester Activities'!J$15/'Weightage Page-1'!H$13)*'Weightage Page-1'!H35,0))+
(IF('Semester Activities'!J$16&lt;&gt;0,('Semester Activities'!J$16/'Weightage Page-1'!I$13)*'Weightage Page-1'!I35,0))+
(IF('Semester Activities'!J$17&lt;&gt;0,('Semester Activities'!J$17/'Weightage Page-1'!J$13)*'Weightage Page-1'!J35,0))+
(IF('Semester Activities'!J$18&lt;&gt;0,('Semester Activities'!J$18/'Weightage Page-1'!K$13)*'Weightage Page-1'!K35,0))+
(IF('Semester Activities'!J$19&lt;&gt;0,('Semester Activities'!J$19/'Weightage Page-1'!L$13)*'Weightage Page-1'!L35,0))+
(IF('Semester Activities'!J$20&lt;&gt;0,('Semester Activities'!J$20/'Weightage Page-1'!M$13)*'Weightage Page-1'!M35,0))+
(IF('Semester Activities'!J$21&lt;&gt;0,('Semester Activities'!J$21/'Weightage Page-1'!N$13)*'Weightage Page-1'!N35,0))+
(IF('Semester Activities'!J$25&lt;&gt;0,('Semester Activities'!J$25/'Weightage Page-1'!R$13)*'Weightage Page-1'!R35,0))+
(IF('Semester Activities'!J$26&lt;&gt;0,('Semester Activities'!J$26/'Weightage Page-1'!S$13)*'Weightage Page-1'!S35,0))+
(IF('Semester Activities'!J$27&lt;&gt;0,('Semester Activities'!J$27/'Weightage Page-1'!T$13)*'Weightage Page-1'!T35,0))+
(IF('Semester Activities'!J$28&lt;&gt;0,('Semester Activities'!J$28/'Weightage Page-1'!U$13)*'Weightage Page-1'!U35,0))+
(IF('Semester Activities'!J$29&lt;&gt;0,('Semester Activities'!J$29/'Weightage Page-1'!V$13)*'Weightage Page-1'!V35,0))+
(IF('Semester Activities'!J$30&lt;&gt;0,('Semester Activities'!J$30/'Weightage Page-1'!W$13)*'Weightage Page-1'!W35,0))+
(IF('Semester Activities'!J$31&lt;&gt;0,('Semester Activities'!J$31/'Weightage Page-1'!X$13)*'Weightage Page-1'!X35,0))+
(IF('Semester Activities'!J$32&lt;&gt;0,('Semester Activities'!J$32/'Weightage Page-1'!Y$13)*'Weightage Page-1'!Y35,0))+
(IF('Semester Activities'!J$33&lt;&gt;0,('Semester Activities'!J$33/'Weightage Page-1'!Z$13)*'Weightage Page-1'!Z35,0))+
(IF('Semester Activities'!J$34&lt;&gt;0,('Semester Activities'!J$34/'Weightage Page-1'!AA$13)*'Weightage Page-1'!AA35,0))+
(IF('Semester Activities'!J$35&lt;&gt;0,('Semester Activities'!J$35/'Weightage Page-1'!AB$13)*'Weightage Page-1'!AB35,0))+
(IF('Semester Activities'!J$36&lt;&gt;0,('Semester Activities'!J$36/'Weightage Page-1'!AC$13)*'Weightage Page-1'!AC35,0))+
(IF('Semester Activities'!J$38&lt;&gt;0,('Semester Activities'!J$38/'Weightage Page-1'!AE$13)*'Weightage Page-1'!AE35,0))+
(IF('Semester Activities'!J$39&lt;&gt;0,('Semester Activities'!J$39/'Weightage Page-1'!AF$13)*'Weightage Page-1'!AF35,0))+
(IF('Semester Activities'!J$40&lt;&gt;0,('Semester Activities'!J$40/'Weightage Page-1'!AG$13)*'Weightage Page-1'!AG35,0))+
(IF('Semester Activities'!J$41&lt;&gt;0,('Semester Activities'!J$41/'Weightage Page-1'!AH$13)*'Weightage Page-1'!AH35,0))+
(IF('Semester Activities'!J$42&lt;&gt;0,('Semester Activities'!J$42/'Weightage Page-1'!AI$13)*'Weightage Page-1'!AI35,0))+
(IF('Semester Activities'!J$43&lt;&gt;0,('Semester Activities'!J$43/'Weightage Page-1'!AJ$13)*'Weightage Page-1'!AJ35,0))+
(IF('Semester Activities'!J$44&lt;&gt;0,('Semester Activities'!J$44/'Weightage Page-1'!AK$13)*'Weightage Page-1'!AK35,0))+
(IF('Semester Activities'!J$45&lt;&gt;0,('Semester Activities'!J$45/'Weightage Page-1'!AL$13)*'Weightage Page-1'!AL35,0))+
(IF('Semester Activities'!J$46&lt;&gt;0,('Semester Activities'!J$46/'Weightage Page-1'!AM$13)*'Weightage Page-1'!AM35,0))+
(IF('Semester Activities'!J$47&lt;&gt;0,('Semester Activities'!J$47/'Weightage Page-1'!AN$13)*'Weightage Page-1'!AN35,0))+
(IF('Semester Activities'!J$48&lt;&gt;0,('Semester Activities'!J$48/'Weightage Page-1'!AO$13)*'Weightage Page-1'!AO35,0))+
(IF('Semester Activities'!J$49&lt;&gt;0,('Semester Activities'!J$49/'Weightage Page-1'!AP$13)*'Weightage Page-1'!AP35,0))+
(IF('Semester Activities'!J$50&lt;&gt;0,('Semester Activities'!J$50/'Weightage Page-1'!AQ$13)*'Weightage Page-1'!AQ35,0))+
(IF('Semester Activities'!J$51&lt;&gt;0,('Semester Activities'!J$51/'Weightage Page-1'!AR$13)*'Weightage Page-1'!AR35,0))+
(IF('Semester Activities'!J$52&lt;&gt;0,('Semester Activities'!J$52/'Weightage Page-1'!AS$13)*'Weightage Page-1'!AS35,0))+
(IF('Semester Activities'!J$53&lt;&gt;0,('Semester Activities'!J$53/'Weightage Page-1'!AT$13)*'Weightage Page-1'!AT35,0))+
(IF('Semester Activities'!J$54&lt;&gt;0,('Semester Activities'!J$54/'Weightage Page-1'!AU$13)*'Weightage Page-1'!AU35,0))+
(IF('Semester Activities'!J$55&lt;&gt;0,('Semester Activities'!J$55/'Weightage Page-1'!AV$13)*'Weightage Page-1'!AV35,0))+
(IF('Semester Activities'!J$56&lt;&gt;0,('Semester Activities'!J$56/'Weightage Page-1'!AW$13)*'Weightage Page-1'!AW35,0))+
(IF('Semester Activities'!J$57&lt;&gt;0,('Semester Activities'!J$57/'Weightage Page-1'!AX$13)*'Weightage Page-1'!AX35,0))+
(IF('Semester Activities'!J$58&lt;&gt;0,('Semester Activities'!J$58/'Weightage Page-1'!AY$13)*'Weightage Page-1'!AY35,0))+
(IF('Semester Activities'!J$59&lt;&gt;0,('Semester Activities'!J$59/'Weightage Page-1'!AZ$13)*'Weightage Page-1'!AZ35,0))+
(IF('Semester Activities'!J$60&lt;&gt;0,('Semester Activities'!J$60/'Weightage Page-1'!BA$13)*'Weightage Page-1'!BA35,0))+
(IF('Semester Activities'!J$61&lt;&gt;0,('Semester Activities'!J$61/'Weightage Page-1'!BB$13)*'Weightage Page-1'!BB35,0))</f>
        <v>0</v>
      </c>
      <c r="E29" s="423"/>
      <c r="F29" s="423">
        <f>(IF('Semester Activities'!K$11&lt;&gt;0,('Semester Activities'!K$11/'Weightage Page-1'!D$13)*'Weightage Page-1'!D35,0))+
(IF('Semester Activities'!K$12&lt;&gt;0,('Semester Activities'!K$12/'Weightage Page-1'!E$13)*'Weightage Page-1'!E35,0))+
(IF('Semester Activities'!K$13&lt;&gt;0,('Semester Activities'!K$13/'Weightage Page-1'!F$13)*'Weightage Page-1'!F35,0))+
(IF('Semester Activities'!K$14&lt;&gt;0,('Semester Activities'!K$14/'Weightage Page-1'!G$13)*'Weightage Page-1'!G35,0))+
(IF('Semester Activities'!K$15&lt;&gt;0,('Semester Activities'!K$15/'Weightage Page-1'!H$13)*'Weightage Page-1'!H35,0))+
(IF('Semester Activities'!K$16&lt;&gt;0,('Semester Activities'!K$16/'Weightage Page-1'!I$13)*'Weightage Page-1'!I35,0))+
(IF('Semester Activities'!K$17&lt;&gt;0,('Semester Activities'!K$17/'Weightage Page-1'!J$13)*'Weightage Page-1'!J35,0))+
(IF('Semester Activities'!K$18&lt;&gt;0,('Semester Activities'!K$18/'Weightage Page-1'!K$13)*'Weightage Page-1'!K35,0))+
(IF('Semester Activities'!K$19&lt;&gt;0,('Semester Activities'!K$19/'Weightage Page-1'!L$13)*'Weightage Page-1'!L35,0))+
(IF('Semester Activities'!K$20&lt;&gt;0,('Semester Activities'!K$20/'Weightage Page-1'!M$13)*'Weightage Page-1'!M35,0))+
(IF('Semester Activities'!K$21&lt;&gt;0,('Semester Activities'!K$21/'Weightage Page-1'!N$13)*'Weightage Page-1'!N35,0))+
(IF('Semester Activities'!K$25&lt;&gt;0,('Semester Activities'!K$25/'Weightage Page-1'!R$13)*'Weightage Page-1'!R35,0))+
(IF('Semester Activities'!K$26&lt;&gt;0,('Semester Activities'!K$26/'Weightage Page-1'!S$13)*'Weightage Page-1'!S35,0))+
(IF('Semester Activities'!K$27&lt;&gt;0,('Semester Activities'!K$27/'Weightage Page-1'!T$13)*'Weightage Page-1'!T35,0))+
(IF('Semester Activities'!K$28&lt;&gt;0,('Semester Activities'!K$28/'Weightage Page-1'!U$13)*'Weightage Page-1'!U35,0))+
(IF('Semester Activities'!K$29&lt;&gt;0,('Semester Activities'!K$29/'Weightage Page-1'!V$13)*'Weightage Page-1'!V35,0))+
(IF('Semester Activities'!K$30&lt;&gt;0,('Semester Activities'!K$30/'Weightage Page-1'!W$13)*'Weightage Page-1'!W35,0))+
(IF('Semester Activities'!K$31&lt;&gt;0,('Semester Activities'!K$31/'Weightage Page-1'!X$13)*'Weightage Page-1'!X35,0))+
(IF('Semester Activities'!K$32&lt;&gt;0,('Semester Activities'!K$32/'Weightage Page-1'!Y$13)*'Weightage Page-1'!Y35,0))+
(IF('Semester Activities'!K$33&lt;&gt;0,('Semester Activities'!K$33/'Weightage Page-1'!Z$13)*'Weightage Page-1'!Z35,0))+
(IF('Semester Activities'!K$34&lt;&gt;0,('Semester Activities'!K$34/'Weightage Page-1'!AA$13)*'Weightage Page-1'!AA35,0))+
(IF('Semester Activities'!K$35&lt;&gt;0,('Semester Activities'!K$35/'Weightage Page-1'!AB$13)*'Weightage Page-1'!AB35,0))+
(IF('Semester Activities'!K$36&lt;&gt;0,('Semester Activities'!K$36/'Weightage Page-1'!AC$13)*'Weightage Page-1'!AC35,0))+
(IF('Semester Activities'!K$38&lt;&gt;0,('Semester Activities'!K$38/'Weightage Page-1'!AE$13)*'Weightage Page-1'!AE35,0))+
(IF('Semester Activities'!K$39&lt;&gt;0,('Semester Activities'!K$39/'Weightage Page-1'!AF$13)*'Weightage Page-1'!AF35,0))+
(IF('Semester Activities'!K$40&lt;&gt;0,('Semester Activities'!K$40/'Weightage Page-1'!AG$13)*'Weightage Page-1'!AG35,0))+
(IF('Semester Activities'!K$41&lt;&gt;0,('Semester Activities'!K$41/'Weightage Page-1'!AH$13)*'Weightage Page-1'!AH35,0))+
(IF('Semester Activities'!K$42&lt;&gt;0,('Semester Activities'!K$42/'Weightage Page-1'!AI$13)*'Weightage Page-1'!AI35,0))+
(IF('Semester Activities'!K$43&lt;&gt;0,('Semester Activities'!K$43/'Weightage Page-1'!AJ$13)*'Weightage Page-1'!AJ35,0))+
(IF('Semester Activities'!K$44&lt;&gt;0,('Semester Activities'!K$44/'Weightage Page-1'!AK$13)*'Weightage Page-1'!AK35,0))+
(IF('Semester Activities'!K$45&lt;&gt;0,('Semester Activities'!K$45/'Weightage Page-1'!AL$13)*'Weightage Page-1'!AL35,0))+
(IF('Semester Activities'!K$46&lt;&gt;0,('Semester Activities'!K$46/'Weightage Page-1'!AM$13)*'Weightage Page-1'!AM35,0))+
(IF('Semester Activities'!K$47&lt;&gt;0,('Semester Activities'!K$47/'Weightage Page-1'!AN$13)*'Weightage Page-1'!AN35,0))+
(IF('Semester Activities'!K$48&lt;&gt;0,('Semester Activities'!K$48/'Weightage Page-1'!AO$13)*'Weightage Page-1'!AO35,0))+
(IF('Semester Activities'!K$49&lt;&gt;0,('Semester Activities'!K$49/'Weightage Page-1'!AP$13)*'Weightage Page-1'!AP35,0))+
(IF('Semester Activities'!K$50&lt;&gt;0,('Semester Activities'!K$50/'Weightage Page-1'!AQ$13)*'Weightage Page-1'!AQ35,0))+
(IF('Semester Activities'!K$51&lt;&gt;0,('Semester Activities'!K$51/'Weightage Page-1'!AR$13)*'Weightage Page-1'!AR35,0))+
(IF('Semester Activities'!K$52&lt;&gt;0,('Semester Activities'!K$52/'Weightage Page-1'!AS$13)*'Weightage Page-1'!AS35,0))+
(IF('Semester Activities'!K$53&lt;&gt;0,('Semester Activities'!K$53/'Weightage Page-1'!AT$13)*'Weightage Page-1'!AT35,0))+
(IF('Semester Activities'!K$54&lt;&gt;0,('Semester Activities'!K$54/'Weightage Page-1'!AU$13)*'Weightage Page-1'!AU35,0))+
(IF('Semester Activities'!K$55&lt;&gt;0,('Semester Activities'!K$55/'Weightage Page-1'!AV$13)*'Weightage Page-1'!AV35,0))+
(IF('Semester Activities'!K$56&lt;&gt;0,('Semester Activities'!K$56/'Weightage Page-1'!AW$13)*'Weightage Page-1'!AW35,0))+
(IF('Semester Activities'!K$57&lt;&gt;0,('Semester Activities'!K$57/'Weightage Page-1'!AX$13)*'Weightage Page-1'!AX35,0))+
(IF('Semester Activities'!K$58&lt;&gt;0,('Semester Activities'!K$58/'Weightage Page-1'!AY$13)*'Weightage Page-1'!AY35,0))+
(IF('Semester Activities'!K$59&lt;&gt;0,('Semester Activities'!K$59/'Weightage Page-1'!AZ$13)*'Weightage Page-1'!AZ35,0))+
(IF('Semester Activities'!K$60&lt;&gt;0,('Semester Activities'!K$60/'Weightage Page-1'!BA$13)*'Weightage Page-1'!BA35,0))+
(IF('Semester Activities'!K$61&lt;&gt;0,('Semester Activities'!K$61/'Weightage Page-1'!BB$13)*'Weightage Page-1'!BB35,0))</f>
        <v>0</v>
      </c>
      <c r="G29" s="423"/>
      <c r="H29" s="423">
        <f>(IF('Semester Activities'!L$11&lt;&gt;0,('Semester Activities'!L$11/'Weightage Page-1'!D$13)*'Weightage Page-1'!D35,0))+
(IF('Semester Activities'!L$12&lt;&gt;0,('Semester Activities'!L$12/'Weightage Page-1'!E$13)*'Weightage Page-1'!E35,0))+
(IF('Semester Activities'!L$13&lt;&gt;0,('Semester Activities'!L$13/'Weightage Page-1'!F$13)*'Weightage Page-1'!F35,0))+
(IF('Semester Activities'!L$14&lt;&gt;0,('Semester Activities'!L$14/'Weightage Page-1'!G$13)*'Weightage Page-1'!G35,0))+
(IF('Semester Activities'!L$15&lt;&gt;0,('Semester Activities'!L$15/'Weightage Page-1'!H$13)*'Weightage Page-1'!H35,0))+
(IF('Semester Activities'!L$16&lt;&gt;0,('Semester Activities'!L$16/'Weightage Page-1'!I$13)*'Weightage Page-1'!I35,0))+
(IF('Semester Activities'!L$17&lt;&gt;0,('Semester Activities'!L$17/'Weightage Page-1'!J$13)*'Weightage Page-1'!J35,0))+
(IF('Semester Activities'!L$18&lt;&gt;0,('Semester Activities'!L$18/'Weightage Page-1'!K$13)*'Weightage Page-1'!K35,0))+
(IF('Semester Activities'!L$19&lt;&gt;0,('Semester Activities'!L$19/'Weightage Page-1'!L$13)*'Weightage Page-1'!L35,0))+
(IF('Semester Activities'!L$20&lt;&gt;0,('Semester Activities'!L$20/'Weightage Page-1'!M$13)*'Weightage Page-1'!M35,0))+
(IF('Semester Activities'!L$21&lt;&gt;0,('Semester Activities'!L$21/'Weightage Page-1'!N$13)*'Weightage Page-1'!N35,0))+
(IF('Semester Activities'!L$25&lt;&gt;0,('Semester Activities'!L$25/'Weightage Page-1'!R$13)*'Weightage Page-1'!R35,0))+
(IF('Semester Activities'!L$26&lt;&gt;0,('Semester Activities'!L$26/'Weightage Page-1'!S$13)*'Weightage Page-1'!S35,0))+
(IF('Semester Activities'!L$27&lt;&gt;0,('Semester Activities'!L$27/'Weightage Page-1'!T$13)*'Weightage Page-1'!T35,0))+
(IF('Semester Activities'!L$28&lt;&gt;0,('Semester Activities'!L$28/'Weightage Page-1'!U$13)*'Weightage Page-1'!U35,0))+
(IF('Semester Activities'!L$29&lt;&gt;0,('Semester Activities'!L$29/'Weightage Page-1'!V$13)*'Weightage Page-1'!V35,0))+
(IF('Semester Activities'!L$30&lt;&gt;0,('Semester Activities'!L$30/'Weightage Page-1'!W$13)*'Weightage Page-1'!W35,0))+
(IF('Semester Activities'!L$31&lt;&gt;0,('Semester Activities'!L$31/'Weightage Page-1'!X$13)*'Weightage Page-1'!X35,0))+
(IF('Semester Activities'!L$32&lt;&gt;0,('Semester Activities'!L$32/'Weightage Page-1'!Y$13)*'Weightage Page-1'!Y35,0))+
(IF('Semester Activities'!L$33&lt;&gt;0,('Semester Activities'!L$33/'Weightage Page-1'!Z$13)*'Weightage Page-1'!Z35,0))+
(IF('Semester Activities'!L$34&lt;&gt;0,('Semester Activities'!L$34/'Weightage Page-1'!AA$13)*'Weightage Page-1'!AA35,0))+
(IF('Semester Activities'!L$35&lt;&gt;0,('Semester Activities'!L$35/'Weightage Page-1'!AB$13)*'Weightage Page-1'!AB35,0))+
(IF('Semester Activities'!L$36&lt;&gt;0,('Semester Activities'!L$36/'Weightage Page-1'!AC$13)*'Weightage Page-1'!AC35,0))+
(IF('Semester Activities'!L$38&lt;&gt;0,('Semester Activities'!L$38/'Weightage Page-1'!AE$13)*'Weightage Page-1'!AE35,0))+
(IF('Semester Activities'!L$39&lt;&gt;0,('Semester Activities'!L$39/'Weightage Page-1'!AF$13)*'Weightage Page-1'!AF35,0))+
(IF('Semester Activities'!L$40&lt;&gt;0,('Semester Activities'!L$40/'Weightage Page-1'!AG$13)*'Weightage Page-1'!AG35,0))+
(IF('Semester Activities'!L$41&lt;&gt;0,('Semester Activities'!L$41/'Weightage Page-1'!AH$13)*'Weightage Page-1'!AH35,0))+
(IF('Semester Activities'!L$42&lt;&gt;0,('Semester Activities'!L$42/'Weightage Page-1'!AI$13)*'Weightage Page-1'!AI35,0))+
(IF('Semester Activities'!L$43&lt;&gt;0,('Semester Activities'!L$43/'Weightage Page-1'!AJ$13)*'Weightage Page-1'!AJ35,0))+
(IF('Semester Activities'!L$44&lt;&gt;0,('Semester Activities'!L$44/'Weightage Page-1'!AK$13)*'Weightage Page-1'!AK35,0))+
(IF('Semester Activities'!L$45&lt;&gt;0,('Semester Activities'!L$45/'Weightage Page-1'!AL$13)*'Weightage Page-1'!AL35,0))+
(IF('Semester Activities'!L$46&lt;&gt;0,('Semester Activities'!L$46/'Weightage Page-1'!AM$13)*'Weightage Page-1'!AM35,0))+
(IF('Semester Activities'!L$47&lt;&gt;0,('Semester Activities'!L$47/'Weightage Page-1'!AN$13)*'Weightage Page-1'!AN35,0))+
(IF('Semester Activities'!L$48&lt;&gt;0,('Semester Activities'!L$48/'Weightage Page-1'!AO$13)*'Weightage Page-1'!AO35,0))+
(IF('Semester Activities'!L$49&lt;&gt;0,('Semester Activities'!L$49/'Weightage Page-1'!AP$13)*'Weightage Page-1'!AP35,0))+
(IF('Semester Activities'!L$50&lt;&gt;0,('Semester Activities'!L$50/'Weightage Page-1'!AQ$13)*'Weightage Page-1'!AQ35,0))+
(IF('Semester Activities'!L$51&lt;&gt;0,('Semester Activities'!L$51/'Weightage Page-1'!AR$13)*'Weightage Page-1'!AR35,0))+
(IF('Semester Activities'!L$52&lt;&gt;0,('Semester Activities'!L$52/'Weightage Page-1'!AS$13)*'Weightage Page-1'!AS35,0))+
(IF('Semester Activities'!L$53&lt;&gt;0,('Semester Activities'!L$53/'Weightage Page-1'!AT$13)*'Weightage Page-1'!AT35,0))+
(IF('Semester Activities'!L$54&lt;&gt;0,('Semester Activities'!L$54/'Weightage Page-1'!AU$13)*'Weightage Page-1'!AU35,0))+
(IF('Semester Activities'!L$55&lt;&gt;0,('Semester Activities'!L$55/'Weightage Page-1'!AV$13)*'Weightage Page-1'!AV35,0))+
(IF('Semester Activities'!L$56&lt;&gt;0,('Semester Activities'!L$56/'Weightage Page-1'!AW$13)*'Weightage Page-1'!AW35,0))+
(IF('Semester Activities'!L$57&lt;&gt;0,('Semester Activities'!L$57/'Weightage Page-1'!AX$13)*'Weightage Page-1'!AX35,0))+
(IF('Semester Activities'!L$58&lt;&gt;0,('Semester Activities'!L$58/'Weightage Page-1'!AY$13)*'Weightage Page-1'!AY35,0))+
(IF('Semester Activities'!L$59&lt;&gt;0,('Semester Activities'!L$59/'Weightage Page-1'!AZ$13)*'Weightage Page-1'!AZ35,0))+
(IF('Semester Activities'!L$60&lt;&gt;0,('Semester Activities'!L$60/'Weightage Page-1'!BA$13)*'Weightage Page-1'!BA35,0))+
(IF('Semester Activities'!L$61&lt;&gt;0,('Semester Activities'!L$61/'Weightage Page-1'!BB$13)*'Weightage Page-1'!BB35,0))</f>
        <v>0</v>
      </c>
      <c r="I29" s="423"/>
      <c r="J29" s="423">
        <f>(IF('Semester Activities'!M$11&lt;&gt;0,('Semester Activities'!M$11/'Weightage Page-1'!D$13)*'Weightage Page-1'!D35,0))+
(IF('Semester Activities'!M$12&lt;&gt;0,('Semester Activities'!M$12/'Weightage Page-1'!E$13)*'Weightage Page-1'!E35,0))+
(IF('Semester Activities'!M$13&lt;&gt;0,('Semester Activities'!M$13/'Weightage Page-1'!F$13)*'Weightage Page-1'!F35,0))+
(IF('Semester Activities'!M$14&lt;&gt;0,('Semester Activities'!M$14/'Weightage Page-1'!G$13)*'Weightage Page-1'!G35,0))+
(IF('Semester Activities'!M$15&lt;&gt;0,('Semester Activities'!M$15/'Weightage Page-1'!H$13)*'Weightage Page-1'!H35,0))+
(IF('Semester Activities'!M$16&lt;&gt;0,('Semester Activities'!M$16/'Weightage Page-1'!I$13)*'Weightage Page-1'!I35,0))+
(IF('Semester Activities'!M$17&lt;&gt;0,('Semester Activities'!M$17/'Weightage Page-1'!J$13)*'Weightage Page-1'!J35,0))+
(IF('Semester Activities'!M$18&lt;&gt;0,('Semester Activities'!M$18/'Weightage Page-1'!K$13)*'Weightage Page-1'!K35,0))+
(IF('Semester Activities'!M$19&lt;&gt;0,('Semester Activities'!M$19/'Weightage Page-1'!L$13)*'Weightage Page-1'!L35,0))+
(IF('Semester Activities'!M$20&lt;&gt;0,('Semester Activities'!M$20/'Weightage Page-1'!M$13)*'Weightage Page-1'!M35,0))+
(IF('Semester Activities'!M$21&lt;&gt;0,('Semester Activities'!M$21/'Weightage Page-1'!N$13)*'Weightage Page-1'!N35,0))+
(IF('Semester Activities'!M$25&lt;&gt;0,('Semester Activities'!M$25/'Weightage Page-1'!R$13)*'Weightage Page-1'!R35,0))+
(IF('Semester Activities'!M$26&lt;&gt;0,('Semester Activities'!M$26/'Weightage Page-1'!S$13)*'Weightage Page-1'!S35,0))+
(IF('Semester Activities'!M$27&lt;&gt;0,('Semester Activities'!M$27/'Weightage Page-1'!T$13)*'Weightage Page-1'!T35,0))+
(IF('Semester Activities'!M$28&lt;&gt;0,('Semester Activities'!M$28/'Weightage Page-1'!U$13)*'Weightage Page-1'!U35,0))+
(IF('Semester Activities'!M$29&lt;&gt;0,('Semester Activities'!M$29/'Weightage Page-1'!V$13)*'Weightage Page-1'!V35,0))+
(IF('Semester Activities'!M$30&lt;&gt;0,('Semester Activities'!M$30/'Weightage Page-1'!W$13)*'Weightage Page-1'!W35,0))+
(IF('Semester Activities'!M$31&lt;&gt;0,('Semester Activities'!M$31/'Weightage Page-1'!X$13)*'Weightage Page-1'!X35,0))+
(IF('Semester Activities'!M$32&lt;&gt;0,('Semester Activities'!M$32/'Weightage Page-1'!Y$13)*'Weightage Page-1'!Y35,0))+
(IF('Semester Activities'!M$33&lt;&gt;0,('Semester Activities'!M$33/'Weightage Page-1'!Z$13)*'Weightage Page-1'!Z35,0))+
(IF('Semester Activities'!M$34&lt;&gt;0,('Semester Activities'!M$34/'Weightage Page-1'!AA$13)*'Weightage Page-1'!AA35,0))+
(IF('Semester Activities'!M$35&lt;&gt;0,('Semester Activities'!M$35/'Weightage Page-1'!AB$13)*'Weightage Page-1'!AB35,0))+
(IF('Semester Activities'!M$36&lt;&gt;0,('Semester Activities'!M$36/'Weightage Page-1'!AC$13)*'Weightage Page-1'!AC35,0))+
(IF('Semester Activities'!M$38&lt;&gt;0,('Semester Activities'!M$38/'Weightage Page-1'!AE$13)*'Weightage Page-1'!AE35,0))+
(IF('Semester Activities'!M$39&lt;&gt;0,('Semester Activities'!M$39/'Weightage Page-1'!AF$13)*'Weightage Page-1'!AF35,0))+
(IF('Semester Activities'!M$40&lt;&gt;0,('Semester Activities'!M$40/'Weightage Page-1'!AG$13)*'Weightage Page-1'!AG35,0))+
(IF('Semester Activities'!M$41&lt;&gt;0,('Semester Activities'!M$41/'Weightage Page-1'!AH$13)*'Weightage Page-1'!AH35,0))+
(IF('Semester Activities'!M$42&lt;&gt;0,('Semester Activities'!M$42/'Weightage Page-1'!AI$13)*'Weightage Page-1'!AI35,0))+
(IF('Semester Activities'!M$43&lt;&gt;0,('Semester Activities'!M$43/'Weightage Page-1'!AJ$13)*'Weightage Page-1'!AJ35,0))+
(IF('Semester Activities'!M$44&lt;&gt;0,('Semester Activities'!M$44/'Weightage Page-1'!AK$13)*'Weightage Page-1'!AK35,0))+
(IF('Semester Activities'!M$45&lt;&gt;0,('Semester Activities'!M$45/'Weightage Page-1'!AL$13)*'Weightage Page-1'!AL35,0))+
(IF('Semester Activities'!M$46&lt;&gt;0,('Semester Activities'!M$46/'Weightage Page-1'!AM$13)*'Weightage Page-1'!AM35,0))+
(IF('Semester Activities'!M$47&lt;&gt;0,('Semester Activities'!M$47/'Weightage Page-1'!AN$13)*'Weightage Page-1'!AN35,0))+
(IF('Semester Activities'!M$48&lt;&gt;0,('Semester Activities'!M$48/'Weightage Page-1'!AO$13)*'Weightage Page-1'!AO35,0))+
(IF('Semester Activities'!M$49&lt;&gt;0,('Semester Activities'!M$49/'Weightage Page-1'!AP$13)*'Weightage Page-1'!AP35,0))+
(IF('Semester Activities'!M$50&lt;&gt;0,('Semester Activities'!M$50/'Weightage Page-1'!AQ$13)*'Weightage Page-1'!AQ35,0))+
(IF('Semester Activities'!M$51&lt;&gt;0,('Semester Activities'!M$51/'Weightage Page-1'!AR$13)*'Weightage Page-1'!AR35,0))+
(IF('Semester Activities'!M$52&lt;&gt;0,('Semester Activities'!M$52/'Weightage Page-1'!AS$13)*'Weightage Page-1'!AS35,0))+
(IF('Semester Activities'!M$53&lt;&gt;0,('Semester Activities'!M$53/'Weightage Page-1'!AT$13)*'Weightage Page-1'!AT35,0))+
(IF('Semester Activities'!M$54&lt;&gt;0,('Semester Activities'!M$54/'Weightage Page-1'!AU$13)*'Weightage Page-1'!AU35,0))+
(IF('Semester Activities'!M$55&lt;&gt;0,('Semester Activities'!M$55/'Weightage Page-1'!AV$13)*'Weightage Page-1'!AV35,0))+
(IF('Semester Activities'!M$56&lt;&gt;0,('Semester Activities'!M$56/'Weightage Page-1'!AW$13)*'Weightage Page-1'!AW35,0))+
(IF('Semester Activities'!M$57&lt;&gt;0,('Semester Activities'!M$57/'Weightage Page-1'!AX$13)*'Weightage Page-1'!AX35,0))+
(IF('Semester Activities'!M$58&lt;&gt;0,('Semester Activities'!M$58/'Weightage Page-1'!AY$13)*'Weightage Page-1'!AY35,0))+
(IF('Semester Activities'!M$59&lt;&gt;0,('Semester Activities'!M$59/'Weightage Page-1'!AZ$13)*'Weightage Page-1'!AZ35,0))+
(IF('Semester Activities'!M$60&lt;&gt;0,('Semester Activities'!M$60/'Weightage Page-1'!BA$13)*'Weightage Page-1'!BA35,0))+
(IF('Semester Activities'!M$61&lt;&gt;0,('Semester Activities'!M$61/'Weightage Page-1'!BB$13)*'Weightage Page-1'!BB35,0))</f>
        <v>0</v>
      </c>
      <c r="K29" s="423"/>
      <c r="L29" s="423">
        <f>(IF('Semester Activities'!N$11&lt;&gt;0,('Semester Activities'!N$11/'Weightage Page-1'!D$13)*'Weightage Page-1'!D35,0))+
(IF('Semester Activities'!N$12&lt;&gt;0,('Semester Activities'!N$12/'Weightage Page-1'!E$13)*'Weightage Page-1'!E35,0))+
(IF('Semester Activities'!N$13&lt;&gt;0,('Semester Activities'!N$13/'Weightage Page-1'!F$13)*'Weightage Page-1'!F35,0))+
(IF('Semester Activities'!N$14&lt;&gt;0,('Semester Activities'!N$14/'Weightage Page-1'!G$13)*'Weightage Page-1'!G35,0))+
(IF('Semester Activities'!N$15&lt;&gt;0,('Semester Activities'!N$15/'Weightage Page-1'!H$13)*'Weightage Page-1'!H35,0))+
(IF('Semester Activities'!N$16&lt;&gt;0,('Semester Activities'!N$16/'Weightage Page-1'!I$13)*'Weightage Page-1'!I35,0))+
(IF('Semester Activities'!N$17&lt;&gt;0,('Semester Activities'!N$17/'Weightage Page-1'!J$13)*'Weightage Page-1'!J35,0))+
(IF('Semester Activities'!N$18&lt;&gt;0,('Semester Activities'!N$18/'Weightage Page-1'!K$13)*'Weightage Page-1'!K35,0))+
(IF('Semester Activities'!N$19&lt;&gt;0,('Semester Activities'!N$19/'Weightage Page-1'!L$13)*'Weightage Page-1'!L35,0))+
(IF('Semester Activities'!N$20&lt;&gt;0,('Semester Activities'!N$20/'Weightage Page-1'!M$13)*'Weightage Page-1'!M35,0))+
(IF('Semester Activities'!N$21&lt;&gt;0,('Semester Activities'!N$21/'Weightage Page-1'!N$13)*'Weightage Page-1'!N35,0))+
(IF('Semester Activities'!N$25&lt;&gt;0,('Semester Activities'!N$25/'Weightage Page-1'!R$13)*'Weightage Page-1'!R35,0))+
(IF('Semester Activities'!N$26&lt;&gt;0,('Semester Activities'!N$26/'Weightage Page-1'!S$13)*'Weightage Page-1'!S35,0))+
(IF('Semester Activities'!N$27&lt;&gt;0,('Semester Activities'!N$27/'Weightage Page-1'!T$13)*'Weightage Page-1'!T35,0))+
(IF('Semester Activities'!N$28&lt;&gt;0,('Semester Activities'!N$28/'Weightage Page-1'!U$13)*'Weightage Page-1'!U35,0))+
(IF('Semester Activities'!N$29&lt;&gt;0,('Semester Activities'!N$29/'Weightage Page-1'!V$13)*'Weightage Page-1'!V35,0))+
(IF('Semester Activities'!N$30&lt;&gt;0,('Semester Activities'!N$30/'Weightage Page-1'!W$13)*'Weightage Page-1'!W35,0))+
(IF('Semester Activities'!N$31&lt;&gt;0,('Semester Activities'!N$31/'Weightage Page-1'!X$13)*'Weightage Page-1'!X35,0))+
(IF('Semester Activities'!N$32&lt;&gt;0,('Semester Activities'!N$32/'Weightage Page-1'!Y$13)*'Weightage Page-1'!Y35,0))+
(IF('Semester Activities'!N$33&lt;&gt;0,('Semester Activities'!N$33/'Weightage Page-1'!Z$13)*'Weightage Page-1'!Z35,0))+
(IF('Semester Activities'!N$34&lt;&gt;0,('Semester Activities'!N$34/'Weightage Page-1'!AA$13)*'Weightage Page-1'!AA35,0))+
(IF('Semester Activities'!N$35&lt;&gt;0,('Semester Activities'!N$35/'Weightage Page-1'!AB$13)*'Weightage Page-1'!AB35,0))+
(IF('Semester Activities'!N$36&lt;&gt;0,('Semester Activities'!N$36/'Weightage Page-1'!AC$13)*'Weightage Page-1'!AC35,0))+
(IF('Semester Activities'!N$38&lt;&gt;0,('Semester Activities'!N$38/'Weightage Page-1'!AE$13)*'Weightage Page-1'!AE35,0))+
(IF('Semester Activities'!N$39&lt;&gt;0,('Semester Activities'!N$39/'Weightage Page-1'!AF$13)*'Weightage Page-1'!AF35,0))+
(IF('Semester Activities'!N$40&lt;&gt;0,('Semester Activities'!N$40/'Weightage Page-1'!AG$13)*'Weightage Page-1'!AG35,0))+
(IF('Semester Activities'!N$41&lt;&gt;0,('Semester Activities'!N$41/'Weightage Page-1'!AH$13)*'Weightage Page-1'!AH35,0))+
(IF('Semester Activities'!N$42&lt;&gt;0,('Semester Activities'!N$42/'Weightage Page-1'!AI$13)*'Weightage Page-1'!AI35,0))+
(IF('Semester Activities'!N$43&lt;&gt;0,('Semester Activities'!N$43/'Weightage Page-1'!AJ$13)*'Weightage Page-1'!AJ35,0))+
(IF('Semester Activities'!N$44&lt;&gt;0,('Semester Activities'!N$44/'Weightage Page-1'!AK$13)*'Weightage Page-1'!AK35,0))+
(IF('Semester Activities'!N$45&lt;&gt;0,('Semester Activities'!N$45/'Weightage Page-1'!AL$13)*'Weightage Page-1'!AL35,0))+
(IF('Semester Activities'!N$46&lt;&gt;0,('Semester Activities'!N$46/'Weightage Page-1'!AM$13)*'Weightage Page-1'!AM35,0))+
(IF('Semester Activities'!N$47&lt;&gt;0,('Semester Activities'!N$47/'Weightage Page-1'!AN$13)*'Weightage Page-1'!AN35,0))+
(IF('Semester Activities'!N$48&lt;&gt;0,('Semester Activities'!N$48/'Weightage Page-1'!AO$13)*'Weightage Page-1'!AO35,0))+
(IF('Semester Activities'!N$49&lt;&gt;0,('Semester Activities'!N$49/'Weightage Page-1'!AP$13)*'Weightage Page-1'!AP35,0))+
(IF('Semester Activities'!N$50&lt;&gt;0,('Semester Activities'!N$50/'Weightage Page-1'!AQ$13)*'Weightage Page-1'!AQ35,0))+
(IF('Semester Activities'!N$51&lt;&gt;0,('Semester Activities'!N$51/'Weightage Page-1'!AR$13)*'Weightage Page-1'!AR35,0))+
(IF('Semester Activities'!N$52&lt;&gt;0,('Semester Activities'!N$52/'Weightage Page-1'!AS$13)*'Weightage Page-1'!AS35,0))+
(IF('Semester Activities'!N$53&lt;&gt;0,('Semester Activities'!N$53/'Weightage Page-1'!AT$13)*'Weightage Page-1'!AT35,0))+
(IF('Semester Activities'!N$54&lt;&gt;0,('Semester Activities'!N$54/'Weightage Page-1'!AU$13)*'Weightage Page-1'!AU35,0))+
(IF('Semester Activities'!N$55&lt;&gt;0,('Semester Activities'!N$55/'Weightage Page-1'!AV$13)*'Weightage Page-1'!AV35,0))+
(IF('Semester Activities'!N$56&lt;&gt;0,('Semester Activities'!N$56/'Weightage Page-1'!AW$13)*'Weightage Page-1'!AW35,0))+
(IF('Semester Activities'!N$57&lt;&gt;0,('Semester Activities'!N$57/'Weightage Page-1'!AX$13)*'Weightage Page-1'!AX35,0))+
(IF('Semester Activities'!N$58&lt;&gt;0,('Semester Activities'!N$58/'Weightage Page-1'!AY$13)*'Weightage Page-1'!AY35,0))+
(IF('Semester Activities'!N$59&lt;&gt;0,('Semester Activities'!N$59/'Weightage Page-1'!AZ$13)*'Weightage Page-1'!AZ35,0))+
(IF('Semester Activities'!N$60&lt;&gt;0,('Semester Activities'!N$60/'Weightage Page-1'!BA$13)*'Weightage Page-1'!BA35,0))+
(IF('Semester Activities'!N$61&lt;&gt;0,('Semester Activities'!N$61/'Weightage Page-1'!BB$13)*'Weightage Page-1'!BB35,0))</f>
        <v>0</v>
      </c>
      <c r="M29" s="423"/>
      <c r="N29" s="424">
        <f t="shared" si="0"/>
        <v>0</v>
      </c>
      <c r="O29" s="424"/>
    </row>
    <row r="30" spans="1:15" ht="16.5" thickBot="1" x14ac:dyDescent="0.3">
      <c r="A30" s="144">
        <v>21</v>
      </c>
      <c r="B30" s="119" t="str">
        <f>IF('Weightage Page-1'!B36&lt;&gt;"",'Weightage Page-1'!B36,"")</f>
        <v>15SW45</v>
      </c>
      <c r="C30" s="118"/>
      <c r="D30" s="423">
        <f>(IF('Semester Activities'!J$11&lt;&gt;0,('Semester Activities'!J$11/'Weightage Page-1'!D$13)*'Weightage Page-1'!D36,0))+
(IF('Semester Activities'!J$12&lt;&gt;0,('Semester Activities'!J$12/'Weightage Page-1'!E$13)*'Weightage Page-1'!E36,0))+
(IF('Semester Activities'!J$13&lt;&gt;0,('Semester Activities'!J$13/'Weightage Page-1'!F$13)*'Weightage Page-1'!F36,0))+
(IF('Semester Activities'!J$14&lt;&gt;0,('Semester Activities'!J$14/'Weightage Page-1'!G$13)*'Weightage Page-1'!G36,0))+
(IF('Semester Activities'!J$15&lt;&gt;0,('Semester Activities'!J$15/'Weightage Page-1'!H$13)*'Weightage Page-1'!H36,0))+
(IF('Semester Activities'!J$16&lt;&gt;0,('Semester Activities'!J$16/'Weightage Page-1'!I$13)*'Weightage Page-1'!I36,0))+
(IF('Semester Activities'!J$17&lt;&gt;0,('Semester Activities'!J$17/'Weightage Page-1'!J$13)*'Weightage Page-1'!J36,0))+
(IF('Semester Activities'!J$18&lt;&gt;0,('Semester Activities'!J$18/'Weightage Page-1'!K$13)*'Weightage Page-1'!K36,0))+
(IF('Semester Activities'!J$19&lt;&gt;0,('Semester Activities'!J$19/'Weightage Page-1'!L$13)*'Weightage Page-1'!L36,0))+
(IF('Semester Activities'!J$20&lt;&gt;0,('Semester Activities'!J$20/'Weightage Page-1'!M$13)*'Weightage Page-1'!M36,0))+
(IF('Semester Activities'!J$21&lt;&gt;0,('Semester Activities'!J$21/'Weightage Page-1'!N$13)*'Weightage Page-1'!N36,0))+
(IF('Semester Activities'!J$25&lt;&gt;0,('Semester Activities'!J$25/'Weightage Page-1'!R$13)*'Weightage Page-1'!R36,0))+
(IF('Semester Activities'!J$26&lt;&gt;0,('Semester Activities'!J$26/'Weightage Page-1'!S$13)*'Weightage Page-1'!S36,0))+
(IF('Semester Activities'!J$27&lt;&gt;0,('Semester Activities'!J$27/'Weightage Page-1'!T$13)*'Weightage Page-1'!T36,0))+
(IF('Semester Activities'!J$28&lt;&gt;0,('Semester Activities'!J$28/'Weightage Page-1'!U$13)*'Weightage Page-1'!U36,0))+
(IF('Semester Activities'!J$29&lt;&gt;0,('Semester Activities'!J$29/'Weightage Page-1'!V$13)*'Weightage Page-1'!V36,0))+
(IF('Semester Activities'!J$30&lt;&gt;0,('Semester Activities'!J$30/'Weightage Page-1'!W$13)*'Weightage Page-1'!W36,0))+
(IF('Semester Activities'!J$31&lt;&gt;0,('Semester Activities'!J$31/'Weightage Page-1'!X$13)*'Weightage Page-1'!X36,0))+
(IF('Semester Activities'!J$32&lt;&gt;0,('Semester Activities'!J$32/'Weightage Page-1'!Y$13)*'Weightage Page-1'!Y36,0))+
(IF('Semester Activities'!J$33&lt;&gt;0,('Semester Activities'!J$33/'Weightage Page-1'!Z$13)*'Weightage Page-1'!Z36,0))+
(IF('Semester Activities'!J$34&lt;&gt;0,('Semester Activities'!J$34/'Weightage Page-1'!AA$13)*'Weightage Page-1'!AA36,0))+
(IF('Semester Activities'!J$35&lt;&gt;0,('Semester Activities'!J$35/'Weightage Page-1'!AB$13)*'Weightage Page-1'!AB36,0))+
(IF('Semester Activities'!J$36&lt;&gt;0,('Semester Activities'!J$36/'Weightage Page-1'!AC$13)*'Weightage Page-1'!AC36,0))+
(IF('Semester Activities'!J$38&lt;&gt;0,('Semester Activities'!J$38/'Weightage Page-1'!AE$13)*'Weightage Page-1'!AE36,0))+
(IF('Semester Activities'!J$39&lt;&gt;0,('Semester Activities'!J$39/'Weightage Page-1'!AF$13)*'Weightage Page-1'!AF36,0))+
(IF('Semester Activities'!J$40&lt;&gt;0,('Semester Activities'!J$40/'Weightage Page-1'!AG$13)*'Weightage Page-1'!AG36,0))+
(IF('Semester Activities'!J$41&lt;&gt;0,('Semester Activities'!J$41/'Weightage Page-1'!AH$13)*'Weightage Page-1'!AH36,0))+
(IF('Semester Activities'!J$42&lt;&gt;0,('Semester Activities'!J$42/'Weightage Page-1'!AI$13)*'Weightage Page-1'!AI36,0))+
(IF('Semester Activities'!J$43&lt;&gt;0,('Semester Activities'!J$43/'Weightage Page-1'!AJ$13)*'Weightage Page-1'!AJ36,0))+
(IF('Semester Activities'!J$44&lt;&gt;0,('Semester Activities'!J$44/'Weightage Page-1'!AK$13)*'Weightage Page-1'!AK36,0))+
(IF('Semester Activities'!J$45&lt;&gt;0,('Semester Activities'!J$45/'Weightage Page-1'!AL$13)*'Weightage Page-1'!AL36,0))+
(IF('Semester Activities'!J$46&lt;&gt;0,('Semester Activities'!J$46/'Weightage Page-1'!AM$13)*'Weightage Page-1'!AM36,0))+
(IF('Semester Activities'!J$47&lt;&gt;0,('Semester Activities'!J$47/'Weightage Page-1'!AN$13)*'Weightage Page-1'!AN36,0))+
(IF('Semester Activities'!J$48&lt;&gt;0,('Semester Activities'!J$48/'Weightage Page-1'!AO$13)*'Weightage Page-1'!AO36,0))+
(IF('Semester Activities'!J$49&lt;&gt;0,('Semester Activities'!J$49/'Weightage Page-1'!AP$13)*'Weightage Page-1'!AP36,0))+
(IF('Semester Activities'!J$50&lt;&gt;0,('Semester Activities'!J$50/'Weightage Page-1'!AQ$13)*'Weightage Page-1'!AQ36,0))+
(IF('Semester Activities'!J$51&lt;&gt;0,('Semester Activities'!J$51/'Weightage Page-1'!AR$13)*'Weightage Page-1'!AR36,0))+
(IF('Semester Activities'!J$52&lt;&gt;0,('Semester Activities'!J$52/'Weightage Page-1'!AS$13)*'Weightage Page-1'!AS36,0))+
(IF('Semester Activities'!J$53&lt;&gt;0,('Semester Activities'!J$53/'Weightage Page-1'!AT$13)*'Weightage Page-1'!AT36,0))+
(IF('Semester Activities'!J$54&lt;&gt;0,('Semester Activities'!J$54/'Weightage Page-1'!AU$13)*'Weightage Page-1'!AU36,0))+
(IF('Semester Activities'!J$55&lt;&gt;0,('Semester Activities'!J$55/'Weightage Page-1'!AV$13)*'Weightage Page-1'!AV36,0))+
(IF('Semester Activities'!J$56&lt;&gt;0,('Semester Activities'!J$56/'Weightage Page-1'!AW$13)*'Weightage Page-1'!AW36,0))+
(IF('Semester Activities'!J$57&lt;&gt;0,('Semester Activities'!J$57/'Weightage Page-1'!AX$13)*'Weightage Page-1'!AX36,0))+
(IF('Semester Activities'!J$58&lt;&gt;0,('Semester Activities'!J$58/'Weightage Page-1'!AY$13)*'Weightage Page-1'!AY36,0))+
(IF('Semester Activities'!J$59&lt;&gt;0,('Semester Activities'!J$59/'Weightage Page-1'!AZ$13)*'Weightage Page-1'!AZ36,0))+
(IF('Semester Activities'!J$60&lt;&gt;0,('Semester Activities'!J$60/'Weightage Page-1'!BA$13)*'Weightage Page-1'!BA36,0))+
(IF('Semester Activities'!J$61&lt;&gt;0,('Semester Activities'!J$61/'Weightage Page-1'!BB$13)*'Weightage Page-1'!BB36,0))</f>
        <v>0</v>
      </c>
      <c r="E30" s="423"/>
      <c r="F30" s="423">
        <f>(IF('Semester Activities'!K$11&lt;&gt;0,('Semester Activities'!K$11/'Weightage Page-1'!D$13)*'Weightage Page-1'!D36,0))+
(IF('Semester Activities'!K$12&lt;&gt;0,('Semester Activities'!K$12/'Weightage Page-1'!E$13)*'Weightage Page-1'!E36,0))+
(IF('Semester Activities'!K$13&lt;&gt;0,('Semester Activities'!K$13/'Weightage Page-1'!F$13)*'Weightage Page-1'!F36,0))+
(IF('Semester Activities'!K$14&lt;&gt;0,('Semester Activities'!K$14/'Weightage Page-1'!G$13)*'Weightage Page-1'!G36,0))+
(IF('Semester Activities'!K$15&lt;&gt;0,('Semester Activities'!K$15/'Weightage Page-1'!H$13)*'Weightage Page-1'!H36,0))+
(IF('Semester Activities'!K$16&lt;&gt;0,('Semester Activities'!K$16/'Weightage Page-1'!I$13)*'Weightage Page-1'!I36,0))+
(IF('Semester Activities'!K$17&lt;&gt;0,('Semester Activities'!K$17/'Weightage Page-1'!J$13)*'Weightage Page-1'!J36,0))+
(IF('Semester Activities'!K$18&lt;&gt;0,('Semester Activities'!K$18/'Weightage Page-1'!K$13)*'Weightage Page-1'!K36,0))+
(IF('Semester Activities'!K$19&lt;&gt;0,('Semester Activities'!K$19/'Weightage Page-1'!L$13)*'Weightage Page-1'!L36,0))+
(IF('Semester Activities'!K$20&lt;&gt;0,('Semester Activities'!K$20/'Weightage Page-1'!M$13)*'Weightage Page-1'!M36,0))+
(IF('Semester Activities'!K$21&lt;&gt;0,('Semester Activities'!K$21/'Weightage Page-1'!N$13)*'Weightage Page-1'!N36,0))+
(IF('Semester Activities'!K$25&lt;&gt;0,('Semester Activities'!K$25/'Weightage Page-1'!R$13)*'Weightage Page-1'!R36,0))+
(IF('Semester Activities'!K$26&lt;&gt;0,('Semester Activities'!K$26/'Weightage Page-1'!S$13)*'Weightage Page-1'!S36,0))+
(IF('Semester Activities'!K$27&lt;&gt;0,('Semester Activities'!K$27/'Weightage Page-1'!T$13)*'Weightage Page-1'!T36,0))+
(IF('Semester Activities'!K$28&lt;&gt;0,('Semester Activities'!K$28/'Weightage Page-1'!U$13)*'Weightage Page-1'!U36,0))+
(IF('Semester Activities'!K$29&lt;&gt;0,('Semester Activities'!K$29/'Weightage Page-1'!V$13)*'Weightage Page-1'!V36,0))+
(IF('Semester Activities'!K$30&lt;&gt;0,('Semester Activities'!K$30/'Weightage Page-1'!W$13)*'Weightage Page-1'!W36,0))+
(IF('Semester Activities'!K$31&lt;&gt;0,('Semester Activities'!K$31/'Weightage Page-1'!X$13)*'Weightage Page-1'!X36,0))+
(IF('Semester Activities'!K$32&lt;&gt;0,('Semester Activities'!K$32/'Weightage Page-1'!Y$13)*'Weightage Page-1'!Y36,0))+
(IF('Semester Activities'!K$33&lt;&gt;0,('Semester Activities'!K$33/'Weightage Page-1'!Z$13)*'Weightage Page-1'!Z36,0))+
(IF('Semester Activities'!K$34&lt;&gt;0,('Semester Activities'!K$34/'Weightage Page-1'!AA$13)*'Weightage Page-1'!AA36,0))+
(IF('Semester Activities'!K$35&lt;&gt;0,('Semester Activities'!K$35/'Weightage Page-1'!AB$13)*'Weightage Page-1'!AB36,0))+
(IF('Semester Activities'!K$36&lt;&gt;0,('Semester Activities'!K$36/'Weightage Page-1'!AC$13)*'Weightage Page-1'!AC36,0))+
(IF('Semester Activities'!K$38&lt;&gt;0,('Semester Activities'!K$38/'Weightage Page-1'!AE$13)*'Weightage Page-1'!AE36,0))+
(IF('Semester Activities'!K$39&lt;&gt;0,('Semester Activities'!K$39/'Weightage Page-1'!AF$13)*'Weightage Page-1'!AF36,0))+
(IF('Semester Activities'!K$40&lt;&gt;0,('Semester Activities'!K$40/'Weightage Page-1'!AG$13)*'Weightage Page-1'!AG36,0))+
(IF('Semester Activities'!K$41&lt;&gt;0,('Semester Activities'!K$41/'Weightage Page-1'!AH$13)*'Weightage Page-1'!AH36,0))+
(IF('Semester Activities'!K$42&lt;&gt;0,('Semester Activities'!K$42/'Weightage Page-1'!AI$13)*'Weightage Page-1'!AI36,0))+
(IF('Semester Activities'!K$43&lt;&gt;0,('Semester Activities'!K$43/'Weightage Page-1'!AJ$13)*'Weightage Page-1'!AJ36,0))+
(IF('Semester Activities'!K$44&lt;&gt;0,('Semester Activities'!K$44/'Weightage Page-1'!AK$13)*'Weightage Page-1'!AK36,0))+
(IF('Semester Activities'!K$45&lt;&gt;0,('Semester Activities'!K$45/'Weightage Page-1'!AL$13)*'Weightage Page-1'!AL36,0))+
(IF('Semester Activities'!K$46&lt;&gt;0,('Semester Activities'!K$46/'Weightage Page-1'!AM$13)*'Weightage Page-1'!AM36,0))+
(IF('Semester Activities'!K$47&lt;&gt;0,('Semester Activities'!K$47/'Weightage Page-1'!AN$13)*'Weightage Page-1'!AN36,0))+
(IF('Semester Activities'!K$48&lt;&gt;0,('Semester Activities'!K$48/'Weightage Page-1'!AO$13)*'Weightage Page-1'!AO36,0))+
(IF('Semester Activities'!K$49&lt;&gt;0,('Semester Activities'!K$49/'Weightage Page-1'!AP$13)*'Weightage Page-1'!AP36,0))+
(IF('Semester Activities'!K$50&lt;&gt;0,('Semester Activities'!K$50/'Weightage Page-1'!AQ$13)*'Weightage Page-1'!AQ36,0))+
(IF('Semester Activities'!K$51&lt;&gt;0,('Semester Activities'!K$51/'Weightage Page-1'!AR$13)*'Weightage Page-1'!AR36,0))+
(IF('Semester Activities'!K$52&lt;&gt;0,('Semester Activities'!K$52/'Weightage Page-1'!AS$13)*'Weightage Page-1'!AS36,0))+
(IF('Semester Activities'!K$53&lt;&gt;0,('Semester Activities'!K$53/'Weightage Page-1'!AT$13)*'Weightage Page-1'!AT36,0))+
(IF('Semester Activities'!K$54&lt;&gt;0,('Semester Activities'!K$54/'Weightage Page-1'!AU$13)*'Weightage Page-1'!AU36,0))+
(IF('Semester Activities'!K$55&lt;&gt;0,('Semester Activities'!K$55/'Weightage Page-1'!AV$13)*'Weightage Page-1'!AV36,0))+
(IF('Semester Activities'!K$56&lt;&gt;0,('Semester Activities'!K$56/'Weightage Page-1'!AW$13)*'Weightage Page-1'!AW36,0))+
(IF('Semester Activities'!K$57&lt;&gt;0,('Semester Activities'!K$57/'Weightage Page-1'!AX$13)*'Weightage Page-1'!AX36,0))+
(IF('Semester Activities'!K$58&lt;&gt;0,('Semester Activities'!K$58/'Weightage Page-1'!AY$13)*'Weightage Page-1'!AY36,0))+
(IF('Semester Activities'!K$59&lt;&gt;0,('Semester Activities'!K$59/'Weightage Page-1'!AZ$13)*'Weightage Page-1'!AZ36,0))+
(IF('Semester Activities'!K$60&lt;&gt;0,('Semester Activities'!K$60/'Weightage Page-1'!BA$13)*'Weightage Page-1'!BA36,0))+
(IF('Semester Activities'!K$61&lt;&gt;0,('Semester Activities'!K$61/'Weightage Page-1'!BB$13)*'Weightage Page-1'!BB36,0))</f>
        <v>0</v>
      </c>
      <c r="G30" s="423"/>
      <c r="H30" s="423">
        <f>(IF('Semester Activities'!L$11&lt;&gt;0,('Semester Activities'!L$11/'Weightage Page-1'!D$13)*'Weightage Page-1'!D36,0))+
(IF('Semester Activities'!L$12&lt;&gt;0,('Semester Activities'!L$12/'Weightage Page-1'!E$13)*'Weightage Page-1'!E36,0))+
(IF('Semester Activities'!L$13&lt;&gt;0,('Semester Activities'!L$13/'Weightage Page-1'!F$13)*'Weightage Page-1'!F36,0))+
(IF('Semester Activities'!L$14&lt;&gt;0,('Semester Activities'!L$14/'Weightage Page-1'!G$13)*'Weightage Page-1'!G36,0))+
(IF('Semester Activities'!L$15&lt;&gt;0,('Semester Activities'!L$15/'Weightage Page-1'!H$13)*'Weightage Page-1'!H36,0))+
(IF('Semester Activities'!L$16&lt;&gt;0,('Semester Activities'!L$16/'Weightage Page-1'!I$13)*'Weightage Page-1'!I36,0))+
(IF('Semester Activities'!L$17&lt;&gt;0,('Semester Activities'!L$17/'Weightage Page-1'!J$13)*'Weightage Page-1'!J36,0))+
(IF('Semester Activities'!L$18&lt;&gt;0,('Semester Activities'!L$18/'Weightage Page-1'!K$13)*'Weightage Page-1'!K36,0))+
(IF('Semester Activities'!L$19&lt;&gt;0,('Semester Activities'!L$19/'Weightage Page-1'!L$13)*'Weightage Page-1'!L36,0))+
(IF('Semester Activities'!L$20&lt;&gt;0,('Semester Activities'!L$20/'Weightage Page-1'!M$13)*'Weightage Page-1'!M36,0))+
(IF('Semester Activities'!L$21&lt;&gt;0,('Semester Activities'!L$21/'Weightage Page-1'!N$13)*'Weightage Page-1'!N36,0))+
(IF('Semester Activities'!L$25&lt;&gt;0,('Semester Activities'!L$25/'Weightage Page-1'!R$13)*'Weightage Page-1'!R36,0))+
(IF('Semester Activities'!L$26&lt;&gt;0,('Semester Activities'!L$26/'Weightage Page-1'!S$13)*'Weightage Page-1'!S36,0))+
(IF('Semester Activities'!L$27&lt;&gt;0,('Semester Activities'!L$27/'Weightage Page-1'!T$13)*'Weightage Page-1'!T36,0))+
(IF('Semester Activities'!L$28&lt;&gt;0,('Semester Activities'!L$28/'Weightage Page-1'!U$13)*'Weightage Page-1'!U36,0))+
(IF('Semester Activities'!L$29&lt;&gt;0,('Semester Activities'!L$29/'Weightage Page-1'!V$13)*'Weightage Page-1'!V36,0))+
(IF('Semester Activities'!L$30&lt;&gt;0,('Semester Activities'!L$30/'Weightage Page-1'!W$13)*'Weightage Page-1'!W36,0))+
(IF('Semester Activities'!L$31&lt;&gt;0,('Semester Activities'!L$31/'Weightage Page-1'!X$13)*'Weightage Page-1'!X36,0))+
(IF('Semester Activities'!L$32&lt;&gt;0,('Semester Activities'!L$32/'Weightage Page-1'!Y$13)*'Weightage Page-1'!Y36,0))+
(IF('Semester Activities'!L$33&lt;&gt;0,('Semester Activities'!L$33/'Weightage Page-1'!Z$13)*'Weightage Page-1'!Z36,0))+
(IF('Semester Activities'!L$34&lt;&gt;0,('Semester Activities'!L$34/'Weightage Page-1'!AA$13)*'Weightage Page-1'!AA36,0))+
(IF('Semester Activities'!L$35&lt;&gt;0,('Semester Activities'!L$35/'Weightage Page-1'!AB$13)*'Weightage Page-1'!AB36,0))+
(IF('Semester Activities'!L$36&lt;&gt;0,('Semester Activities'!L$36/'Weightage Page-1'!AC$13)*'Weightage Page-1'!AC36,0))+
(IF('Semester Activities'!L$38&lt;&gt;0,('Semester Activities'!L$38/'Weightage Page-1'!AE$13)*'Weightage Page-1'!AE36,0))+
(IF('Semester Activities'!L$39&lt;&gt;0,('Semester Activities'!L$39/'Weightage Page-1'!AF$13)*'Weightage Page-1'!AF36,0))+
(IF('Semester Activities'!L$40&lt;&gt;0,('Semester Activities'!L$40/'Weightage Page-1'!AG$13)*'Weightage Page-1'!AG36,0))+
(IF('Semester Activities'!L$41&lt;&gt;0,('Semester Activities'!L$41/'Weightage Page-1'!AH$13)*'Weightage Page-1'!AH36,0))+
(IF('Semester Activities'!L$42&lt;&gt;0,('Semester Activities'!L$42/'Weightage Page-1'!AI$13)*'Weightage Page-1'!AI36,0))+
(IF('Semester Activities'!L$43&lt;&gt;0,('Semester Activities'!L$43/'Weightage Page-1'!AJ$13)*'Weightage Page-1'!AJ36,0))+
(IF('Semester Activities'!L$44&lt;&gt;0,('Semester Activities'!L$44/'Weightage Page-1'!AK$13)*'Weightage Page-1'!AK36,0))+
(IF('Semester Activities'!L$45&lt;&gt;0,('Semester Activities'!L$45/'Weightage Page-1'!AL$13)*'Weightage Page-1'!AL36,0))+
(IF('Semester Activities'!L$46&lt;&gt;0,('Semester Activities'!L$46/'Weightage Page-1'!AM$13)*'Weightage Page-1'!AM36,0))+
(IF('Semester Activities'!L$47&lt;&gt;0,('Semester Activities'!L$47/'Weightage Page-1'!AN$13)*'Weightage Page-1'!AN36,0))+
(IF('Semester Activities'!L$48&lt;&gt;0,('Semester Activities'!L$48/'Weightage Page-1'!AO$13)*'Weightage Page-1'!AO36,0))+
(IF('Semester Activities'!L$49&lt;&gt;0,('Semester Activities'!L$49/'Weightage Page-1'!AP$13)*'Weightage Page-1'!AP36,0))+
(IF('Semester Activities'!L$50&lt;&gt;0,('Semester Activities'!L$50/'Weightage Page-1'!AQ$13)*'Weightage Page-1'!AQ36,0))+
(IF('Semester Activities'!L$51&lt;&gt;0,('Semester Activities'!L$51/'Weightage Page-1'!AR$13)*'Weightage Page-1'!AR36,0))+
(IF('Semester Activities'!L$52&lt;&gt;0,('Semester Activities'!L$52/'Weightage Page-1'!AS$13)*'Weightage Page-1'!AS36,0))+
(IF('Semester Activities'!L$53&lt;&gt;0,('Semester Activities'!L$53/'Weightage Page-1'!AT$13)*'Weightage Page-1'!AT36,0))+
(IF('Semester Activities'!L$54&lt;&gt;0,('Semester Activities'!L$54/'Weightage Page-1'!AU$13)*'Weightage Page-1'!AU36,0))+
(IF('Semester Activities'!L$55&lt;&gt;0,('Semester Activities'!L$55/'Weightage Page-1'!AV$13)*'Weightage Page-1'!AV36,0))+
(IF('Semester Activities'!L$56&lt;&gt;0,('Semester Activities'!L$56/'Weightage Page-1'!AW$13)*'Weightage Page-1'!AW36,0))+
(IF('Semester Activities'!L$57&lt;&gt;0,('Semester Activities'!L$57/'Weightage Page-1'!AX$13)*'Weightage Page-1'!AX36,0))+
(IF('Semester Activities'!L$58&lt;&gt;0,('Semester Activities'!L$58/'Weightage Page-1'!AY$13)*'Weightage Page-1'!AY36,0))+
(IF('Semester Activities'!L$59&lt;&gt;0,('Semester Activities'!L$59/'Weightage Page-1'!AZ$13)*'Weightage Page-1'!AZ36,0))+
(IF('Semester Activities'!L$60&lt;&gt;0,('Semester Activities'!L$60/'Weightage Page-1'!BA$13)*'Weightage Page-1'!BA36,0))+
(IF('Semester Activities'!L$61&lt;&gt;0,('Semester Activities'!L$61/'Weightage Page-1'!BB$13)*'Weightage Page-1'!BB36,0))</f>
        <v>0</v>
      </c>
      <c r="I30" s="423"/>
      <c r="J30" s="423">
        <f>(IF('Semester Activities'!M$11&lt;&gt;0,('Semester Activities'!M$11/'Weightage Page-1'!D$13)*'Weightage Page-1'!D36,0))+
(IF('Semester Activities'!M$12&lt;&gt;0,('Semester Activities'!M$12/'Weightage Page-1'!E$13)*'Weightage Page-1'!E36,0))+
(IF('Semester Activities'!M$13&lt;&gt;0,('Semester Activities'!M$13/'Weightage Page-1'!F$13)*'Weightage Page-1'!F36,0))+
(IF('Semester Activities'!M$14&lt;&gt;0,('Semester Activities'!M$14/'Weightage Page-1'!G$13)*'Weightage Page-1'!G36,0))+
(IF('Semester Activities'!M$15&lt;&gt;0,('Semester Activities'!M$15/'Weightage Page-1'!H$13)*'Weightage Page-1'!H36,0))+
(IF('Semester Activities'!M$16&lt;&gt;0,('Semester Activities'!M$16/'Weightage Page-1'!I$13)*'Weightage Page-1'!I36,0))+
(IF('Semester Activities'!M$17&lt;&gt;0,('Semester Activities'!M$17/'Weightage Page-1'!J$13)*'Weightage Page-1'!J36,0))+
(IF('Semester Activities'!M$18&lt;&gt;0,('Semester Activities'!M$18/'Weightage Page-1'!K$13)*'Weightage Page-1'!K36,0))+
(IF('Semester Activities'!M$19&lt;&gt;0,('Semester Activities'!M$19/'Weightage Page-1'!L$13)*'Weightage Page-1'!L36,0))+
(IF('Semester Activities'!M$20&lt;&gt;0,('Semester Activities'!M$20/'Weightage Page-1'!M$13)*'Weightage Page-1'!M36,0))+
(IF('Semester Activities'!M$21&lt;&gt;0,('Semester Activities'!M$21/'Weightage Page-1'!N$13)*'Weightage Page-1'!N36,0))+
(IF('Semester Activities'!M$25&lt;&gt;0,('Semester Activities'!M$25/'Weightage Page-1'!R$13)*'Weightage Page-1'!R36,0))+
(IF('Semester Activities'!M$26&lt;&gt;0,('Semester Activities'!M$26/'Weightage Page-1'!S$13)*'Weightage Page-1'!S36,0))+
(IF('Semester Activities'!M$27&lt;&gt;0,('Semester Activities'!M$27/'Weightage Page-1'!T$13)*'Weightage Page-1'!T36,0))+
(IF('Semester Activities'!M$28&lt;&gt;0,('Semester Activities'!M$28/'Weightage Page-1'!U$13)*'Weightage Page-1'!U36,0))+
(IF('Semester Activities'!M$29&lt;&gt;0,('Semester Activities'!M$29/'Weightage Page-1'!V$13)*'Weightage Page-1'!V36,0))+
(IF('Semester Activities'!M$30&lt;&gt;0,('Semester Activities'!M$30/'Weightage Page-1'!W$13)*'Weightage Page-1'!W36,0))+
(IF('Semester Activities'!M$31&lt;&gt;0,('Semester Activities'!M$31/'Weightage Page-1'!X$13)*'Weightage Page-1'!X36,0))+
(IF('Semester Activities'!M$32&lt;&gt;0,('Semester Activities'!M$32/'Weightage Page-1'!Y$13)*'Weightage Page-1'!Y36,0))+
(IF('Semester Activities'!M$33&lt;&gt;0,('Semester Activities'!M$33/'Weightage Page-1'!Z$13)*'Weightage Page-1'!Z36,0))+
(IF('Semester Activities'!M$34&lt;&gt;0,('Semester Activities'!M$34/'Weightage Page-1'!AA$13)*'Weightage Page-1'!AA36,0))+
(IF('Semester Activities'!M$35&lt;&gt;0,('Semester Activities'!M$35/'Weightage Page-1'!AB$13)*'Weightage Page-1'!AB36,0))+
(IF('Semester Activities'!M$36&lt;&gt;0,('Semester Activities'!M$36/'Weightage Page-1'!AC$13)*'Weightage Page-1'!AC36,0))+
(IF('Semester Activities'!M$38&lt;&gt;0,('Semester Activities'!M$38/'Weightage Page-1'!AE$13)*'Weightage Page-1'!AE36,0))+
(IF('Semester Activities'!M$39&lt;&gt;0,('Semester Activities'!M$39/'Weightage Page-1'!AF$13)*'Weightage Page-1'!AF36,0))+
(IF('Semester Activities'!M$40&lt;&gt;0,('Semester Activities'!M$40/'Weightage Page-1'!AG$13)*'Weightage Page-1'!AG36,0))+
(IF('Semester Activities'!M$41&lt;&gt;0,('Semester Activities'!M$41/'Weightage Page-1'!AH$13)*'Weightage Page-1'!AH36,0))+
(IF('Semester Activities'!M$42&lt;&gt;0,('Semester Activities'!M$42/'Weightage Page-1'!AI$13)*'Weightage Page-1'!AI36,0))+
(IF('Semester Activities'!M$43&lt;&gt;0,('Semester Activities'!M$43/'Weightage Page-1'!AJ$13)*'Weightage Page-1'!AJ36,0))+
(IF('Semester Activities'!M$44&lt;&gt;0,('Semester Activities'!M$44/'Weightage Page-1'!AK$13)*'Weightage Page-1'!AK36,0))+
(IF('Semester Activities'!M$45&lt;&gt;0,('Semester Activities'!M$45/'Weightage Page-1'!AL$13)*'Weightage Page-1'!AL36,0))+
(IF('Semester Activities'!M$46&lt;&gt;0,('Semester Activities'!M$46/'Weightage Page-1'!AM$13)*'Weightage Page-1'!AM36,0))+
(IF('Semester Activities'!M$47&lt;&gt;0,('Semester Activities'!M$47/'Weightage Page-1'!AN$13)*'Weightage Page-1'!AN36,0))+
(IF('Semester Activities'!M$48&lt;&gt;0,('Semester Activities'!M$48/'Weightage Page-1'!AO$13)*'Weightage Page-1'!AO36,0))+
(IF('Semester Activities'!M$49&lt;&gt;0,('Semester Activities'!M$49/'Weightage Page-1'!AP$13)*'Weightage Page-1'!AP36,0))+
(IF('Semester Activities'!M$50&lt;&gt;0,('Semester Activities'!M$50/'Weightage Page-1'!AQ$13)*'Weightage Page-1'!AQ36,0))+
(IF('Semester Activities'!M$51&lt;&gt;0,('Semester Activities'!M$51/'Weightage Page-1'!AR$13)*'Weightage Page-1'!AR36,0))+
(IF('Semester Activities'!M$52&lt;&gt;0,('Semester Activities'!M$52/'Weightage Page-1'!AS$13)*'Weightage Page-1'!AS36,0))+
(IF('Semester Activities'!M$53&lt;&gt;0,('Semester Activities'!M$53/'Weightage Page-1'!AT$13)*'Weightage Page-1'!AT36,0))+
(IF('Semester Activities'!M$54&lt;&gt;0,('Semester Activities'!M$54/'Weightage Page-1'!AU$13)*'Weightage Page-1'!AU36,0))+
(IF('Semester Activities'!M$55&lt;&gt;0,('Semester Activities'!M$55/'Weightage Page-1'!AV$13)*'Weightage Page-1'!AV36,0))+
(IF('Semester Activities'!M$56&lt;&gt;0,('Semester Activities'!M$56/'Weightage Page-1'!AW$13)*'Weightage Page-1'!AW36,0))+
(IF('Semester Activities'!M$57&lt;&gt;0,('Semester Activities'!M$57/'Weightage Page-1'!AX$13)*'Weightage Page-1'!AX36,0))+
(IF('Semester Activities'!M$58&lt;&gt;0,('Semester Activities'!M$58/'Weightage Page-1'!AY$13)*'Weightage Page-1'!AY36,0))+
(IF('Semester Activities'!M$59&lt;&gt;0,('Semester Activities'!M$59/'Weightage Page-1'!AZ$13)*'Weightage Page-1'!AZ36,0))+
(IF('Semester Activities'!M$60&lt;&gt;0,('Semester Activities'!M$60/'Weightage Page-1'!BA$13)*'Weightage Page-1'!BA36,0))+
(IF('Semester Activities'!M$61&lt;&gt;0,('Semester Activities'!M$61/'Weightage Page-1'!BB$13)*'Weightage Page-1'!BB36,0))</f>
        <v>0</v>
      </c>
      <c r="K30" s="423"/>
      <c r="L30" s="423">
        <f>(IF('Semester Activities'!N$11&lt;&gt;0,('Semester Activities'!N$11/'Weightage Page-1'!D$13)*'Weightage Page-1'!D36,0))+
(IF('Semester Activities'!N$12&lt;&gt;0,('Semester Activities'!N$12/'Weightage Page-1'!E$13)*'Weightage Page-1'!E36,0))+
(IF('Semester Activities'!N$13&lt;&gt;0,('Semester Activities'!N$13/'Weightage Page-1'!F$13)*'Weightage Page-1'!F36,0))+
(IF('Semester Activities'!N$14&lt;&gt;0,('Semester Activities'!N$14/'Weightage Page-1'!G$13)*'Weightage Page-1'!G36,0))+
(IF('Semester Activities'!N$15&lt;&gt;0,('Semester Activities'!N$15/'Weightage Page-1'!H$13)*'Weightage Page-1'!H36,0))+
(IF('Semester Activities'!N$16&lt;&gt;0,('Semester Activities'!N$16/'Weightage Page-1'!I$13)*'Weightage Page-1'!I36,0))+
(IF('Semester Activities'!N$17&lt;&gt;0,('Semester Activities'!N$17/'Weightage Page-1'!J$13)*'Weightage Page-1'!J36,0))+
(IF('Semester Activities'!N$18&lt;&gt;0,('Semester Activities'!N$18/'Weightage Page-1'!K$13)*'Weightage Page-1'!K36,0))+
(IF('Semester Activities'!N$19&lt;&gt;0,('Semester Activities'!N$19/'Weightage Page-1'!L$13)*'Weightage Page-1'!L36,0))+
(IF('Semester Activities'!N$20&lt;&gt;0,('Semester Activities'!N$20/'Weightage Page-1'!M$13)*'Weightage Page-1'!M36,0))+
(IF('Semester Activities'!N$21&lt;&gt;0,('Semester Activities'!N$21/'Weightage Page-1'!N$13)*'Weightage Page-1'!N36,0))+
(IF('Semester Activities'!N$25&lt;&gt;0,('Semester Activities'!N$25/'Weightage Page-1'!R$13)*'Weightage Page-1'!R36,0))+
(IF('Semester Activities'!N$26&lt;&gt;0,('Semester Activities'!N$26/'Weightage Page-1'!S$13)*'Weightage Page-1'!S36,0))+
(IF('Semester Activities'!N$27&lt;&gt;0,('Semester Activities'!N$27/'Weightage Page-1'!T$13)*'Weightage Page-1'!T36,0))+
(IF('Semester Activities'!N$28&lt;&gt;0,('Semester Activities'!N$28/'Weightage Page-1'!U$13)*'Weightage Page-1'!U36,0))+
(IF('Semester Activities'!N$29&lt;&gt;0,('Semester Activities'!N$29/'Weightage Page-1'!V$13)*'Weightage Page-1'!V36,0))+
(IF('Semester Activities'!N$30&lt;&gt;0,('Semester Activities'!N$30/'Weightage Page-1'!W$13)*'Weightage Page-1'!W36,0))+
(IF('Semester Activities'!N$31&lt;&gt;0,('Semester Activities'!N$31/'Weightage Page-1'!X$13)*'Weightage Page-1'!X36,0))+
(IF('Semester Activities'!N$32&lt;&gt;0,('Semester Activities'!N$32/'Weightage Page-1'!Y$13)*'Weightage Page-1'!Y36,0))+
(IF('Semester Activities'!N$33&lt;&gt;0,('Semester Activities'!N$33/'Weightage Page-1'!Z$13)*'Weightage Page-1'!Z36,0))+
(IF('Semester Activities'!N$34&lt;&gt;0,('Semester Activities'!N$34/'Weightage Page-1'!AA$13)*'Weightage Page-1'!AA36,0))+
(IF('Semester Activities'!N$35&lt;&gt;0,('Semester Activities'!N$35/'Weightage Page-1'!AB$13)*'Weightage Page-1'!AB36,0))+
(IF('Semester Activities'!N$36&lt;&gt;0,('Semester Activities'!N$36/'Weightage Page-1'!AC$13)*'Weightage Page-1'!AC36,0))+
(IF('Semester Activities'!N$38&lt;&gt;0,('Semester Activities'!N$38/'Weightage Page-1'!AE$13)*'Weightage Page-1'!AE36,0))+
(IF('Semester Activities'!N$39&lt;&gt;0,('Semester Activities'!N$39/'Weightage Page-1'!AF$13)*'Weightage Page-1'!AF36,0))+
(IF('Semester Activities'!N$40&lt;&gt;0,('Semester Activities'!N$40/'Weightage Page-1'!AG$13)*'Weightage Page-1'!AG36,0))+
(IF('Semester Activities'!N$41&lt;&gt;0,('Semester Activities'!N$41/'Weightage Page-1'!AH$13)*'Weightage Page-1'!AH36,0))+
(IF('Semester Activities'!N$42&lt;&gt;0,('Semester Activities'!N$42/'Weightage Page-1'!AI$13)*'Weightage Page-1'!AI36,0))+
(IF('Semester Activities'!N$43&lt;&gt;0,('Semester Activities'!N$43/'Weightage Page-1'!AJ$13)*'Weightage Page-1'!AJ36,0))+
(IF('Semester Activities'!N$44&lt;&gt;0,('Semester Activities'!N$44/'Weightage Page-1'!AK$13)*'Weightage Page-1'!AK36,0))+
(IF('Semester Activities'!N$45&lt;&gt;0,('Semester Activities'!N$45/'Weightage Page-1'!AL$13)*'Weightage Page-1'!AL36,0))+
(IF('Semester Activities'!N$46&lt;&gt;0,('Semester Activities'!N$46/'Weightage Page-1'!AM$13)*'Weightage Page-1'!AM36,0))+
(IF('Semester Activities'!N$47&lt;&gt;0,('Semester Activities'!N$47/'Weightage Page-1'!AN$13)*'Weightage Page-1'!AN36,0))+
(IF('Semester Activities'!N$48&lt;&gt;0,('Semester Activities'!N$48/'Weightage Page-1'!AO$13)*'Weightage Page-1'!AO36,0))+
(IF('Semester Activities'!N$49&lt;&gt;0,('Semester Activities'!N$49/'Weightage Page-1'!AP$13)*'Weightage Page-1'!AP36,0))+
(IF('Semester Activities'!N$50&lt;&gt;0,('Semester Activities'!N$50/'Weightage Page-1'!AQ$13)*'Weightage Page-1'!AQ36,0))+
(IF('Semester Activities'!N$51&lt;&gt;0,('Semester Activities'!N$51/'Weightage Page-1'!AR$13)*'Weightage Page-1'!AR36,0))+
(IF('Semester Activities'!N$52&lt;&gt;0,('Semester Activities'!N$52/'Weightage Page-1'!AS$13)*'Weightage Page-1'!AS36,0))+
(IF('Semester Activities'!N$53&lt;&gt;0,('Semester Activities'!N$53/'Weightage Page-1'!AT$13)*'Weightage Page-1'!AT36,0))+
(IF('Semester Activities'!N$54&lt;&gt;0,('Semester Activities'!N$54/'Weightage Page-1'!AU$13)*'Weightage Page-1'!AU36,0))+
(IF('Semester Activities'!N$55&lt;&gt;0,('Semester Activities'!N$55/'Weightage Page-1'!AV$13)*'Weightage Page-1'!AV36,0))+
(IF('Semester Activities'!N$56&lt;&gt;0,('Semester Activities'!N$56/'Weightage Page-1'!AW$13)*'Weightage Page-1'!AW36,0))+
(IF('Semester Activities'!N$57&lt;&gt;0,('Semester Activities'!N$57/'Weightage Page-1'!AX$13)*'Weightage Page-1'!AX36,0))+
(IF('Semester Activities'!N$58&lt;&gt;0,('Semester Activities'!N$58/'Weightage Page-1'!AY$13)*'Weightage Page-1'!AY36,0))+
(IF('Semester Activities'!N$59&lt;&gt;0,('Semester Activities'!N$59/'Weightage Page-1'!AZ$13)*'Weightage Page-1'!AZ36,0))+
(IF('Semester Activities'!N$60&lt;&gt;0,('Semester Activities'!N$60/'Weightage Page-1'!BA$13)*'Weightage Page-1'!BA36,0))+
(IF('Semester Activities'!N$61&lt;&gt;0,('Semester Activities'!N$61/'Weightage Page-1'!BB$13)*'Weightage Page-1'!BB36,0))</f>
        <v>0</v>
      </c>
      <c r="M30" s="423"/>
      <c r="N30" s="424">
        <f t="shared" si="0"/>
        <v>0</v>
      </c>
      <c r="O30" s="424"/>
    </row>
    <row r="31" spans="1:15" ht="16.5" thickBot="1" x14ac:dyDescent="0.3">
      <c r="A31" s="144">
        <v>22</v>
      </c>
      <c r="B31" s="119" t="str">
        <f>IF('Weightage Page-1'!B37&lt;&gt;"",'Weightage Page-1'!B37,"")</f>
        <v>15SW47</v>
      </c>
      <c r="C31" s="118"/>
      <c r="D31" s="423">
        <f>(IF('Semester Activities'!J$11&lt;&gt;0,('Semester Activities'!J$11/'Weightage Page-1'!D$13)*'Weightage Page-1'!D37,0))+
(IF('Semester Activities'!J$12&lt;&gt;0,('Semester Activities'!J$12/'Weightage Page-1'!E$13)*'Weightage Page-1'!E37,0))+
(IF('Semester Activities'!J$13&lt;&gt;0,('Semester Activities'!J$13/'Weightage Page-1'!F$13)*'Weightage Page-1'!F37,0))+
(IF('Semester Activities'!J$14&lt;&gt;0,('Semester Activities'!J$14/'Weightage Page-1'!G$13)*'Weightage Page-1'!G37,0))+
(IF('Semester Activities'!J$15&lt;&gt;0,('Semester Activities'!J$15/'Weightage Page-1'!H$13)*'Weightage Page-1'!H37,0))+
(IF('Semester Activities'!J$16&lt;&gt;0,('Semester Activities'!J$16/'Weightage Page-1'!I$13)*'Weightage Page-1'!I37,0))+
(IF('Semester Activities'!J$17&lt;&gt;0,('Semester Activities'!J$17/'Weightage Page-1'!J$13)*'Weightage Page-1'!J37,0))+
(IF('Semester Activities'!J$18&lt;&gt;0,('Semester Activities'!J$18/'Weightage Page-1'!K$13)*'Weightage Page-1'!K37,0))+
(IF('Semester Activities'!J$19&lt;&gt;0,('Semester Activities'!J$19/'Weightage Page-1'!L$13)*'Weightage Page-1'!L37,0))+
(IF('Semester Activities'!J$20&lt;&gt;0,('Semester Activities'!J$20/'Weightage Page-1'!M$13)*'Weightage Page-1'!M37,0))+
(IF('Semester Activities'!J$21&lt;&gt;0,('Semester Activities'!J$21/'Weightage Page-1'!N$13)*'Weightage Page-1'!N37,0))+
(IF('Semester Activities'!J$25&lt;&gt;0,('Semester Activities'!J$25/'Weightage Page-1'!R$13)*'Weightage Page-1'!R37,0))+
(IF('Semester Activities'!J$26&lt;&gt;0,('Semester Activities'!J$26/'Weightage Page-1'!S$13)*'Weightage Page-1'!S37,0))+
(IF('Semester Activities'!J$27&lt;&gt;0,('Semester Activities'!J$27/'Weightage Page-1'!T$13)*'Weightage Page-1'!T37,0))+
(IF('Semester Activities'!J$28&lt;&gt;0,('Semester Activities'!J$28/'Weightage Page-1'!U$13)*'Weightage Page-1'!U37,0))+
(IF('Semester Activities'!J$29&lt;&gt;0,('Semester Activities'!J$29/'Weightage Page-1'!V$13)*'Weightage Page-1'!V37,0))+
(IF('Semester Activities'!J$30&lt;&gt;0,('Semester Activities'!J$30/'Weightage Page-1'!W$13)*'Weightage Page-1'!W37,0))+
(IF('Semester Activities'!J$31&lt;&gt;0,('Semester Activities'!J$31/'Weightage Page-1'!X$13)*'Weightage Page-1'!X37,0))+
(IF('Semester Activities'!J$32&lt;&gt;0,('Semester Activities'!J$32/'Weightage Page-1'!Y$13)*'Weightage Page-1'!Y37,0))+
(IF('Semester Activities'!J$33&lt;&gt;0,('Semester Activities'!J$33/'Weightage Page-1'!Z$13)*'Weightage Page-1'!Z37,0))+
(IF('Semester Activities'!J$34&lt;&gt;0,('Semester Activities'!J$34/'Weightage Page-1'!AA$13)*'Weightage Page-1'!AA37,0))+
(IF('Semester Activities'!J$35&lt;&gt;0,('Semester Activities'!J$35/'Weightage Page-1'!AB$13)*'Weightage Page-1'!AB37,0))+
(IF('Semester Activities'!J$36&lt;&gt;0,('Semester Activities'!J$36/'Weightage Page-1'!AC$13)*'Weightage Page-1'!AC37,0))+
(IF('Semester Activities'!J$38&lt;&gt;0,('Semester Activities'!J$38/'Weightage Page-1'!AE$13)*'Weightage Page-1'!AE37,0))+
(IF('Semester Activities'!J$39&lt;&gt;0,('Semester Activities'!J$39/'Weightage Page-1'!AF$13)*'Weightage Page-1'!AF37,0))+
(IF('Semester Activities'!J$40&lt;&gt;0,('Semester Activities'!J$40/'Weightage Page-1'!AG$13)*'Weightage Page-1'!AG37,0))+
(IF('Semester Activities'!J$41&lt;&gt;0,('Semester Activities'!J$41/'Weightage Page-1'!AH$13)*'Weightage Page-1'!AH37,0))+
(IF('Semester Activities'!J$42&lt;&gt;0,('Semester Activities'!J$42/'Weightage Page-1'!AI$13)*'Weightage Page-1'!AI37,0))+
(IF('Semester Activities'!J$43&lt;&gt;0,('Semester Activities'!J$43/'Weightage Page-1'!AJ$13)*'Weightage Page-1'!AJ37,0))+
(IF('Semester Activities'!J$44&lt;&gt;0,('Semester Activities'!J$44/'Weightage Page-1'!AK$13)*'Weightage Page-1'!AK37,0))+
(IF('Semester Activities'!J$45&lt;&gt;0,('Semester Activities'!J$45/'Weightage Page-1'!AL$13)*'Weightage Page-1'!AL37,0))+
(IF('Semester Activities'!J$46&lt;&gt;0,('Semester Activities'!J$46/'Weightage Page-1'!AM$13)*'Weightage Page-1'!AM37,0))+
(IF('Semester Activities'!J$47&lt;&gt;0,('Semester Activities'!J$47/'Weightage Page-1'!AN$13)*'Weightage Page-1'!AN37,0))+
(IF('Semester Activities'!J$48&lt;&gt;0,('Semester Activities'!J$48/'Weightage Page-1'!AO$13)*'Weightage Page-1'!AO37,0))+
(IF('Semester Activities'!J$49&lt;&gt;0,('Semester Activities'!J$49/'Weightage Page-1'!AP$13)*'Weightage Page-1'!AP37,0))+
(IF('Semester Activities'!J$50&lt;&gt;0,('Semester Activities'!J$50/'Weightage Page-1'!AQ$13)*'Weightage Page-1'!AQ37,0))+
(IF('Semester Activities'!J$51&lt;&gt;0,('Semester Activities'!J$51/'Weightage Page-1'!AR$13)*'Weightage Page-1'!AR37,0))+
(IF('Semester Activities'!J$52&lt;&gt;0,('Semester Activities'!J$52/'Weightage Page-1'!AS$13)*'Weightage Page-1'!AS37,0))+
(IF('Semester Activities'!J$53&lt;&gt;0,('Semester Activities'!J$53/'Weightage Page-1'!AT$13)*'Weightage Page-1'!AT37,0))+
(IF('Semester Activities'!J$54&lt;&gt;0,('Semester Activities'!J$54/'Weightage Page-1'!AU$13)*'Weightage Page-1'!AU37,0))+
(IF('Semester Activities'!J$55&lt;&gt;0,('Semester Activities'!J$55/'Weightage Page-1'!AV$13)*'Weightage Page-1'!AV37,0))+
(IF('Semester Activities'!J$56&lt;&gt;0,('Semester Activities'!J$56/'Weightage Page-1'!AW$13)*'Weightage Page-1'!AW37,0))+
(IF('Semester Activities'!J$57&lt;&gt;0,('Semester Activities'!J$57/'Weightage Page-1'!AX$13)*'Weightage Page-1'!AX37,0))+
(IF('Semester Activities'!J$58&lt;&gt;0,('Semester Activities'!J$58/'Weightage Page-1'!AY$13)*'Weightage Page-1'!AY37,0))+
(IF('Semester Activities'!J$59&lt;&gt;0,('Semester Activities'!J$59/'Weightage Page-1'!AZ$13)*'Weightage Page-1'!AZ37,0))+
(IF('Semester Activities'!J$60&lt;&gt;0,('Semester Activities'!J$60/'Weightage Page-1'!BA$13)*'Weightage Page-1'!BA37,0))+
(IF('Semester Activities'!J$61&lt;&gt;0,('Semester Activities'!J$61/'Weightage Page-1'!BB$13)*'Weightage Page-1'!BB37,0))</f>
        <v>0</v>
      </c>
      <c r="E31" s="423"/>
      <c r="F31" s="423">
        <f>(IF('Semester Activities'!K$11&lt;&gt;0,('Semester Activities'!K$11/'Weightage Page-1'!D$13)*'Weightage Page-1'!D37,0))+
(IF('Semester Activities'!K$12&lt;&gt;0,('Semester Activities'!K$12/'Weightage Page-1'!E$13)*'Weightage Page-1'!E37,0))+
(IF('Semester Activities'!K$13&lt;&gt;0,('Semester Activities'!K$13/'Weightage Page-1'!F$13)*'Weightage Page-1'!F37,0))+
(IF('Semester Activities'!K$14&lt;&gt;0,('Semester Activities'!K$14/'Weightage Page-1'!G$13)*'Weightage Page-1'!G37,0))+
(IF('Semester Activities'!K$15&lt;&gt;0,('Semester Activities'!K$15/'Weightage Page-1'!H$13)*'Weightage Page-1'!H37,0))+
(IF('Semester Activities'!K$16&lt;&gt;0,('Semester Activities'!K$16/'Weightage Page-1'!I$13)*'Weightage Page-1'!I37,0))+
(IF('Semester Activities'!K$17&lt;&gt;0,('Semester Activities'!K$17/'Weightage Page-1'!J$13)*'Weightage Page-1'!J37,0))+
(IF('Semester Activities'!K$18&lt;&gt;0,('Semester Activities'!K$18/'Weightage Page-1'!K$13)*'Weightage Page-1'!K37,0))+
(IF('Semester Activities'!K$19&lt;&gt;0,('Semester Activities'!K$19/'Weightage Page-1'!L$13)*'Weightage Page-1'!L37,0))+
(IF('Semester Activities'!K$20&lt;&gt;0,('Semester Activities'!K$20/'Weightage Page-1'!M$13)*'Weightage Page-1'!M37,0))+
(IF('Semester Activities'!K$21&lt;&gt;0,('Semester Activities'!K$21/'Weightage Page-1'!N$13)*'Weightage Page-1'!N37,0))+
(IF('Semester Activities'!K$25&lt;&gt;0,('Semester Activities'!K$25/'Weightage Page-1'!R$13)*'Weightage Page-1'!R37,0))+
(IF('Semester Activities'!K$26&lt;&gt;0,('Semester Activities'!K$26/'Weightage Page-1'!S$13)*'Weightage Page-1'!S37,0))+
(IF('Semester Activities'!K$27&lt;&gt;0,('Semester Activities'!K$27/'Weightage Page-1'!T$13)*'Weightage Page-1'!T37,0))+
(IF('Semester Activities'!K$28&lt;&gt;0,('Semester Activities'!K$28/'Weightage Page-1'!U$13)*'Weightage Page-1'!U37,0))+
(IF('Semester Activities'!K$29&lt;&gt;0,('Semester Activities'!K$29/'Weightage Page-1'!V$13)*'Weightage Page-1'!V37,0))+
(IF('Semester Activities'!K$30&lt;&gt;0,('Semester Activities'!K$30/'Weightage Page-1'!W$13)*'Weightage Page-1'!W37,0))+
(IF('Semester Activities'!K$31&lt;&gt;0,('Semester Activities'!K$31/'Weightage Page-1'!X$13)*'Weightage Page-1'!X37,0))+
(IF('Semester Activities'!K$32&lt;&gt;0,('Semester Activities'!K$32/'Weightage Page-1'!Y$13)*'Weightage Page-1'!Y37,0))+
(IF('Semester Activities'!K$33&lt;&gt;0,('Semester Activities'!K$33/'Weightage Page-1'!Z$13)*'Weightage Page-1'!Z37,0))+
(IF('Semester Activities'!K$34&lt;&gt;0,('Semester Activities'!K$34/'Weightage Page-1'!AA$13)*'Weightage Page-1'!AA37,0))+
(IF('Semester Activities'!K$35&lt;&gt;0,('Semester Activities'!K$35/'Weightage Page-1'!AB$13)*'Weightage Page-1'!AB37,0))+
(IF('Semester Activities'!K$36&lt;&gt;0,('Semester Activities'!K$36/'Weightage Page-1'!AC$13)*'Weightage Page-1'!AC37,0))+
(IF('Semester Activities'!K$38&lt;&gt;0,('Semester Activities'!K$38/'Weightage Page-1'!AE$13)*'Weightage Page-1'!AE37,0))+
(IF('Semester Activities'!K$39&lt;&gt;0,('Semester Activities'!K$39/'Weightage Page-1'!AF$13)*'Weightage Page-1'!AF37,0))+
(IF('Semester Activities'!K$40&lt;&gt;0,('Semester Activities'!K$40/'Weightage Page-1'!AG$13)*'Weightage Page-1'!AG37,0))+
(IF('Semester Activities'!K$41&lt;&gt;0,('Semester Activities'!K$41/'Weightage Page-1'!AH$13)*'Weightage Page-1'!AH37,0))+
(IF('Semester Activities'!K$42&lt;&gt;0,('Semester Activities'!K$42/'Weightage Page-1'!AI$13)*'Weightage Page-1'!AI37,0))+
(IF('Semester Activities'!K$43&lt;&gt;0,('Semester Activities'!K$43/'Weightage Page-1'!AJ$13)*'Weightage Page-1'!AJ37,0))+
(IF('Semester Activities'!K$44&lt;&gt;0,('Semester Activities'!K$44/'Weightage Page-1'!AK$13)*'Weightage Page-1'!AK37,0))+
(IF('Semester Activities'!K$45&lt;&gt;0,('Semester Activities'!K$45/'Weightage Page-1'!AL$13)*'Weightage Page-1'!AL37,0))+
(IF('Semester Activities'!K$46&lt;&gt;0,('Semester Activities'!K$46/'Weightage Page-1'!AM$13)*'Weightage Page-1'!AM37,0))+
(IF('Semester Activities'!K$47&lt;&gt;0,('Semester Activities'!K$47/'Weightage Page-1'!AN$13)*'Weightage Page-1'!AN37,0))+
(IF('Semester Activities'!K$48&lt;&gt;0,('Semester Activities'!K$48/'Weightage Page-1'!AO$13)*'Weightage Page-1'!AO37,0))+
(IF('Semester Activities'!K$49&lt;&gt;0,('Semester Activities'!K$49/'Weightage Page-1'!AP$13)*'Weightage Page-1'!AP37,0))+
(IF('Semester Activities'!K$50&lt;&gt;0,('Semester Activities'!K$50/'Weightage Page-1'!AQ$13)*'Weightage Page-1'!AQ37,0))+
(IF('Semester Activities'!K$51&lt;&gt;0,('Semester Activities'!K$51/'Weightage Page-1'!AR$13)*'Weightage Page-1'!AR37,0))+
(IF('Semester Activities'!K$52&lt;&gt;0,('Semester Activities'!K$52/'Weightage Page-1'!AS$13)*'Weightage Page-1'!AS37,0))+
(IF('Semester Activities'!K$53&lt;&gt;0,('Semester Activities'!K$53/'Weightage Page-1'!AT$13)*'Weightage Page-1'!AT37,0))+
(IF('Semester Activities'!K$54&lt;&gt;0,('Semester Activities'!K$54/'Weightage Page-1'!AU$13)*'Weightage Page-1'!AU37,0))+
(IF('Semester Activities'!K$55&lt;&gt;0,('Semester Activities'!K$55/'Weightage Page-1'!AV$13)*'Weightage Page-1'!AV37,0))+
(IF('Semester Activities'!K$56&lt;&gt;0,('Semester Activities'!K$56/'Weightage Page-1'!AW$13)*'Weightage Page-1'!AW37,0))+
(IF('Semester Activities'!K$57&lt;&gt;0,('Semester Activities'!K$57/'Weightage Page-1'!AX$13)*'Weightage Page-1'!AX37,0))+
(IF('Semester Activities'!K$58&lt;&gt;0,('Semester Activities'!K$58/'Weightage Page-1'!AY$13)*'Weightage Page-1'!AY37,0))+
(IF('Semester Activities'!K$59&lt;&gt;0,('Semester Activities'!K$59/'Weightage Page-1'!AZ$13)*'Weightage Page-1'!AZ37,0))+
(IF('Semester Activities'!K$60&lt;&gt;0,('Semester Activities'!K$60/'Weightage Page-1'!BA$13)*'Weightage Page-1'!BA37,0))+
(IF('Semester Activities'!K$61&lt;&gt;0,('Semester Activities'!K$61/'Weightage Page-1'!BB$13)*'Weightage Page-1'!BB37,0))</f>
        <v>0</v>
      </c>
      <c r="G31" s="423"/>
      <c r="H31" s="423">
        <f>(IF('Semester Activities'!L$11&lt;&gt;0,('Semester Activities'!L$11/'Weightage Page-1'!D$13)*'Weightage Page-1'!D37,0))+
(IF('Semester Activities'!L$12&lt;&gt;0,('Semester Activities'!L$12/'Weightage Page-1'!E$13)*'Weightage Page-1'!E37,0))+
(IF('Semester Activities'!L$13&lt;&gt;0,('Semester Activities'!L$13/'Weightage Page-1'!F$13)*'Weightage Page-1'!F37,0))+
(IF('Semester Activities'!L$14&lt;&gt;0,('Semester Activities'!L$14/'Weightage Page-1'!G$13)*'Weightage Page-1'!G37,0))+
(IF('Semester Activities'!L$15&lt;&gt;0,('Semester Activities'!L$15/'Weightage Page-1'!H$13)*'Weightage Page-1'!H37,0))+
(IF('Semester Activities'!L$16&lt;&gt;0,('Semester Activities'!L$16/'Weightage Page-1'!I$13)*'Weightage Page-1'!I37,0))+
(IF('Semester Activities'!L$17&lt;&gt;0,('Semester Activities'!L$17/'Weightage Page-1'!J$13)*'Weightage Page-1'!J37,0))+
(IF('Semester Activities'!L$18&lt;&gt;0,('Semester Activities'!L$18/'Weightage Page-1'!K$13)*'Weightage Page-1'!K37,0))+
(IF('Semester Activities'!L$19&lt;&gt;0,('Semester Activities'!L$19/'Weightage Page-1'!L$13)*'Weightage Page-1'!L37,0))+
(IF('Semester Activities'!L$20&lt;&gt;0,('Semester Activities'!L$20/'Weightage Page-1'!M$13)*'Weightage Page-1'!M37,0))+
(IF('Semester Activities'!L$21&lt;&gt;0,('Semester Activities'!L$21/'Weightage Page-1'!N$13)*'Weightage Page-1'!N37,0))+
(IF('Semester Activities'!L$25&lt;&gt;0,('Semester Activities'!L$25/'Weightage Page-1'!R$13)*'Weightage Page-1'!R37,0))+
(IF('Semester Activities'!L$26&lt;&gt;0,('Semester Activities'!L$26/'Weightage Page-1'!S$13)*'Weightage Page-1'!S37,0))+
(IF('Semester Activities'!L$27&lt;&gt;0,('Semester Activities'!L$27/'Weightage Page-1'!T$13)*'Weightage Page-1'!T37,0))+
(IF('Semester Activities'!L$28&lt;&gt;0,('Semester Activities'!L$28/'Weightage Page-1'!U$13)*'Weightage Page-1'!U37,0))+
(IF('Semester Activities'!L$29&lt;&gt;0,('Semester Activities'!L$29/'Weightage Page-1'!V$13)*'Weightage Page-1'!V37,0))+
(IF('Semester Activities'!L$30&lt;&gt;0,('Semester Activities'!L$30/'Weightage Page-1'!W$13)*'Weightage Page-1'!W37,0))+
(IF('Semester Activities'!L$31&lt;&gt;0,('Semester Activities'!L$31/'Weightage Page-1'!X$13)*'Weightage Page-1'!X37,0))+
(IF('Semester Activities'!L$32&lt;&gt;0,('Semester Activities'!L$32/'Weightage Page-1'!Y$13)*'Weightage Page-1'!Y37,0))+
(IF('Semester Activities'!L$33&lt;&gt;0,('Semester Activities'!L$33/'Weightage Page-1'!Z$13)*'Weightage Page-1'!Z37,0))+
(IF('Semester Activities'!L$34&lt;&gt;0,('Semester Activities'!L$34/'Weightage Page-1'!AA$13)*'Weightage Page-1'!AA37,0))+
(IF('Semester Activities'!L$35&lt;&gt;0,('Semester Activities'!L$35/'Weightage Page-1'!AB$13)*'Weightage Page-1'!AB37,0))+
(IF('Semester Activities'!L$36&lt;&gt;0,('Semester Activities'!L$36/'Weightage Page-1'!AC$13)*'Weightage Page-1'!AC37,0))+
(IF('Semester Activities'!L$38&lt;&gt;0,('Semester Activities'!L$38/'Weightage Page-1'!AE$13)*'Weightage Page-1'!AE37,0))+
(IF('Semester Activities'!L$39&lt;&gt;0,('Semester Activities'!L$39/'Weightage Page-1'!AF$13)*'Weightage Page-1'!AF37,0))+
(IF('Semester Activities'!L$40&lt;&gt;0,('Semester Activities'!L$40/'Weightage Page-1'!AG$13)*'Weightage Page-1'!AG37,0))+
(IF('Semester Activities'!L$41&lt;&gt;0,('Semester Activities'!L$41/'Weightage Page-1'!AH$13)*'Weightage Page-1'!AH37,0))+
(IF('Semester Activities'!L$42&lt;&gt;0,('Semester Activities'!L$42/'Weightage Page-1'!AI$13)*'Weightage Page-1'!AI37,0))+
(IF('Semester Activities'!L$43&lt;&gt;0,('Semester Activities'!L$43/'Weightage Page-1'!AJ$13)*'Weightage Page-1'!AJ37,0))+
(IF('Semester Activities'!L$44&lt;&gt;0,('Semester Activities'!L$44/'Weightage Page-1'!AK$13)*'Weightage Page-1'!AK37,0))+
(IF('Semester Activities'!L$45&lt;&gt;0,('Semester Activities'!L$45/'Weightage Page-1'!AL$13)*'Weightage Page-1'!AL37,0))+
(IF('Semester Activities'!L$46&lt;&gt;0,('Semester Activities'!L$46/'Weightage Page-1'!AM$13)*'Weightage Page-1'!AM37,0))+
(IF('Semester Activities'!L$47&lt;&gt;0,('Semester Activities'!L$47/'Weightage Page-1'!AN$13)*'Weightage Page-1'!AN37,0))+
(IF('Semester Activities'!L$48&lt;&gt;0,('Semester Activities'!L$48/'Weightage Page-1'!AO$13)*'Weightage Page-1'!AO37,0))+
(IF('Semester Activities'!L$49&lt;&gt;0,('Semester Activities'!L$49/'Weightage Page-1'!AP$13)*'Weightage Page-1'!AP37,0))+
(IF('Semester Activities'!L$50&lt;&gt;0,('Semester Activities'!L$50/'Weightage Page-1'!AQ$13)*'Weightage Page-1'!AQ37,0))+
(IF('Semester Activities'!L$51&lt;&gt;0,('Semester Activities'!L$51/'Weightage Page-1'!AR$13)*'Weightage Page-1'!AR37,0))+
(IF('Semester Activities'!L$52&lt;&gt;0,('Semester Activities'!L$52/'Weightage Page-1'!AS$13)*'Weightage Page-1'!AS37,0))+
(IF('Semester Activities'!L$53&lt;&gt;0,('Semester Activities'!L$53/'Weightage Page-1'!AT$13)*'Weightage Page-1'!AT37,0))+
(IF('Semester Activities'!L$54&lt;&gt;0,('Semester Activities'!L$54/'Weightage Page-1'!AU$13)*'Weightage Page-1'!AU37,0))+
(IF('Semester Activities'!L$55&lt;&gt;0,('Semester Activities'!L$55/'Weightage Page-1'!AV$13)*'Weightage Page-1'!AV37,0))+
(IF('Semester Activities'!L$56&lt;&gt;0,('Semester Activities'!L$56/'Weightage Page-1'!AW$13)*'Weightage Page-1'!AW37,0))+
(IF('Semester Activities'!L$57&lt;&gt;0,('Semester Activities'!L$57/'Weightage Page-1'!AX$13)*'Weightage Page-1'!AX37,0))+
(IF('Semester Activities'!L$58&lt;&gt;0,('Semester Activities'!L$58/'Weightage Page-1'!AY$13)*'Weightage Page-1'!AY37,0))+
(IF('Semester Activities'!L$59&lt;&gt;0,('Semester Activities'!L$59/'Weightage Page-1'!AZ$13)*'Weightage Page-1'!AZ37,0))+
(IF('Semester Activities'!L$60&lt;&gt;0,('Semester Activities'!L$60/'Weightage Page-1'!BA$13)*'Weightage Page-1'!BA37,0))+
(IF('Semester Activities'!L$61&lt;&gt;0,('Semester Activities'!L$61/'Weightage Page-1'!BB$13)*'Weightage Page-1'!BB37,0))</f>
        <v>0</v>
      </c>
      <c r="I31" s="423"/>
      <c r="J31" s="423">
        <f>(IF('Semester Activities'!M$11&lt;&gt;0,('Semester Activities'!M$11/'Weightage Page-1'!D$13)*'Weightage Page-1'!D37,0))+
(IF('Semester Activities'!M$12&lt;&gt;0,('Semester Activities'!M$12/'Weightage Page-1'!E$13)*'Weightage Page-1'!E37,0))+
(IF('Semester Activities'!M$13&lt;&gt;0,('Semester Activities'!M$13/'Weightage Page-1'!F$13)*'Weightage Page-1'!F37,0))+
(IF('Semester Activities'!M$14&lt;&gt;0,('Semester Activities'!M$14/'Weightage Page-1'!G$13)*'Weightage Page-1'!G37,0))+
(IF('Semester Activities'!M$15&lt;&gt;0,('Semester Activities'!M$15/'Weightage Page-1'!H$13)*'Weightage Page-1'!H37,0))+
(IF('Semester Activities'!M$16&lt;&gt;0,('Semester Activities'!M$16/'Weightage Page-1'!I$13)*'Weightage Page-1'!I37,0))+
(IF('Semester Activities'!M$17&lt;&gt;0,('Semester Activities'!M$17/'Weightage Page-1'!J$13)*'Weightage Page-1'!J37,0))+
(IF('Semester Activities'!M$18&lt;&gt;0,('Semester Activities'!M$18/'Weightage Page-1'!K$13)*'Weightage Page-1'!K37,0))+
(IF('Semester Activities'!M$19&lt;&gt;0,('Semester Activities'!M$19/'Weightage Page-1'!L$13)*'Weightage Page-1'!L37,0))+
(IF('Semester Activities'!M$20&lt;&gt;0,('Semester Activities'!M$20/'Weightage Page-1'!M$13)*'Weightage Page-1'!M37,0))+
(IF('Semester Activities'!M$21&lt;&gt;0,('Semester Activities'!M$21/'Weightage Page-1'!N$13)*'Weightage Page-1'!N37,0))+
(IF('Semester Activities'!M$25&lt;&gt;0,('Semester Activities'!M$25/'Weightage Page-1'!R$13)*'Weightage Page-1'!R37,0))+
(IF('Semester Activities'!M$26&lt;&gt;0,('Semester Activities'!M$26/'Weightage Page-1'!S$13)*'Weightage Page-1'!S37,0))+
(IF('Semester Activities'!M$27&lt;&gt;0,('Semester Activities'!M$27/'Weightage Page-1'!T$13)*'Weightage Page-1'!T37,0))+
(IF('Semester Activities'!M$28&lt;&gt;0,('Semester Activities'!M$28/'Weightage Page-1'!U$13)*'Weightage Page-1'!U37,0))+
(IF('Semester Activities'!M$29&lt;&gt;0,('Semester Activities'!M$29/'Weightage Page-1'!V$13)*'Weightage Page-1'!V37,0))+
(IF('Semester Activities'!M$30&lt;&gt;0,('Semester Activities'!M$30/'Weightage Page-1'!W$13)*'Weightage Page-1'!W37,0))+
(IF('Semester Activities'!M$31&lt;&gt;0,('Semester Activities'!M$31/'Weightage Page-1'!X$13)*'Weightage Page-1'!X37,0))+
(IF('Semester Activities'!M$32&lt;&gt;0,('Semester Activities'!M$32/'Weightage Page-1'!Y$13)*'Weightage Page-1'!Y37,0))+
(IF('Semester Activities'!M$33&lt;&gt;0,('Semester Activities'!M$33/'Weightage Page-1'!Z$13)*'Weightage Page-1'!Z37,0))+
(IF('Semester Activities'!M$34&lt;&gt;0,('Semester Activities'!M$34/'Weightage Page-1'!AA$13)*'Weightage Page-1'!AA37,0))+
(IF('Semester Activities'!M$35&lt;&gt;0,('Semester Activities'!M$35/'Weightage Page-1'!AB$13)*'Weightage Page-1'!AB37,0))+
(IF('Semester Activities'!M$36&lt;&gt;0,('Semester Activities'!M$36/'Weightage Page-1'!AC$13)*'Weightage Page-1'!AC37,0))+
(IF('Semester Activities'!M$38&lt;&gt;0,('Semester Activities'!M$38/'Weightage Page-1'!AE$13)*'Weightage Page-1'!AE37,0))+
(IF('Semester Activities'!M$39&lt;&gt;0,('Semester Activities'!M$39/'Weightage Page-1'!AF$13)*'Weightage Page-1'!AF37,0))+
(IF('Semester Activities'!M$40&lt;&gt;0,('Semester Activities'!M$40/'Weightage Page-1'!AG$13)*'Weightage Page-1'!AG37,0))+
(IF('Semester Activities'!M$41&lt;&gt;0,('Semester Activities'!M$41/'Weightage Page-1'!AH$13)*'Weightage Page-1'!AH37,0))+
(IF('Semester Activities'!M$42&lt;&gt;0,('Semester Activities'!M$42/'Weightage Page-1'!AI$13)*'Weightage Page-1'!AI37,0))+
(IF('Semester Activities'!M$43&lt;&gt;0,('Semester Activities'!M$43/'Weightage Page-1'!AJ$13)*'Weightage Page-1'!AJ37,0))+
(IF('Semester Activities'!M$44&lt;&gt;0,('Semester Activities'!M$44/'Weightage Page-1'!AK$13)*'Weightage Page-1'!AK37,0))+
(IF('Semester Activities'!M$45&lt;&gt;0,('Semester Activities'!M$45/'Weightage Page-1'!AL$13)*'Weightage Page-1'!AL37,0))+
(IF('Semester Activities'!M$46&lt;&gt;0,('Semester Activities'!M$46/'Weightage Page-1'!AM$13)*'Weightage Page-1'!AM37,0))+
(IF('Semester Activities'!M$47&lt;&gt;0,('Semester Activities'!M$47/'Weightage Page-1'!AN$13)*'Weightage Page-1'!AN37,0))+
(IF('Semester Activities'!M$48&lt;&gt;0,('Semester Activities'!M$48/'Weightage Page-1'!AO$13)*'Weightage Page-1'!AO37,0))+
(IF('Semester Activities'!M$49&lt;&gt;0,('Semester Activities'!M$49/'Weightage Page-1'!AP$13)*'Weightage Page-1'!AP37,0))+
(IF('Semester Activities'!M$50&lt;&gt;0,('Semester Activities'!M$50/'Weightage Page-1'!AQ$13)*'Weightage Page-1'!AQ37,0))+
(IF('Semester Activities'!M$51&lt;&gt;0,('Semester Activities'!M$51/'Weightage Page-1'!AR$13)*'Weightage Page-1'!AR37,0))+
(IF('Semester Activities'!M$52&lt;&gt;0,('Semester Activities'!M$52/'Weightage Page-1'!AS$13)*'Weightage Page-1'!AS37,0))+
(IF('Semester Activities'!M$53&lt;&gt;0,('Semester Activities'!M$53/'Weightage Page-1'!AT$13)*'Weightage Page-1'!AT37,0))+
(IF('Semester Activities'!M$54&lt;&gt;0,('Semester Activities'!M$54/'Weightage Page-1'!AU$13)*'Weightage Page-1'!AU37,0))+
(IF('Semester Activities'!M$55&lt;&gt;0,('Semester Activities'!M$55/'Weightage Page-1'!AV$13)*'Weightage Page-1'!AV37,0))+
(IF('Semester Activities'!M$56&lt;&gt;0,('Semester Activities'!M$56/'Weightage Page-1'!AW$13)*'Weightage Page-1'!AW37,0))+
(IF('Semester Activities'!M$57&lt;&gt;0,('Semester Activities'!M$57/'Weightage Page-1'!AX$13)*'Weightage Page-1'!AX37,0))+
(IF('Semester Activities'!M$58&lt;&gt;0,('Semester Activities'!M$58/'Weightage Page-1'!AY$13)*'Weightage Page-1'!AY37,0))+
(IF('Semester Activities'!M$59&lt;&gt;0,('Semester Activities'!M$59/'Weightage Page-1'!AZ$13)*'Weightage Page-1'!AZ37,0))+
(IF('Semester Activities'!M$60&lt;&gt;0,('Semester Activities'!M$60/'Weightage Page-1'!BA$13)*'Weightage Page-1'!BA37,0))+
(IF('Semester Activities'!M$61&lt;&gt;0,('Semester Activities'!M$61/'Weightage Page-1'!BB$13)*'Weightage Page-1'!BB37,0))</f>
        <v>0</v>
      </c>
      <c r="K31" s="423"/>
      <c r="L31" s="423">
        <f>(IF('Semester Activities'!N$11&lt;&gt;0,('Semester Activities'!N$11/'Weightage Page-1'!D$13)*'Weightage Page-1'!D37,0))+
(IF('Semester Activities'!N$12&lt;&gt;0,('Semester Activities'!N$12/'Weightage Page-1'!E$13)*'Weightage Page-1'!E37,0))+
(IF('Semester Activities'!N$13&lt;&gt;0,('Semester Activities'!N$13/'Weightage Page-1'!F$13)*'Weightage Page-1'!F37,0))+
(IF('Semester Activities'!N$14&lt;&gt;0,('Semester Activities'!N$14/'Weightage Page-1'!G$13)*'Weightage Page-1'!G37,0))+
(IF('Semester Activities'!N$15&lt;&gt;0,('Semester Activities'!N$15/'Weightage Page-1'!H$13)*'Weightage Page-1'!H37,0))+
(IF('Semester Activities'!N$16&lt;&gt;0,('Semester Activities'!N$16/'Weightage Page-1'!I$13)*'Weightage Page-1'!I37,0))+
(IF('Semester Activities'!N$17&lt;&gt;0,('Semester Activities'!N$17/'Weightage Page-1'!J$13)*'Weightage Page-1'!J37,0))+
(IF('Semester Activities'!N$18&lt;&gt;0,('Semester Activities'!N$18/'Weightage Page-1'!K$13)*'Weightage Page-1'!K37,0))+
(IF('Semester Activities'!N$19&lt;&gt;0,('Semester Activities'!N$19/'Weightage Page-1'!L$13)*'Weightage Page-1'!L37,0))+
(IF('Semester Activities'!N$20&lt;&gt;0,('Semester Activities'!N$20/'Weightage Page-1'!M$13)*'Weightage Page-1'!M37,0))+
(IF('Semester Activities'!N$21&lt;&gt;0,('Semester Activities'!N$21/'Weightage Page-1'!N$13)*'Weightage Page-1'!N37,0))+
(IF('Semester Activities'!N$25&lt;&gt;0,('Semester Activities'!N$25/'Weightage Page-1'!R$13)*'Weightage Page-1'!R37,0))+
(IF('Semester Activities'!N$26&lt;&gt;0,('Semester Activities'!N$26/'Weightage Page-1'!S$13)*'Weightage Page-1'!S37,0))+
(IF('Semester Activities'!N$27&lt;&gt;0,('Semester Activities'!N$27/'Weightage Page-1'!T$13)*'Weightage Page-1'!T37,0))+
(IF('Semester Activities'!N$28&lt;&gt;0,('Semester Activities'!N$28/'Weightage Page-1'!U$13)*'Weightage Page-1'!U37,0))+
(IF('Semester Activities'!N$29&lt;&gt;0,('Semester Activities'!N$29/'Weightage Page-1'!V$13)*'Weightage Page-1'!V37,0))+
(IF('Semester Activities'!N$30&lt;&gt;0,('Semester Activities'!N$30/'Weightage Page-1'!W$13)*'Weightage Page-1'!W37,0))+
(IF('Semester Activities'!N$31&lt;&gt;0,('Semester Activities'!N$31/'Weightage Page-1'!X$13)*'Weightage Page-1'!X37,0))+
(IF('Semester Activities'!N$32&lt;&gt;0,('Semester Activities'!N$32/'Weightage Page-1'!Y$13)*'Weightage Page-1'!Y37,0))+
(IF('Semester Activities'!N$33&lt;&gt;0,('Semester Activities'!N$33/'Weightage Page-1'!Z$13)*'Weightage Page-1'!Z37,0))+
(IF('Semester Activities'!N$34&lt;&gt;0,('Semester Activities'!N$34/'Weightage Page-1'!AA$13)*'Weightage Page-1'!AA37,0))+
(IF('Semester Activities'!N$35&lt;&gt;0,('Semester Activities'!N$35/'Weightage Page-1'!AB$13)*'Weightage Page-1'!AB37,0))+
(IF('Semester Activities'!N$36&lt;&gt;0,('Semester Activities'!N$36/'Weightage Page-1'!AC$13)*'Weightage Page-1'!AC37,0))+
(IF('Semester Activities'!N$38&lt;&gt;0,('Semester Activities'!N$38/'Weightage Page-1'!AE$13)*'Weightage Page-1'!AE37,0))+
(IF('Semester Activities'!N$39&lt;&gt;0,('Semester Activities'!N$39/'Weightage Page-1'!AF$13)*'Weightage Page-1'!AF37,0))+
(IF('Semester Activities'!N$40&lt;&gt;0,('Semester Activities'!N$40/'Weightage Page-1'!AG$13)*'Weightage Page-1'!AG37,0))+
(IF('Semester Activities'!N$41&lt;&gt;0,('Semester Activities'!N$41/'Weightage Page-1'!AH$13)*'Weightage Page-1'!AH37,0))+
(IF('Semester Activities'!N$42&lt;&gt;0,('Semester Activities'!N$42/'Weightage Page-1'!AI$13)*'Weightage Page-1'!AI37,0))+
(IF('Semester Activities'!N$43&lt;&gt;0,('Semester Activities'!N$43/'Weightage Page-1'!AJ$13)*'Weightage Page-1'!AJ37,0))+
(IF('Semester Activities'!N$44&lt;&gt;0,('Semester Activities'!N$44/'Weightage Page-1'!AK$13)*'Weightage Page-1'!AK37,0))+
(IF('Semester Activities'!N$45&lt;&gt;0,('Semester Activities'!N$45/'Weightage Page-1'!AL$13)*'Weightage Page-1'!AL37,0))+
(IF('Semester Activities'!N$46&lt;&gt;0,('Semester Activities'!N$46/'Weightage Page-1'!AM$13)*'Weightage Page-1'!AM37,0))+
(IF('Semester Activities'!N$47&lt;&gt;0,('Semester Activities'!N$47/'Weightage Page-1'!AN$13)*'Weightage Page-1'!AN37,0))+
(IF('Semester Activities'!N$48&lt;&gt;0,('Semester Activities'!N$48/'Weightage Page-1'!AO$13)*'Weightage Page-1'!AO37,0))+
(IF('Semester Activities'!N$49&lt;&gt;0,('Semester Activities'!N$49/'Weightage Page-1'!AP$13)*'Weightage Page-1'!AP37,0))+
(IF('Semester Activities'!N$50&lt;&gt;0,('Semester Activities'!N$50/'Weightage Page-1'!AQ$13)*'Weightage Page-1'!AQ37,0))+
(IF('Semester Activities'!N$51&lt;&gt;0,('Semester Activities'!N$51/'Weightage Page-1'!AR$13)*'Weightage Page-1'!AR37,0))+
(IF('Semester Activities'!N$52&lt;&gt;0,('Semester Activities'!N$52/'Weightage Page-1'!AS$13)*'Weightage Page-1'!AS37,0))+
(IF('Semester Activities'!N$53&lt;&gt;0,('Semester Activities'!N$53/'Weightage Page-1'!AT$13)*'Weightage Page-1'!AT37,0))+
(IF('Semester Activities'!N$54&lt;&gt;0,('Semester Activities'!N$54/'Weightage Page-1'!AU$13)*'Weightage Page-1'!AU37,0))+
(IF('Semester Activities'!N$55&lt;&gt;0,('Semester Activities'!N$55/'Weightage Page-1'!AV$13)*'Weightage Page-1'!AV37,0))+
(IF('Semester Activities'!N$56&lt;&gt;0,('Semester Activities'!N$56/'Weightage Page-1'!AW$13)*'Weightage Page-1'!AW37,0))+
(IF('Semester Activities'!N$57&lt;&gt;0,('Semester Activities'!N$57/'Weightage Page-1'!AX$13)*'Weightage Page-1'!AX37,0))+
(IF('Semester Activities'!N$58&lt;&gt;0,('Semester Activities'!N$58/'Weightage Page-1'!AY$13)*'Weightage Page-1'!AY37,0))+
(IF('Semester Activities'!N$59&lt;&gt;0,('Semester Activities'!N$59/'Weightage Page-1'!AZ$13)*'Weightage Page-1'!AZ37,0))+
(IF('Semester Activities'!N$60&lt;&gt;0,('Semester Activities'!N$60/'Weightage Page-1'!BA$13)*'Weightage Page-1'!BA37,0))+
(IF('Semester Activities'!N$61&lt;&gt;0,('Semester Activities'!N$61/'Weightage Page-1'!BB$13)*'Weightage Page-1'!BB37,0))</f>
        <v>0</v>
      </c>
      <c r="M31" s="423"/>
      <c r="N31" s="424">
        <f t="shared" si="0"/>
        <v>0</v>
      </c>
      <c r="O31" s="424"/>
    </row>
    <row r="32" spans="1:15" ht="16.5" thickBot="1" x14ac:dyDescent="0.3">
      <c r="A32" s="144">
        <v>23</v>
      </c>
      <c r="B32" s="119" t="str">
        <f>IF('Weightage Page-1'!B38&lt;&gt;"",'Weightage Page-1'!B38,"")</f>
        <v>15SW49</v>
      </c>
      <c r="C32" s="118"/>
      <c r="D32" s="423">
        <f>(IF('Semester Activities'!J$11&lt;&gt;0,('Semester Activities'!J$11/'Weightage Page-1'!D$13)*'Weightage Page-1'!D38,0))+
(IF('Semester Activities'!J$12&lt;&gt;0,('Semester Activities'!J$12/'Weightage Page-1'!E$13)*'Weightage Page-1'!E38,0))+
(IF('Semester Activities'!J$13&lt;&gt;0,('Semester Activities'!J$13/'Weightage Page-1'!F$13)*'Weightage Page-1'!F38,0))+
(IF('Semester Activities'!J$14&lt;&gt;0,('Semester Activities'!J$14/'Weightage Page-1'!G$13)*'Weightage Page-1'!G38,0))+
(IF('Semester Activities'!J$15&lt;&gt;0,('Semester Activities'!J$15/'Weightage Page-1'!H$13)*'Weightage Page-1'!H38,0))+
(IF('Semester Activities'!J$16&lt;&gt;0,('Semester Activities'!J$16/'Weightage Page-1'!I$13)*'Weightage Page-1'!I38,0))+
(IF('Semester Activities'!J$17&lt;&gt;0,('Semester Activities'!J$17/'Weightage Page-1'!J$13)*'Weightage Page-1'!J38,0))+
(IF('Semester Activities'!J$18&lt;&gt;0,('Semester Activities'!J$18/'Weightage Page-1'!K$13)*'Weightage Page-1'!K38,0))+
(IF('Semester Activities'!J$19&lt;&gt;0,('Semester Activities'!J$19/'Weightage Page-1'!L$13)*'Weightage Page-1'!L38,0))+
(IF('Semester Activities'!J$20&lt;&gt;0,('Semester Activities'!J$20/'Weightage Page-1'!M$13)*'Weightage Page-1'!M38,0))+
(IF('Semester Activities'!J$21&lt;&gt;0,('Semester Activities'!J$21/'Weightage Page-1'!N$13)*'Weightage Page-1'!N38,0))+
(IF('Semester Activities'!J$25&lt;&gt;0,('Semester Activities'!J$25/'Weightage Page-1'!R$13)*'Weightage Page-1'!R38,0))+
(IF('Semester Activities'!J$26&lt;&gt;0,('Semester Activities'!J$26/'Weightage Page-1'!S$13)*'Weightage Page-1'!S38,0))+
(IF('Semester Activities'!J$27&lt;&gt;0,('Semester Activities'!J$27/'Weightage Page-1'!T$13)*'Weightage Page-1'!T38,0))+
(IF('Semester Activities'!J$28&lt;&gt;0,('Semester Activities'!J$28/'Weightage Page-1'!U$13)*'Weightage Page-1'!U38,0))+
(IF('Semester Activities'!J$29&lt;&gt;0,('Semester Activities'!J$29/'Weightage Page-1'!V$13)*'Weightage Page-1'!V38,0))+
(IF('Semester Activities'!J$30&lt;&gt;0,('Semester Activities'!J$30/'Weightage Page-1'!W$13)*'Weightage Page-1'!W38,0))+
(IF('Semester Activities'!J$31&lt;&gt;0,('Semester Activities'!J$31/'Weightage Page-1'!X$13)*'Weightage Page-1'!X38,0))+
(IF('Semester Activities'!J$32&lt;&gt;0,('Semester Activities'!J$32/'Weightage Page-1'!Y$13)*'Weightage Page-1'!Y38,0))+
(IF('Semester Activities'!J$33&lt;&gt;0,('Semester Activities'!J$33/'Weightage Page-1'!Z$13)*'Weightage Page-1'!Z38,0))+
(IF('Semester Activities'!J$34&lt;&gt;0,('Semester Activities'!J$34/'Weightage Page-1'!AA$13)*'Weightage Page-1'!AA38,0))+
(IF('Semester Activities'!J$35&lt;&gt;0,('Semester Activities'!J$35/'Weightage Page-1'!AB$13)*'Weightage Page-1'!AB38,0))+
(IF('Semester Activities'!J$36&lt;&gt;0,('Semester Activities'!J$36/'Weightage Page-1'!AC$13)*'Weightage Page-1'!AC38,0))+
(IF('Semester Activities'!J$38&lt;&gt;0,('Semester Activities'!J$38/'Weightage Page-1'!AE$13)*'Weightage Page-1'!AE38,0))+
(IF('Semester Activities'!J$39&lt;&gt;0,('Semester Activities'!J$39/'Weightage Page-1'!AF$13)*'Weightage Page-1'!AF38,0))+
(IF('Semester Activities'!J$40&lt;&gt;0,('Semester Activities'!J$40/'Weightage Page-1'!AG$13)*'Weightage Page-1'!AG38,0))+
(IF('Semester Activities'!J$41&lt;&gt;0,('Semester Activities'!J$41/'Weightage Page-1'!AH$13)*'Weightage Page-1'!AH38,0))+
(IF('Semester Activities'!J$42&lt;&gt;0,('Semester Activities'!J$42/'Weightage Page-1'!AI$13)*'Weightage Page-1'!AI38,0))+
(IF('Semester Activities'!J$43&lt;&gt;0,('Semester Activities'!J$43/'Weightage Page-1'!AJ$13)*'Weightage Page-1'!AJ38,0))+
(IF('Semester Activities'!J$44&lt;&gt;0,('Semester Activities'!J$44/'Weightage Page-1'!AK$13)*'Weightage Page-1'!AK38,0))+
(IF('Semester Activities'!J$45&lt;&gt;0,('Semester Activities'!J$45/'Weightage Page-1'!AL$13)*'Weightage Page-1'!AL38,0))+
(IF('Semester Activities'!J$46&lt;&gt;0,('Semester Activities'!J$46/'Weightage Page-1'!AM$13)*'Weightage Page-1'!AM38,0))+
(IF('Semester Activities'!J$47&lt;&gt;0,('Semester Activities'!J$47/'Weightage Page-1'!AN$13)*'Weightage Page-1'!AN38,0))+
(IF('Semester Activities'!J$48&lt;&gt;0,('Semester Activities'!J$48/'Weightage Page-1'!AO$13)*'Weightage Page-1'!AO38,0))+
(IF('Semester Activities'!J$49&lt;&gt;0,('Semester Activities'!J$49/'Weightage Page-1'!AP$13)*'Weightage Page-1'!AP38,0))+
(IF('Semester Activities'!J$50&lt;&gt;0,('Semester Activities'!J$50/'Weightage Page-1'!AQ$13)*'Weightage Page-1'!AQ38,0))+
(IF('Semester Activities'!J$51&lt;&gt;0,('Semester Activities'!J$51/'Weightage Page-1'!AR$13)*'Weightage Page-1'!AR38,0))+
(IF('Semester Activities'!J$52&lt;&gt;0,('Semester Activities'!J$52/'Weightage Page-1'!AS$13)*'Weightage Page-1'!AS38,0))+
(IF('Semester Activities'!J$53&lt;&gt;0,('Semester Activities'!J$53/'Weightage Page-1'!AT$13)*'Weightage Page-1'!AT38,0))+
(IF('Semester Activities'!J$54&lt;&gt;0,('Semester Activities'!J$54/'Weightage Page-1'!AU$13)*'Weightage Page-1'!AU38,0))+
(IF('Semester Activities'!J$55&lt;&gt;0,('Semester Activities'!J$55/'Weightage Page-1'!AV$13)*'Weightage Page-1'!AV38,0))+
(IF('Semester Activities'!J$56&lt;&gt;0,('Semester Activities'!J$56/'Weightage Page-1'!AW$13)*'Weightage Page-1'!AW38,0))+
(IF('Semester Activities'!J$57&lt;&gt;0,('Semester Activities'!J$57/'Weightage Page-1'!AX$13)*'Weightage Page-1'!AX38,0))+
(IF('Semester Activities'!J$58&lt;&gt;0,('Semester Activities'!J$58/'Weightage Page-1'!AY$13)*'Weightage Page-1'!AY38,0))+
(IF('Semester Activities'!J$59&lt;&gt;0,('Semester Activities'!J$59/'Weightage Page-1'!AZ$13)*'Weightage Page-1'!AZ38,0))+
(IF('Semester Activities'!J$60&lt;&gt;0,('Semester Activities'!J$60/'Weightage Page-1'!BA$13)*'Weightage Page-1'!BA38,0))+
(IF('Semester Activities'!J$61&lt;&gt;0,('Semester Activities'!J$61/'Weightage Page-1'!BB$13)*'Weightage Page-1'!BB38,0))</f>
        <v>0</v>
      </c>
      <c r="E32" s="423"/>
      <c r="F32" s="423">
        <f>(IF('Semester Activities'!K$11&lt;&gt;0,('Semester Activities'!K$11/'Weightage Page-1'!D$13)*'Weightage Page-1'!D38,0))+
(IF('Semester Activities'!K$12&lt;&gt;0,('Semester Activities'!K$12/'Weightage Page-1'!E$13)*'Weightage Page-1'!E38,0))+
(IF('Semester Activities'!K$13&lt;&gt;0,('Semester Activities'!K$13/'Weightage Page-1'!F$13)*'Weightage Page-1'!F38,0))+
(IF('Semester Activities'!K$14&lt;&gt;0,('Semester Activities'!K$14/'Weightage Page-1'!G$13)*'Weightage Page-1'!G38,0))+
(IF('Semester Activities'!K$15&lt;&gt;0,('Semester Activities'!K$15/'Weightage Page-1'!H$13)*'Weightage Page-1'!H38,0))+
(IF('Semester Activities'!K$16&lt;&gt;0,('Semester Activities'!K$16/'Weightage Page-1'!I$13)*'Weightage Page-1'!I38,0))+
(IF('Semester Activities'!K$17&lt;&gt;0,('Semester Activities'!K$17/'Weightage Page-1'!J$13)*'Weightage Page-1'!J38,0))+
(IF('Semester Activities'!K$18&lt;&gt;0,('Semester Activities'!K$18/'Weightage Page-1'!K$13)*'Weightage Page-1'!K38,0))+
(IF('Semester Activities'!K$19&lt;&gt;0,('Semester Activities'!K$19/'Weightage Page-1'!L$13)*'Weightage Page-1'!L38,0))+
(IF('Semester Activities'!K$20&lt;&gt;0,('Semester Activities'!K$20/'Weightage Page-1'!M$13)*'Weightage Page-1'!M38,0))+
(IF('Semester Activities'!K$21&lt;&gt;0,('Semester Activities'!K$21/'Weightage Page-1'!N$13)*'Weightage Page-1'!N38,0))+
(IF('Semester Activities'!K$25&lt;&gt;0,('Semester Activities'!K$25/'Weightage Page-1'!R$13)*'Weightage Page-1'!R38,0))+
(IF('Semester Activities'!K$26&lt;&gt;0,('Semester Activities'!K$26/'Weightage Page-1'!S$13)*'Weightage Page-1'!S38,0))+
(IF('Semester Activities'!K$27&lt;&gt;0,('Semester Activities'!K$27/'Weightage Page-1'!T$13)*'Weightage Page-1'!T38,0))+
(IF('Semester Activities'!K$28&lt;&gt;0,('Semester Activities'!K$28/'Weightage Page-1'!U$13)*'Weightage Page-1'!U38,0))+
(IF('Semester Activities'!K$29&lt;&gt;0,('Semester Activities'!K$29/'Weightage Page-1'!V$13)*'Weightage Page-1'!V38,0))+
(IF('Semester Activities'!K$30&lt;&gt;0,('Semester Activities'!K$30/'Weightage Page-1'!W$13)*'Weightage Page-1'!W38,0))+
(IF('Semester Activities'!K$31&lt;&gt;0,('Semester Activities'!K$31/'Weightage Page-1'!X$13)*'Weightage Page-1'!X38,0))+
(IF('Semester Activities'!K$32&lt;&gt;0,('Semester Activities'!K$32/'Weightage Page-1'!Y$13)*'Weightage Page-1'!Y38,0))+
(IF('Semester Activities'!K$33&lt;&gt;0,('Semester Activities'!K$33/'Weightage Page-1'!Z$13)*'Weightage Page-1'!Z38,0))+
(IF('Semester Activities'!K$34&lt;&gt;0,('Semester Activities'!K$34/'Weightage Page-1'!AA$13)*'Weightage Page-1'!AA38,0))+
(IF('Semester Activities'!K$35&lt;&gt;0,('Semester Activities'!K$35/'Weightage Page-1'!AB$13)*'Weightage Page-1'!AB38,0))+
(IF('Semester Activities'!K$36&lt;&gt;0,('Semester Activities'!K$36/'Weightage Page-1'!AC$13)*'Weightage Page-1'!AC38,0))+
(IF('Semester Activities'!K$38&lt;&gt;0,('Semester Activities'!K$38/'Weightage Page-1'!AE$13)*'Weightage Page-1'!AE38,0))+
(IF('Semester Activities'!K$39&lt;&gt;0,('Semester Activities'!K$39/'Weightage Page-1'!AF$13)*'Weightage Page-1'!AF38,0))+
(IF('Semester Activities'!K$40&lt;&gt;0,('Semester Activities'!K$40/'Weightage Page-1'!AG$13)*'Weightage Page-1'!AG38,0))+
(IF('Semester Activities'!K$41&lt;&gt;0,('Semester Activities'!K$41/'Weightage Page-1'!AH$13)*'Weightage Page-1'!AH38,0))+
(IF('Semester Activities'!K$42&lt;&gt;0,('Semester Activities'!K$42/'Weightage Page-1'!AI$13)*'Weightage Page-1'!AI38,0))+
(IF('Semester Activities'!K$43&lt;&gt;0,('Semester Activities'!K$43/'Weightage Page-1'!AJ$13)*'Weightage Page-1'!AJ38,0))+
(IF('Semester Activities'!K$44&lt;&gt;0,('Semester Activities'!K$44/'Weightage Page-1'!AK$13)*'Weightage Page-1'!AK38,0))+
(IF('Semester Activities'!K$45&lt;&gt;0,('Semester Activities'!K$45/'Weightage Page-1'!AL$13)*'Weightage Page-1'!AL38,0))+
(IF('Semester Activities'!K$46&lt;&gt;0,('Semester Activities'!K$46/'Weightage Page-1'!AM$13)*'Weightage Page-1'!AM38,0))+
(IF('Semester Activities'!K$47&lt;&gt;0,('Semester Activities'!K$47/'Weightage Page-1'!AN$13)*'Weightage Page-1'!AN38,0))+
(IF('Semester Activities'!K$48&lt;&gt;0,('Semester Activities'!K$48/'Weightage Page-1'!AO$13)*'Weightage Page-1'!AO38,0))+
(IF('Semester Activities'!K$49&lt;&gt;0,('Semester Activities'!K$49/'Weightage Page-1'!AP$13)*'Weightage Page-1'!AP38,0))+
(IF('Semester Activities'!K$50&lt;&gt;0,('Semester Activities'!K$50/'Weightage Page-1'!AQ$13)*'Weightage Page-1'!AQ38,0))+
(IF('Semester Activities'!K$51&lt;&gt;0,('Semester Activities'!K$51/'Weightage Page-1'!AR$13)*'Weightage Page-1'!AR38,0))+
(IF('Semester Activities'!K$52&lt;&gt;0,('Semester Activities'!K$52/'Weightage Page-1'!AS$13)*'Weightage Page-1'!AS38,0))+
(IF('Semester Activities'!K$53&lt;&gt;0,('Semester Activities'!K$53/'Weightage Page-1'!AT$13)*'Weightage Page-1'!AT38,0))+
(IF('Semester Activities'!K$54&lt;&gt;0,('Semester Activities'!K$54/'Weightage Page-1'!AU$13)*'Weightage Page-1'!AU38,0))+
(IF('Semester Activities'!K$55&lt;&gt;0,('Semester Activities'!K$55/'Weightage Page-1'!AV$13)*'Weightage Page-1'!AV38,0))+
(IF('Semester Activities'!K$56&lt;&gt;0,('Semester Activities'!K$56/'Weightage Page-1'!AW$13)*'Weightage Page-1'!AW38,0))+
(IF('Semester Activities'!K$57&lt;&gt;0,('Semester Activities'!K$57/'Weightage Page-1'!AX$13)*'Weightage Page-1'!AX38,0))+
(IF('Semester Activities'!K$58&lt;&gt;0,('Semester Activities'!K$58/'Weightage Page-1'!AY$13)*'Weightage Page-1'!AY38,0))+
(IF('Semester Activities'!K$59&lt;&gt;0,('Semester Activities'!K$59/'Weightage Page-1'!AZ$13)*'Weightage Page-1'!AZ38,0))+
(IF('Semester Activities'!K$60&lt;&gt;0,('Semester Activities'!K$60/'Weightage Page-1'!BA$13)*'Weightage Page-1'!BA38,0))+
(IF('Semester Activities'!K$61&lt;&gt;0,('Semester Activities'!K$61/'Weightage Page-1'!BB$13)*'Weightage Page-1'!BB38,0))</f>
        <v>0</v>
      </c>
      <c r="G32" s="423"/>
      <c r="H32" s="423">
        <f>(IF('Semester Activities'!L$11&lt;&gt;0,('Semester Activities'!L$11/'Weightage Page-1'!D$13)*'Weightage Page-1'!D38,0))+
(IF('Semester Activities'!L$12&lt;&gt;0,('Semester Activities'!L$12/'Weightage Page-1'!E$13)*'Weightage Page-1'!E38,0))+
(IF('Semester Activities'!L$13&lt;&gt;0,('Semester Activities'!L$13/'Weightage Page-1'!F$13)*'Weightage Page-1'!F38,0))+
(IF('Semester Activities'!L$14&lt;&gt;0,('Semester Activities'!L$14/'Weightage Page-1'!G$13)*'Weightage Page-1'!G38,0))+
(IF('Semester Activities'!L$15&lt;&gt;0,('Semester Activities'!L$15/'Weightage Page-1'!H$13)*'Weightage Page-1'!H38,0))+
(IF('Semester Activities'!L$16&lt;&gt;0,('Semester Activities'!L$16/'Weightage Page-1'!I$13)*'Weightage Page-1'!I38,0))+
(IF('Semester Activities'!L$17&lt;&gt;0,('Semester Activities'!L$17/'Weightage Page-1'!J$13)*'Weightage Page-1'!J38,0))+
(IF('Semester Activities'!L$18&lt;&gt;0,('Semester Activities'!L$18/'Weightage Page-1'!K$13)*'Weightage Page-1'!K38,0))+
(IF('Semester Activities'!L$19&lt;&gt;0,('Semester Activities'!L$19/'Weightage Page-1'!L$13)*'Weightage Page-1'!L38,0))+
(IF('Semester Activities'!L$20&lt;&gt;0,('Semester Activities'!L$20/'Weightage Page-1'!M$13)*'Weightage Page-1'!M38,0))+
(IF('Semester Activities'!L$21&lt;&gt;0,('Semester Activities'!L$21/'Weightage Page-1'!N$13)*'Weightage Page-1'!N38,0))+
(IF('Semester Activities'!L$25&lt;&gt;0,('Semester Activities'!L$25/'Weightage Page-1'!R$13)*'Weightage Page-1'!R38,0))+
(IF('Semester Activities'!L$26&lt;&gt;0,('Semester Activities'!L$26/'Weightage Page-1'!S$13)*'Weightage Page-1'!S38,0))+
(IF('Semester Activities'!L$27&lt;&gt;0,('Semester Activities'!L$27/'Weightage Page-1'!T$13)*'Weightage Page-1'!T38,0))+
(IF('Semester Activities'!L$28&lt;&gt;0,('Semester Activities'!L$28/'Weightage Page-1'!U$13)*'Weightage Page-1'!U38,0))+
(IF('Semester Activities'!L$29&lt;&gt;0,('Semester Activities'!L$29/'Weightage Page-1'!V$13)*'Weightage Page-1'!V38,0))+
(IF('Semester Activities'!L$30&lt;&gt;0,('Semester Activities'!L$30/'Weightage Page-1'!W$13)*'Weightage Page-1'!W38,0))+
(IF('Semester Activities'!L$31&lt;&gt;0,('Semester Activities'!L$31/'Weightage Page-1'!X$13)*'Weightage Page-1'!X38,0))+
(IF('Semester Activities'!L$32&lt;&gt;0,('Semester Activities'!L$32/'Weightage Page-1'!Y$13)*'Weightage Page-1'!Y38,0))+
(IF('Semester Activities'!L$33&lt;&gt;0,('Semester Activities'!L$33/'Weightage Page-1'!Z$13)*'Weightage Page-1'!Z38,0))+
(IF('Semester Activities'!L$34&lt;&gt;0,('Semester Activities'!L$34/'Weightage Page-1'!AA$13)*'Weightage Page-1'!AA38,0))+
(IF('Semester Activities'!L$35&lt;&gt;0,('Semester Activities'!L$35/'Weightage Page-1'!AB$13)*'Weightage Page-1'!AB38,0))+
(IF('Semester Activities'!L$36&lt;&gt;0,('Semester Activities'!L$36/'Weightage Page-1'!AC$13)*'Weightage Page-1'!AC38,0))+
(IF('Semester Activities'!L$38&lt;&gt;0,('Semester Activities'!L$38/'Weightage Page-1'!AE$13)*'Weightage Page-1'!AE38,0))+
(IF('Semester Activities'!L$39&lt;&gt;0,('Semester Activities'!L$39/'Weightage Page-1'!AF$13)*'Weightage Page-1'!AF38,0))+
(IF('Semester Activities'!L$40&lt;&gt;0,('Semester Activities'!L$40/'Weightage Page-1'!AG$13)*'Weightage Page-1'!AG38,0))+
(IF('Semester Activities'!L$41&lt;&gt;0,('Semester Activities'!L$41/'Weightage Page-1'!AH$13)*'Weightage Page-1'!AH38,0))+
(IF('Semester Activities'!L$42&lt;&gt;0,('Semester Activities'!L$42/'Weightage Page-1'!AI$13)*'Weightage Page-1'!AI38,0))+
(IF('Semester Activities'!L$43&lt;&gt;0,('Semester Activities'!L$43/'Weightage Page-1'!AJ$13)*'Weightage Page-1'!AJ38,0))+
(IF('Semester Activities'!L$44&lt;&gt;0,('Semester Activities'!L$44/'Weightage Page-1'!AK$13)*'Weightage Page-1'!AK38,0))+
(IF('Semester Activities'!L$45&lt;&gt;0,('Semester Activities'!L$45/'Weightage Page-1'!AL$13)*'Weightage Page-1'!AL38,0))+
(IF('Semester Activities'!L$46&lt;&gt;0,('Semester Activities'!L$46/'Weightage Page-1'!AM$13)*'Weightage Page-1'!AM38,0))+
(IF('Semester Activities'!L$47&lt;&gt;0,('Semester Activities'!L$47/'Weightage Page-1'!AN$13)*'Weightage Page-1'!AN38,0))+
(IF('Semester Activities'!L$48&lt;&gt;0,('Semester Activities'!L$48/'Weightage Page-1'!AO$13)*'Weightage Page-1'!AO38,0))+
(IF('Semester Activities'!L$49&lt;&gt;0,('Semester Activities'!L$49/'Weightage Page-1'!AP$13)*'Weightage Page-1'!AP38,0))+
(IF('Semester Activities'!L$50&lt;&gt;0,('Semester Activities'!L$50/'Weightage Page-1'!AQ$13)*'Weightage Page-1'!AQ38,0))+
(IF('Semester Activities'!L$51&lt;&gt;0,('Semester Activities'!L$51/'Weightage Page-1'!AR$13)*'Weightage Page-1'!AR38,0))+
(IF('Semester Activities'!L$52&lt;&gt;0,('Semester Activities'!L$52/'Weightage Page-1'!AS$13)*'Weightage Page-1'!AS38,0))+
(IF('Semester Activities'!L$53&lt;&gt;0,('Semester Activities'!L$53/'Weightage Page-1'!AT$13)*'Weightage Page-1'!AT38,0))+
(IF('Semester Activities'!L$54&lt;&gt;0,('Semester Activities'!L$54/'Weightage Page-1'!AU$13)*'Weightage Page-1'!AU38,0))+
(IF('Semester Activities'!L$55&lt;&gt;0,('Semester Activities'!L$55/'Weightage Page-1'!AV$13)*'Weightage Page-1'!AV38,0))+
(IF('Semester Activities'!L$56&lt;&gt;0,('Semester Activities'!L$56/'Weightage Page-1'!AW$13)*'Weightage Page-1'!AW38,0))+
(IF('Semester Activities'!L$57&lt;&gt;0,('Semester Activities'!L$57/'Weightage Page-1'!AX$13)*'Weightage Page-1'!AX38,0))+
(IF('Semester Activities'!L$58&lt;&gt;0,('Semester Activities'!L$58/'Weightage Page-1'!AY$13)*'Weightage Page-1'!AY38,0))+
(IF('Semester Activities'!L$59&lt;&gt;0,('Semester Activities'!L$59/'Weightage Page-1'!AZ$13)*'Weightage Page-1'!AZ38,0))+
(IF('Semester Activities'!L$60&lt;&gt;0,('Semester Activities'!L$60/'Weightage Page-1'!BA$13)*'Weightage Page-1'!BA38,0))+
(IF('Semester Activities'!L$61&lt;&gt;0,('Semester Activities'!L$61/'Weightage Page-1'!BB$13)*'Weightage Page-1'!BB38,0))</f>
        <v>0</v>
      </c>
      <c r="I32" s="423"/>
      <c r="J32" s="423">
        <f>(IF('Semester Activities'!M$11&lt;&gt;0,('Semester Activities'!M$11/'Weightage Page-1'!D$13)*'Weightage Page-1'!D38,0))+
(IF('Semester Activities'!M$12&lt;&gt;0,('Semester Activities'!M$12/'Weightage Page-1'!E$13)*'Weightage Page-1'!E38,0))+
(IF('Semester Activities'!M$13&lt;&gt;0,('Semester Activities'!M$13/'Weightage Page-1'!F$13)*'Weightage Page-1'!F38,0))+
(IF('Semester Activities'!M$14&lt;&gt;0,('Semester Activities'!M$14/'Weightage Page-1'!G$13)*'Weightage Page-1'!G38,0))+
(IF('Semester Activities'!M$15&lt;&gt;0,('Semester Activities'!M$15/'Weightage Page-1'!H$13)*'Weightage Page-1'!H38,0))+
(IF('Semester Activities'!M$16&lt;&gt;0,('Semester Activities'!M$16/'Weightage Page-1'!I$13)*'Weightage Page-1'!I38,0))+
(IF('Semester Activities'!M$17&lt;&gt;0,('Semester Activities'!M$17/'Weightage Page-1'!J$13)*'Weightage Page-1'!J38,0))+
(IF('Semester Activities'!M$18&lt;&gt;0,('Semester Activities'!M$18/'Weightage Page-1'!K$13)*'Weightage Page-1'!K38,0))+
(IF('Semester Activities'!M$19&lt;&gt;0,('Semester Activities'!M$19/'Weightage Page-1'!L$13)*'Weightage Page-1'!L38,0))+
(IF('Semester Activities'!M$20&lt;&gt;0,('Semester Activities'!M$20/'Weightage Page-1'!M$13)*'Weightage Page-1'!M38,0))+
(IF('Semester Activities'!M$21&lt;&gt;0,('Semester Activities'!M$21/'Weightage Page-1'!N$13)*'Weightage Page-1'!N38,0))+
(IF('Semester Activities'!M$25&lt;&gt;0,('Semester Activities'!M$25/'Weightage Page-1'!R$13)*'Weightage Page-1'!R38,0))+
(IF('Semester Activities'!M$26&lt;&gt;0,('Semester Activities'!M$26/'Weightage Page-1'!S$13)*'Weightage Page-1'!S38,0))+
(IF('Semester Activities'!M$27&lt;&gt;0,('Semester Activities'!M$27/'Weightage Page-1'!T$13)*'Weightage Page-1'!T38,0))+
(IF('Semester Activities'!M$28&lt;&gt;0,('Semester Activities'!M$28/'Weightage Page-1'!U$13)*'Weightage Page-1'!U38,0))+
(IF('Semester Activities'!M$29&lt;&gt;0,('Semester Activities'!M$29/'Weightage Page-1'!V$13)*'Weightage Page-1'!V38,0))+
(IF('Semester Activities'!M$30&lt;&gt;0,('Semester Activities'!M$30/'Weightage Page-1'!W$13)*'Weightage Page-1'!W38,0))+
(IF('Semester Activities'!M$31&lt;&gt;0,('Semester Activities'!M$31/'Weightage Page-1'!X$13)*'Weightage Page-1'!X38,0))+
(IF('Semester Activities'!M$32&lt;&gt;0,('Semester Activities'!M$32/'Weightage Page-1'!Y$13)*'Weightage Page-1'!Y38,0))+
(IF('Semester Activities'!M$33&lt;&gt;0,('Semester Activities'!M$33/'Weightage Page-1'!Z$13)*'Weightage Page-1'!Z38,0))+
(IF('Semester Activities'!M$34&lt;&gt;0,('Semester Activities'!M$34/'Weightage Page-1'!AA$13)*'Weightage Page-1'!AA38,0))+
(IF('Semester Activities'!M$35&lt;&gt;0,('Semester Activities'!M$35/'Weightage Page-1'!AB$13)*'Weightage Page-1'!AB38,0))+
(IF('Semester Activities'!M$36&lt;&gt;0,('Semester Activities'!M$36/'Weightage Page-1'!AC$13)*'Weightage Page-1'!AC38,0))+
(IF('Semester Activities'!M$38&lt;&gt;0,('Semester Activities'!M$38/'Weightage Page-1'!AE$13)*'Weightage Page-1'!AE38,0))+
(IF('Semester Activities'!M$39&lt;&gt;0,('Semester Activities'!M$39/'Weightage Page-1'!AF$13)*'Weightage Page-1'!AF38,0))+
(IF('Semester Activities'!M$40&lt;&gt;0,('Semester Activities'!M$40/'Weightage Page-1'!AG$13)*'Weightage Page-1'!AG38,0))+
(IF('Semester Activities'!M$41&lt;&gt;0,('Semester Activities'!M$41/'Weightage Page-1'!AH$13)*'Weightage Page-1'!AH38,0))+
(IF('Semester Activities'!M$42&lt;&gt;0,('Semester Activities'!M$42/'Weightage Page-1'!AI$13)*'Weightage Page-1'!AI38,0))+
(IF('Semester Activities'!M$43&lt;&gt;0,('Semester Activities'!M$43/'Weightage Page-1'!AJ$13)*'Weightage Page-1'!AJ38,0))+
(IF('Semester Activities'!M$44&lt;&gt;0,('Semester Activities'!M$44/'Weightage Page-1'!AK$13)*'Weightage Page-1'!AK38,0))+
(IF('Semester Activities'!M$45&lt;&gt;0,('Semester Activities'!M$45/'Weightage Page-1'!AL$13)*'Weightage Page-1'!AL38,0))+
(IF('Semester Activities'!M$46&lt;&gt;0,('Semester Activities'!M$46/'Weightage Page-1'!AM$13)*'Weightage Page-1'!AM38,0))+
(IF('Semester Activities'!M$47&lt;&gt;0,('Semester Activities'!M$47/'Weightage Page-1'!AN$13)*'Weightage Page-1'!AN38,0))+
(IF('Semester Activities'!M$48&lt;&gt;0,('Semester Activities'!M$48/'Weightage Page-1'!AO$13)*'Weightage Page-1'!AO38,0))+
(IF('Semester Activities'!M$49&lt;&gt;0,('Semester Activities'!M$49/'Weightage Page-1'!AP$13)*'Weightage Page-1'!AP38,0))+
(IF('Semester Activities'!M$50&lt;&gt;0,('Semester Activities'!M$50/'Weightage Page-1'!AQ$13)*'Weightage Page-1'!AQ38,0))+
(IF('Semester Activities'!M$51&lt;&gt;0,('Semester Activities'!M$51/'Weightage Page-1'!AR$13)*'Weightage Page-1'!AR38,0))+
(IF('Semester Activities'!M$52&lt;&gt;0,('Semester Activities'!M$52/'Weightage Page-1'!AS$13)*'Weightage Page-1'!AS38,0))+
(IF('Semester Activities'!M$53&lt;&gt;0,('Semester Activities'!M$53/'Weightage Page-1'!AT$13)*'Weightage Page-1'!AT38,0))+
(IF('Semester Activities'!M$54&lt;&gt;0,('Semester Activities'!M$54/'Weightage Page-1'!AU$13)*'Weightage Page-1'!AU38,0))+
(IF('Semester Activities'!M$55&lt;&gt;0,('Semester Activities'!M$55/'Weightage Page-1'!AV$13)*'Weightage Page-1'!AV38,0))+
(IF('Semester Activities'!M$56&lt;&gt;0,('Semester Activities'!M$56/'Weightage Page-1'!AW$13)*'Weightage Page-1'!AW38,0))+
(IF('Semester Activities'!M$57&lt;&gt;0,('Semester Activities'!M$57/'Weightage Page-1'!AX$13)*'Weightage Page-1'!AX38,0))+
(IF('Semester Activities'!M$58&lt;&gt;0,('Semester Activities'!M$58/'Weightage Page-1'!AY$13)*'Weightage Page-1'!AY38,0))+
(IF('Semester Activities'!M$59&lt;&gt;0,('Semester Activities'!M$59/'Weightage Page-1'!AZ$13)*'Weightage Page-1'!AZ38,0))+
(IF('Semester Activities'!M$60&lt;&gt;0,('Semester Activities'!M$60/'Weightage Page-1'!BA$13)*'Weightage Page-1'!BA38,0))+
(IF('Semester Activities'!M$61&lt;&gt;0,('Semester Activities'!M$61/'Weightage Page-1'!BB$13)*'Weightage Page-1'!BB38,0))</f>
        <v>0</v>
      </c>
      <c r="K32" s="423"/>
      <c r="L32" s="423">
        <f>(IF('Semester Activities'!N$11&lt;&gt;0,('Semester Activities'!N$11/'Weightage Page-1'!D$13)*'Weightage Page-1'!D38,0))+
(IF('Semester Activities'!N$12&lt;&gt;0,('Semester Activities'!N$12/'Weightage Page-1'!E$13)*'Weightage Page-1'!E38,0))+
(IF('Semester Activities'!N$13&lt;&gt;0,('Semester Activities'!N$13/'Weightage Page-1'!F$13)*'Weightage Page-1'!F38,0))+
(IF('Semester Activities'!N$14&lt;&gt;0,('Semester Activities'!N$14/'Weightage Page-1'!G$13)*'Weightage Page-1'!G38,0))+
(IF('Semester Activities'!N$15&lt;&gt;0,('Semester Activities'!N$15/'Weightage Page-1'!H$13)*'Weightage Page-1'!H38,0))+
(IF('Semester Activities'!N$16&lt;&gt;0,('Semester Activities'!N$16/'Weightage Page-1'!I$13)*'Weightage Page-1'!I38,0))+
(IF('Semester Activities'!N$17&lt;&gt;0,('Semester Activities'!N$17/'Weightage Page-1'!J$13)*'Weightage Page-1'!J38,0))+
(IF('Semester Activities'!N$18&lt;&gt;0,('Semester Activities'!N$18/'Weightage Page-1'!K$13)*'Weightage Page-1'!K38,0))+
(IF('Semester Activities'!N$19&lt;&gt;0,('Semester Activities'!N$19/'Weightage Page-1'!L$13)*'Weightage Page-1'!L38,0))+
(IF('Semester Activities'!N$20&lt;&gt;0,('Semester Activities'!N$20/'Weightage Page-1'!M$13)*'Weightage Page-1'!M38,0))+
(IF('Semester Activities'!N$21&lt;&gt;0,('Semester Activities'!N$21/'Weightage Page-1'!N$13)*'Weightage Page-1'!N38,0))+
(IF('Semester Activities'!N$25&lt;&gt;0,('Semester Activities'!N$25/'Weightage Page-1'!R$13)*'Weightage Page-1'!R38,0))+
(IF('Semester Activities'!N$26&lt;&gt;0,('Semester Activities'!N$26/'Weightage Page-1'!S$13)*'Weightage Page-1'!S38,0))+
(IF('Semester Activities'!N$27&lt;&gt;0,('Semester Activities'!N$27/'Weightage Page-1'!T$13)*'Weightage Page-1'!T38,0))+
(IF('Semester Activities'!N$28&lt;&gt;0,('Semester Activities'!N$28/'Weightage Page-1'!U$13)*'Weightage Page-1'!U38,0))+
(IF('Semester Activities'!N$29&lt;&gt;0,('Semester Activities'!N$29/'Weightage Page-1'!V$13)*'Weightage Page-1'!V38,0))+
(IF('Semester Activities'!N$30&lt;&gt;0,('Semester Activities'!N$30/'Weightage Page-1'!W$13)*'Weightage Page-1'!W38,0))+
(IF('Semester Activities'!N$31&lt;&gt;0,('Semester Activities'!N$31/'Weightage Page-1'!X$13)*'Weightage Page-1'!X38,0))+
(IF('Semester Activities'!N$32&lt;&gt;0,('Semester Activities'!N$32/'Weightage Page-1'!Y$13)*'Weightage Page-1'!Y38,0))+
(IF('Semester Activities'!N$33&lt;&gt;0,('Semester Activities'!N$33/'Weightage Page-1'!Z$13)*'Weightage Page-1'!Z38,0))+
(IF('Semester Activities'!N$34&lt;&gt;0,('Semester Activities'!N$34/'Weightage Page-1'!AA$13)*'Weightage Page-1'!AA38,0))+
(IF('Semester Activities'!N$35&lt;&gt;0,('Semester Activities'!N$35/'Weightage Page-1'!AB$13)*'Weightage Page-1'!AB38,0))+
(IF('Semester Activities'!N$36&lt;&gt;0,('Semester Activities'!N$36/'Weightage Page-1'!AC$13)*'Weightage Page-1'!AC38,0))+
(IF('Semester Activities'!N$38&lt;&gt;0,('Semester Activities'!N$38/'Weightage Page-1'!AE$13)*'Weightage Page-1'!AE38,0))+
(IF('Semester Activities'!N$39&lt;&gt;0,('Semester Activities'!N$39/'Weightage Page-1'!AF$13)*'Weightage Page-1'!AF38,0))+
(IF('Semester Activities'!N$40&lt;&gt;0,('Semester Activities'!N$40/'Weightage Page-1'!AG$13)*'Weightage Page-1'!AG38,0))+
(IF('Semester Activities'!N$41&lt;&gt;0,('Semester Activities'!N$41/'Weightage Page-1'!AH$13)*'Weightage Page-1'!AH38,0))+
(IF('Semester Activities'!N$42&lt;&gt;0,('Semester Activities'!N$42/'Weightage Page-1'!AI$13)*'Weightage Page-1'!AI38,0))+
(IF('Semester Activities'!N$43&lt;&gt;0,('Semester Activities'!N$43/'Weightage Page-1'!AJ$13)*'Weightage Page-1'!AJ38,0))+
(IF('Semester Activities'!N$44&lt;&gt;0,('Semester Activities'!N$44/'Weightage Page-1'!AK$13)*'Weightage Page-1'!AK38,0))+
(IF('Semester Activities'!N$45&lt;&gt;0,('Semester Activities'!N$45/'Weightage Page-1'!AL$13)*'Weightage Page-1'!AL38,0))+
(IF('Semester Activities'!N$46&lt;&gt;0,('Semester Activities'!N$46/'Weightage Page-1'!AM$13)*'Weightage Page-1'!AM38,0))+
(IF('Semester Activities'!N$47&lt;&gt;0,('Semester Activities'!N$47/'Weightage Page-1'!AN$13)*'Weightage Page-1'!AN38,0))+
(IF('Semester Activities'!N$48&lt;&gt;0,('Semester Activities'!N$48/'Weightage Page-1'!AO$13)*'Weightage Page-1'!AO38,0))+
(IF('Semester Activities'!N$49&lt;&gt;0,('Semester Activities'!N$49/'Weightage Page-1'!AP$13)*'Weightage Page-1'!AP38,0))+
(IF('Semester Activities'!N$50&lt;&gt;0,('Semester Activities'!N$50/'Weightage Page-1'!AQ$13)*'Weightage Page-1'!AQ38,0))+
(IF('Semester Activities'!N$51&lt;&gt;0,('Semester Activities'!N$51/'Weightage Page-1'!AR$13)*'Weightage Page-1'!AR38,0))+
(IF('Semester Activities'!N$52&lt;&gt;0,('Semester Activities'!N$52/'Weightage Page-1'!AS$13)*'Weightage Page-1'!AS38,0))+
(IF('Semester Activities'!N$53&lt;&gt;0,('Semester Activities'!N$53/'Weightage Page-1'!AT$13)*'Weightage Page-1'!AT38,0))+
(IF('Semester Activities'!N$54&lt;&gt;0,('Semester Activities'!N$54/'Weightage Page-1'!AU$13)*'Weightage Page-1'!AU38,0))+
(IF('Semester Activities'!N$55&lt;&gt;0,('Semester Activities'!N$55/'Weightage Page-1'!AV$13)*'Weightage Page-1'!AV38,0))+
(IF('Semester Activities'!N$56&lt;&gt;0,('Semester Activities'!N$56/'Weightage Page-1'!AW$13)*'Weightage Page-1'!AW38,0))+
(IF('Semester Activities'!N$57&lt;&gt;0,('Semester Activities'!N$57/'Weightage Page-1'!AX$13)*'Weightage Page-1'!AX38,0))+
(IF('Semester Activities'!N$58&lt;&gt;0,('Semester Activities'!N$58/'Weightage Page-1'!AY$13)*'Weightage Page-1'!AY38,0))+
(IF('Semester Activities'!N$59&lt;&gt;0,('Semester Activities'!N$59/'Weightage Page-1'!AZ$13)*'Weightage Page-1'!AZ38,0))+
(IF('Semester Activities'!N$60&lt;&gt;0,('Semester Activities'!N$60/'Weightage Page-1'!BA$13)*'Weightage Page-1'!BA38,0))+
(IF('Semester Activities'!N$61&lt;&gt;0,('Semester Activities'!N$61/'Weightage Page-1'!BB$13)*'Weightage Page-1'!BB38,0))</f>
        <v>0</v>
      </c>
      <c r="M32" s="423"/>
      <c r="N32" s="424">
        <f t="shared" si="0"/>
        <v>0</v>
      </c>
      <c r="O32" s="424"/>
    </row>
    <row r="33" spans="1:15" ht="16.5" thickBot="1" x14ac:dyDescent="0.3">
      <c r="A33" s="144">
        <v>24</v>
      </c>
      <c r="B33" s="119" t="str">
        <f>IF('Weightage Page-1'!B39&lt;&gt;"",'Weightage Page-1'!B39,"")</f>
        <v>15SW51</v>
      </c>
      <c r="C33" s="118"/>
      <c r="D33" s="423">
        <f>(IF('Semester Activities'!J$11&lt;&gt;0,('Semester Activities'!J$11/'Weightage Page-1'!D$13)*'Weightage Page-1'!D39,0))+
(IF('Semester Activities'!J$12&lt;&gt;0,('Semester Activities'!J$12/'Weightage Page-1'!E$13)*'Weightage Page-1'!E39,0))+
(IF('Semester Activities'!J$13&lt;&gt;0,('Semester Activities'!J$13/'Weightage Page-1'!F$13)*'Weightage Page-1'!F39,0))+
(IF('Semester Activities'!J$14&lt;&gt;0,('Semester Activities'!J$14/'Weightage Page-1'!G$13)*'Weightage Page-1'!G39,0))+
(IF('Semester Activities'!J$15&lt;&gt;0,('Semester Activities'!J$15/'Weightage Page-1'!H$13)*'Weightage Page-1'!H39,0))+
(IF('Semester Activities'!J$16&lt;&gt;0,('Semester Activities'!J$16/'Weightage Page-1'!I$13)*'Weightage Page-1'!I39,0))+
(IF('Semester Activities'!J$17&lt;&gt;0,('Semester Activities'!J$17/'Weightage Page-1'!J$13)*'Weightage Page-1'!J39,0))+
(IF('Semester Activities'!J$18&lt;&gt;0,('Semester Activities'!J$18/'Weightage Page-1'!K$13)*'Weightage Page-1'!K39,0))+
(IF('Semester Activities'!J$19&lt;&gt;0,('Semester Activities'!J$19/'Weightage Page-1'!L$13)*'Weightage Page-1'!L39,0))+
(IF('Semester Activities'!J$20&lt;&gt;0,('Semester Activities'!J$20/'Weightage Page-1'!M$13)*'Weightage Page-1'!M39,0))+
(IF('Semester Activities'!J$21&lt;&gt;0,('Semester Activities'!J$21/'Weightage Page-1'!N$13)*'Weightage Page-1'!N39,0))+
(IF('Semester Activities'!J$25&lt;&gt;0,('Semester Activities'!J$25/'Weightage Page-1'!R$13)*'Weightage Page-1'!R39,0))+
(IF('Semester Activities'!J$26&lt;&gt;0,('Semester Activities'!J$26/'Weightage Page-1'!S$13)*'Weightage Page-1'!S39,0))+
(IF('Semester Activities'!J$27&lt;&gt;0,('Semester Activities'!J$27/'Weightage Page-1'!T$13)*'Weightage Page-1'!T39,0))+
(IF('Semester Activities'!J$28&lt;&gt;0,('Semester Activities'!J$28/'Weightage Page-1'!U$13)*'Weightage Page-1'!U39,0))+
(IF('Semester Activities'!J$29&lt;&gt;0,('Semester Activities'!J$29/'Weightage Page-1'!V$13)*'Weightage Page-1'!V39,0))+
(IF('Semester Activities'!J$30&lt;&gt;0,('Semester Activities'!J$30/'Weightage Page-1'!W$13)*'Weightage Page-1'!W39,0))+
(IF('Semester Activities'!J$31&lt;&gt;0,('Semester Activities'!J$31/'Weightage Page-1'!X$13)*'Weightage Page-1'!X39,0))+
(IF('Semester Activities'!J$32&lt;&gt;0,('Semester Activities'!J$32/'Weightage Page-1'!Y$13)*'Weightage Page-1'!Y39,0))+
(IF('Semester Activities'!J$33&lt;&gt;0,('Semester Activities'!J$33/'Weightage Page-1'!Z$13)*'Weightage Page-1'!Z39,0))+
(IF('Semester Activities'!J$34&lt;&gt;0,('Semester Activities'!J$34/'Weightage Page-1'!AA$13)*'Weightage Page-1'!AA39,0))+
(IF('Semester Activities'!J$35&lt;&gt;0,('Semester Activities'!J$35/'Weightage Page-1'!AB$13)*'Weightage Page-1'!AB39,0))+
(IF('Semester Activities'!J$36&lt;&gt;0,('Semester Activities'!J$36/'Weightage Page-1'!AC$13)*'Weightage Page-1'!AC39,0))+
(IF('Semester Activities'!J$38&lt;&gt;0,('Semester Activities'!J$38/'Weightage Page-1'!AE$13)*'Weightage Page-1'!AE39,0))+
(IF('Semester Activities'!J$39&lt;&gt;0,('Semester Activities'!J$39/'Weightage Page-1'!AF$13)*'Weightage Page-1'!AF39,0))+
(IF('Semester Activities'!J$40&lt;&gt;0,('Semester Activities'!J$40/'Weightage Page-1'!AG$13)*'Weightage Page-1'!AG39,0))+
(IF('Semester Activities'!J$41&lt;&gt;0,('Semester Activities'!J$41/'Weightage Page-1'!AH$13)*'Weightage Page-1'!AH39,0))+
(IF('Semester Activities'!J$42&lt;&gt;0,('Semester Activities'!J$42/'Weightage Page-1'!AI$13)*'Weightage Page-1'!AI39,0))+
(IF('Semester Activities'!J$43&lt;&gt;0,('Semester Activities'!J$43/'Weightage Page-1'!AJ$13)*'Weightage Page-1'!AJ39,0))+
(IF('Semester Activities'!J$44&lt;&gt;0,('Semester Activities'!J$44/'Weightage Page-1'!AK$13)*'Weightage Page-1'!AK39,0))+
(IF('Semester Activities'!J$45&lt;&gt;0,('Semester Activities'!J$45/'Weightage Page-1'!AL$13)*'Weightage Page-1'!AL39,0))+
(IF('Semester Activities'!J$46&lt;&gt;0,('Semester Activities'!J$46/'Weightage Page-1'!AM$13)*'Weightage Page-1'!AM39,0))+
(IF('Semester Activities'!J$47&lt;&gt;0,('Semester Activities'!J$47/'Weightage Page-1'!AN$13)*'Weightage Page-1'!AN39,0))+
(IF('Semester Activities'!J$48&lt;&gt;0,('Semester Activities'!J$48/'Weightage Page-1'!AO$13)*'Weightage Page-1'!AO39,0))+
(IF('Semester Activities'!J$49&lt;&gt;0,('Semester Activities'!J$49/'Weightage Page-1'!AP$13)*'Weightage Page-1'!AP39,0))+
(IF('Semester Activities'!J$50&lt;&gt;0,('Semester Activities'!J$50/'Weightage Page-1'!AQ$13)*'Weightage Page-1'!AQ39,0))+
(IF('Semester Activities'!J$51&lt;&gt;0,('Semester Activities'!J$51/'Weightage Page-1'!AR$13)*'Weightage Page-1'!AR39,0))+
(IF('Semester Activities'!J$52&lt;&gt;0,('Semester Activities'!J$52/'Weightage Page-1'!AS$13)*'Weightage Page-1'!AS39,0))+
(IF('Semester Activities'!J$53&lt;&gt;0,('Semester Activities'!J$53/'Weightage Page-1'!AT$13)*'Weightage Page-1'!AT39,0))+
(IF('Semester Activities'!J$54&lt;&gt;0,('Semester Activities'!J$54/'Weightage Page-1'!AU$13)*'Weightage Page-1'!AU39,0))+
(IF('Semester Activities'!J$55&lt;&gt;0,('Semester Activities'!J$55/'Weightage Page-1'!AV$13)*'Weightage Page-1'!AV39,0))+
(IF('Semester Activities'!J$56&lt;&gt;0,('Semester Activities'!J$56/'Weightage Page-1'!AW$13)*'Weightage Page-1'!AW39,0))+
(IF('Semester Activities'!J$57&lt;&gt;0,('Semester Activities'!J$57/'Weightage Page-1'!AX$13)*'Weightage Page-1'!AX39,0))+
(IF('Semester Activities'!J$58&lt;&gt;0,('Semester Activities'!J$58/'Weightage Page-1'!AY$13)*'Weightage Page-1'!AY39,0))+
(IF('Semester Activities'!J$59&lt;&gt;0,('Semester Activities'!J$59/'Weightage Page-1'!AZ$13)*'Weightage Page-1'!AZ39,0))+
(IF('Semester Activities'!J$60&lt;&gt;0,('Semester Activities'!J$60/'Weightage Page-1'!BA$13)*'Weightage Page-1'!BA39,0))+
(IF('Semester Activities'!J$61&lt;&gt;0,('Semester Activities'!J$61/'Weightage Page-1'!BB$13)*'Weightage Page-1'!BB39,0))</f>
        <v>0</v>
      </c>
      <c r="E33" s="423"/>
      <c r="F33" s="423">
        <f>(IF('Semester Activities'!K$11&lt;&gt;0,('Semester Activities'!K$11/'Weightage Page-1'!D$13)*'Weightage Page-1'!D39,0))+
(IF('Semester Activities'!K$12&lt;&gt;0,('Semester Activities'!K$12/'Weightage Page-1'!E$13)*'Weightage Page-1'!E39,0))+
(IF('Semester Activities'!K$13&lt;&gt;0,('Semester Activities'!K$13/'Weightage Page-1'!F$13)*'Weightage Page-1'!F39,0))+
(IF('Semester Activities'!K$14&lt;&gt;0,('Semester Activities'!K$14/'Weightage Page-1'!G$13)*'Weightage Page-1'!G39,0))+
(IF('Semester Activities'!K$15&lt;&gt;0,('Semester Activities'!K$15/'Weightage Page-1'!H$13)*'Weightage Page-1'!H39,0))+
(IF('Semester Activities'!K$16&lt;&gt;0,('Semester Activities'!K$16/'Weightage Page-1'!I$13)*'Weightage Page-1'!I39,0))+
(IF('Semester Activities'!K$17&lt;&gt;0,('Semester Activities'!K$17/'Weightage Page-1'!J$13)*'Weightage Page-1'!J39,0))+
(IF('Semester Activities'!K$18&lt;&gt;0,('Semester Activities'!K$18/'Weightage Page-1'!K$13)*'Weightage Page-1'!K39,0))+
(IF('Semester Activities'!K$19&lt;&gt;0,('Semester Activities'!K$19/'Weightage Page-1'!L$13)*'Weightage Page-1'!L39,0))+
(IF('Semester Activities'!K$20&lt;&gt;0,('Semester Activities'!K$20/'Weightage Page-1'!M$13)*'Weightage Page-1'!M39,0))+
(IF('Semester Activities'!K$21&lt;&gt;0,('Semester Activities'!K$21/'Weightage Page-1'!N$13)*'Weightage Page-1'!N39,0))+
(IF('Semester Activities'!K$25&lt;&gt;0,('Semester Activities'!K$25/'Weightage Page-1'!R$13)*'Weightage Page-1'!R39,0))+
(IF('Semester Activities'!K$26&lt;&gt;0,('Semester Activities'!K$26/'Weightage Page-1'!S$13)*'Weightage Page-1'!S39,0))+
(IF('Semester Activities'!K$27&lt;&gt;0,('Semester Activities'!K$27/'Weightage Page-1'!T$13)*'Weightage Page-1'!T39,0))+
(IF('Semester Activities'!K$28&lt;&gt;0,('Semester Activities'!K$28/'Weightage Page-1'!U$13)*'Weightage Page-1'!U39,0))+
(IF('Semester Activities'!K$29&lt;&gt;0,('Semester Activities'!K$29/'Weightage Page-1'!V$13)*'Weightage Page-1'!V39,0))+
(IF('Semester Activities'!K$30&lt;&gt;0,('Semester Activities'!K$30/'Weightage Page-1'!W$13)*'Weightage Page-1'!W39,0))+
(IF('Semester Activities'!K$31&lt;&gt;0,('Semester Activities'!K$31/'Weightage Page-1'!X$13)*'Weightage Page-1'!X39,0))+
(IF('Semester Activities'!K$32&lt;&gt;0,('Semester Activities'!K$32/'Weightage Page-1'!Y$13)*'Weightage Page-1'!Y39,0))+
(IF('Semester Activities'!K$33&lt;&gt;0,('Semester Activities'!K$33/'Weightage Page-1'!Z$13)*'Weightage Page-1'!Z39,0))+
(IF('Semester Activities'!K$34&lt;&gt;0,('Semester Activities'!K$34/'Weightage Page-1'!AA$13)*'Weightage Page-1'!AA39,0))+
(IF('Semester Activities'!K$35&lt;&gt;0,('Semester Activities'!K$35/'Weightage Page-1'!AB$13)*'Weightage Page-1'!AB39,0))+
(IF('Semester Activities'!K$36&lt;&gt;0,('Semester Activities'!K$36/'Weightage Page-1'!AC$13)*'Weightage Page-1'!AC39,0))+
(IF('Semester Activities'!K$38&lt;&gt;0,('Semester Activities'!K$38/'Weightage Page-1'!AE$13)*'Weightage Page-1'!AE39,0))+
(IF('Semester Activities'!K$39&lt;&gt;0,('Semester Activities'!K$39/'Weightage Page-1'!AF$13)*'Weightage Page-1'!AF39,0))+
(IF('Semester Activities'!K$40&lt;&gt;0,('Semester Activities'!K$40/'Weightage Page-1'!AG$13)*'Weightage Page-1'!AG39,0))+
(IF('Semester Activities'!K$41&lt;&gt;0,('Semester Activities'!K$41/'Weightage Page-1'!AH$13)*'Weightage Page-1'!AH39,0))+
(IF('Semester Activities'!K$42&lt;&gt;0,('Semester Activities'!K$42/'Weightage Page-1'!AI$13)*'Weightage Page-1'!AI39,0))+
(IF('Semester Activities'!K$43&lt;&gt;0,('Semester Activities'!K$43/'Weightage Page-1'!AJ$13)*'Weightage Page-1'!AJ39,0))+
(IF('Semester Activities'!K$44&lt;&gt;0,('Semester Activities'!K$44/'Weightage Page-1'!AK$13)*'Weightage Page-1'!AK39,0))+
(IF('Semester Activities'!K$45&lt;&gt;0,('Semester Activities'!K$45/'Weightage Page-1'!AL$13)*'Weightage Page-1'!AL39,0))+
(IF('Semester Activities'!K$46&lt;&gt;0,('Semester Activities'!K$46/'Weightage Page-1'!AM$13)*'Weightage Page-1'!AM39,0))+
(IF('Semester Activities'!K$47&lt;&gt;0,('Semester Activities'!K$47/'Weightage Page-1'!AN$13)*'Weightage Page-1'!AN39,0))+
(IF('Semester Activities'!K$48&lt;&gt;0,('Semester Activities'!K$48/'Weightage Page-1'!AO$13)*'Weightage Page-1'!AO39,0))+
(IF('Semester Activities'!K$49&lt;&gt;0,('Semester Activities'!K$49/'Weightage Page-1'!AP$13)*'Weightage Page-1'!AP39,0))+
(IF('Semester Activities'!K$50&lt;&gt;0,('Semester Activities'!K$50/'Weightage Page-1'!AQ$13)*'Weightage Page-1'!AQ39,0))+
(IF('Semester Activities'!K$51&lt;&gt;0,('Semester Activities'!K$51/'Weightage Page-1'!AR$13)*'Weightage Page-1'!AR39,0))+
(IF('Semester Activities'!K$52&lt;&gt;0,('Semester Activities'!K$52/'Weightage Page-1'!AS$13)*'Weightage Page-1'!AS39,0))+
(IF('Semester Activities'!K$53&lt;&gt;0,('Semester Activities'!K$53/'Weightage Page-1'!AT$13)*'Weightage Page-1'!AT39,0))+
(IF('Semester Activities'!K$54&lt;&gt;0,('Semester Activities'!K$54/'Weightage Page-1'!AU$13)*'Weightage Page-1'!AU39,0))+
(IF('Semester Activities'!K$55&lt;&gt;0,('Semester Activities'!K$55/'Weightage Page-1'!AV$13)*'Weightage Page-1'!AV39,0))+
(IF('Semester Activities'!K$56&lt;&gt;0,('Semester Activities'!K$56/'Weightage Page-1'!AW$13)*'Weightage Page-1'!AW39,0))+
(IF('Semester Activities'!K$57&lt;&gt;0,('Semester Activities'!K$57/'Weightage Page-1'!AX$13)*'Weightage Page-1'!AX39,0))+
(IF('Semester Activities'!K$58&lt;&gt;0,('Semester Activities'!K$58/'Weightage Page-1'!AY$13)*'Weightage Page-1'!AY39,0))+
(IF('Semester Activities'!K$59&lt;&gt;0,('Semester Activities'!K$59/'Weightage Page-1'!AZ$13)*'Weightage Page-1'!AZ39,0))+
(IF('Semester Activities'!K$60&lt;&gt;0,('Semester Activities'!K$60/'Weightage Page-1'!BA$13)*'Weightage Page-1'!BA39,0))+
(IF('Semester Activities'!K$61&lt;&gt;0,('Semester Activities'!K$61/'Weightage Page-1'!BB$13)*'Weightage Page-1'!BB39,0))</f>
        <v>0</v>
      </c>
      <c r="G33" s="423"/>
      <c r="H33" s="423">
        <f>(IF('Semester Activities'!L$11&lt;&gt;0,('Semester Activities'!L$11/'Weightage Page-1'!D$13)*'Weightage Page-1'!D39,0))+
(IF('Semester Activities'!L$12&lt;&gt;0,('Semester Activities'!L$12/'Weightage Page-1'!E$13)*'Weightage Page-1'!E39,0))+
(IF('Semester Activities'!L$13&lt;&gt;0,('Semester Activities'!L$13/'Weightage Page-1'!F$13)*'Weightage Page-1'!F39,0))+
(IF('Semester Activities'!L$14&lt;&gt;0,('Semester Activities'!L$14/'Weightage Page-1'!G$13)*'Weightage Page-1'!G39,0))+
(IF('Semester Activities'!L$15&lt;&gt;0,('Semester Activities'!L$15/'Weightage Page-1'!H$13)*'Weightage Page-1'!H39,0))+
(IF('Semester Activities'!L$16&lt;&gt;0,('Semester Activities'!L$16/'Weightage Page-1'!I$13)*'Weightage Page-1'!I39,0))+
(IF('Semester Activities'!L$17&lt;&gt;0,('Semester Activities'!L$17/'Weightage Page-1'!J$13)*'Weightage Page-1'!J39,0))+
(IF('Semester Activities'!L$18&lt;&gt;0,('Semester Activities'!L$18/'Weightage Page-1'!K$13)*'Weightage Page-1'!K39,0))+
(IF('Semester Activities'!L$19&lt;&gt;0,('Semester Activities'!L$19/'Weightage Page-1'!L$13)*'Weightage Page-1'!L39,0))+
(IF('Semester Activities'!L$20&lt;&gt;0,('Semester Activities'!L$20/'Weightage Page-1'!M$13)*'Weightage Page-1'!M39,0))+
(IF('Semester Activities'!L$21&lt;&gt;0,('Semester Activities'!L$21/'Weightage Page-1'!N$13)*'Weightage Page-1'!N39,0))+
(IF('Semester Activities'!L$25&lt;&gt;0,('Semester Activities'!L$25/'Weightage Page-1'!R$13)*'Weightage Page-1'!R39,0))+
(IF('Semester Activities'!L$26&lt;&gt;0,('Semester Activities'!L$26/'Weightage Page-1'!S$13)*'Weightage Page-1'!S39,0))+
(IF('Semester Activities'!L$27&lt;&gt;0,('Semester Activities'!L$27/'Weightage Page-1'!T$13)*'Weightage Page-1'!T39,0))+
(IF('Semester Activities'!L$28&lt;&gt;0,('Semester Activities'!L$28/'Weightage Page-1'!U$13)*'Weightage Page-1'!U39,0))+
(IF('Semester Activities'!L$29&lt;&gt;0,('Semester Activities'!L$29/'Weightage Page-1'!V$13)*'Weightage Page-1'!V39,0))+
(IF('Semester Activities'!L$30&lt;&gt;0,('Semester Activities'!L$30/'Weightage Page-1'!W$13)*'Weightage Page-1'!W39,0))+
(IF('Semester Activities'!L$31&lt;&gt;0,('Semester Activities'!L$31/'Weightage Page-1'!X$13)*'Weightage Page-1'!X39,0))+
(IF('Semester Activities'!L$32&lt;&gt;0,('Semester Activities'!L$32/'Weightage Page-1'!Y$13)*'Weightage Page-1'!Y39,0))+
(IF('Semester Activities'!L$33&lt;&gt;0,('Semester Activities'!L$33/'Weightage Page-1'!Z$13)*'Weightage Page-1'!Z39,0))+
(IF('Semester Activities'!L$34&lt;&gt;0,('Semester Activities'!L$34/'Weightage Page-1'!AA$13)*'Weightage Page-1'!AA39,0))+
(IF('Semester Activities'!L$35&lt;&gt;0,('Semester Activities'!L$35/'Weightage Page-1'!AB$13)*'Weightage Page-1'!AB39,0))+
(IF('Semester Activities'!L$36&lt;&gt;0,('Semester Activities'!L$36/'Weightage Page-1'!AC$13)*'Weightage Page-1'!AC39,0))+
(IF('Semester Activities'!L$38&lt;&gt;0,('Semester Activities'!L$38/'Weightage Page-1'!AE$13)*'Weightage Page-1'!AE39,0))+
(IF('Semester Activities'!L$39&lt;&gt;0,('Semester Activities'!L$39/'Weightage Page-1'!AF$13)*'Weightage Page-1'!AF39,0))+
(IF('Semester Activities'!L$40&lt;&gt;0,('Semester Activities'!L$40/'Weightage Page-1'!AG$13)*'Weightage Page-1'!AG39,0))+
(IF('Semester Activities'!L$41&lt;&gt;0,('Semester Activities'!L$41/'Weightage Page-1'!AH$13)*'Weightage Page-1'!AH39,0))+
(IF('Semester Activities'!L$42&lt;&gt;0,('Semester Activities'!L$42/'Weightage Page-1'!AI$13)*'Weightage Page-1'!AI39,0))+
(IF('Semester Activities'!L$43&lt;&gt;0,('Semester Activities'!L$43/'Weightage Page-1'!AJ$13)*'Weightage Page-1'!AJ39,0))+
(IF('Semester Activities'!L$44&lt;&gt;0,('Semester Activities'!L$44/'Weightage Page-1'!AK$13)*'Weightage Page-1'!AK39,0))+
(IF('Semester Activities'!L$45&lt;&gt;0,('Semester Activities'!L$45/'Weightage Page-1'!AL$13)*'Weightage Page-1'!AL39,0))+
(IF('Semester Activities'!L$46&lt;&gt;0,('Semester Activities'!L$46/'Weightage Page-1'!AM$13)*'Weightage Page-1'!AM39,0))+
(IF('Semester Activities'!L$47&lt;&gt;0,('Semester Activities'!L$47/'Weightage Page-1'!AN$13)*'Weightage Page-1'!AN39,0))+
(IF('Semester Activities'!L$48&lt;&gt;0,('Semester Activities'!L$48/'Weightage Page-1'!AO$13)*'Weightage Page-1'!AO39,0))+
(IF('Semester Activities'!L$49&lt;&gt;0,('Semester Activities'!L$49/'Weightage Page-1'!AP$13)*'Weightage Page-1'!AP39,0))+
(IF('Semester Activities'!L$50&lt;&gt;0,('Semester Activities'!L$50/'Weightage Page-1'!AQ$13)*'Weightage Page-1'!AQ39,0))+
(IF('Semester Activities'!L$51&lt;&gt;0,('Semester Activities'!L$51/'Weightage Page-1'!AR$13)*'Weightage Page-1'!AR39,0))+
(IF('Semester Activities'!L$52&lt;&gt;0,('Semester Activities'!L$52/'Weightage Page-1'!AS$13)*'Weightage Page-1'!AS39,0))+
(IF('Semester Activities'!L$53&lt;&gt;0,('Semester Activities'!L$53/'Weightage Page-1'!AT$13)*'Weightage Page-1'!AT39,0))+
(IF('Semester Activities'!L$54&lt;&gt;0,('Semester Activities'!L$54/'Weightage Page-1'!AU$13)*'Weightage Page-1'!AU39,0))+
(IF('Semester Activities'!L$55&lt;&gt;0,('Semester Activities'!L$55/'Weightage Page-1'!AV$13)*'Weightage Page-1'!AV39,0))+
(IF('Semester Activities'!L$56&lt;&gt;0,('Semester Activities'!L$56/'Weightage Page-1'!AW$13)*'Weightage Page-1'!AW39,0))+
(IF('Semester Activities'!L$57&lt;&gt;0,('Semester Activities'!L$57/'Weightage Page-1'!AX$13)*'Weightage Page-1'!AX39,0))+
(IF('Semester Activities'!L$58&lt;&gt;0,('Semester Activities'!L$58/'Weightage Page-1'!AY$13)*'Weightage Page-1'!AY39,0))+
(IF('Semester Activities'!L$59&lt;&gt;0,('Semester Activities'!L$59/'Weightage Page-1'!AZ$13)*'Weightage Page-1'!AZ39,0))+
(IF('Semester Activities'!L$60&lt;&gt;0,('Semester Activities'!L$60/'Weightage Page-1'!BA$13)*'Weightage Page-1'!BA39,0))+
(IF('Semester Activities'!L$61&lt;&gt;0,('Semester Activities'!L$61/'Weightage Page-1'!BB$13)*'Weightage Page-1'!BB39,0))</f>
        <v>0</v>
      </c>
      <c r="I33" s="423"/>
      <c r="J33" s="423">
        <f>(IF('Semester Activities'!M$11&lt;&gt;0,('Semester Activities'!M$11/'Weightage Page-1'!D$13)*'Weightage Page-1'!D39,0))+
(IF('Semester Activities'!M$12&lt;&gt;0,('Semester Activities'!M$12/'Weightage Page-1'!E$13)*'Weightage Page-1'!E39,0))+
(IF('Semester Activities'!M$13&lt;&gt;0,('Semester Activities'!M$13/'Weightage Page-1'!F$13)*'Weightage Page-1'!F39,0))+
(IF('Semester Activities'!M$14&lt;&gt;0,('Semester Activities'!M$14/'Weightage Page-1'!G$13)*'Weightage Page-1'!G39,0))+
(IF('Semester Activities'!M$15&lt;&gt;0,('Semester Activities'!M$15/'Weightage Page-1'!H$13)*'Weightage Page-1'!H39,0))+
(IF('Semester Activities'!M$16&lt;&gt;0,('Semester Activities'!M$16/'Weightage Page-1'!I$13)*'Weightage Page-1'!I39,0))+
(IF('Semester Activities'!M$17&lt;&gt;0,('Semester Activities'!M$17/'Weightage Page-1'!J$13)*'Weightage Page-1'!J39,0))+
(IF('Semester Activities'!M$18&lt;&gt;0,('Semester Activities'!M$18/'Weightage Page-1'!K$13)*'Weightage Page-1'!K39,0))+
(IF('Semester Activities'!M$19&lt;&gt;0,('Semester Activities'!M$19/'Weightage Page-1'!L$13)*'Weightage Page-1'!L39,0))+
(IF('Semester Activities'!M$20&lt;&gt;0,('Semester Activities'!M$20/'Weightage Page-1'!M$13)*'Weightage Page-1'!M39,0))+
(IF('Semester Activities'!M$21&lt;&gt;0,('Semester Activities'!M$21/'Weightage Page-1'!N$13)*'Weightage Page-1'!N39,0))+
(IF('Semester Activities'!M$25&lt;&gt;0,('Semester Activities'!M$25/'Weightage Page-1'!R$13)*'Weightage Page-1'!R39,0))+
(IF('Semester Activities'!M$26&lt;&gt;0,('Semester Activities'!M$26/'Weightage Page-1'!S$13)*'Weightage Page-1'!S39,0))+
(IF('Semester Activities'!M$27&lt;&gt;0,('Semester Activities'!M$27/'Weightage Page-1'!T$13)*'Weightage Page-1'!T39,0))+
(IF('Semester Activities'!M$28&lt;&gt;0,('Semester Activities'!M$28/'Weightage Page-1'!U$13)*'Weightage Page-1'!U39,0))+
(IF('Semester Activities'!M$29&lt;&gt;0,('Semester Activities'!M$29/'Weightage Page-1'!V$13)*'Weightage Page-1'!V39,0))+
(IF('Semester Activities'!M$30&lt;&gt;0,('Semester Activities'!M$30/'Weightage Page-1'!W$13)*'Weightage Page-1'!W39,0))+
(IF('Semester Activities'!M$31&lt;&gt;0,('Semester Activities'!M$31/'Weightage Page-1'!X$13)*'Weightage Page-1'!X39,0))+
(IF('Semester Activities'!M$32&lt;&gt;0,('Semester Activities'!M$32/'Weightage Page-1'!Y$13)*'Weightage Page-1'!Y39,0))+
(IF('Semester Activities'!M$33&lt;&gt;0,('Semester Activities'!M$33/'Weightage Page-1'!Z$13)*'Weightage Page-1'!Z39,0))+
(IF('Semester Activities'!M$34&lt;&gt;0,('Semester Activities'!M$34/'Weightage Page-1'!AA$13)*'Weightage Page-1'!AA39,0))+
(IF('Semester Activities'!M$35&lt;&gt;0,('Semester Activities'!M$35/'Weightage Page-1'!AB$13)*'Weightage Page-1'!AB39,0))+
(IF('Semester Activities'!M$36&lt;&gt;0,('Semester Activities'!M$36/'Weightage Page-1'!AC$13)*'Weightage Page-1'!AC39,0))+
(IF('Semester Activities'!M$38&lt;&gt;0,('Semester Activities'!M$38/'Weightage Page-1'!AE$13)*'Weightage Page-1'!AE39,0))+
(IF('Semester Activities'!M$39&lt;&gt;0,('Semester Activities'!M$39/'Weightage Page-1'!AF$13)*'Weightage Page-1'!AF39,0))+
(IF('Semester Activities'!M$40&lt;&gt;0,('Semester Activities'!M$40/'Weightage Page-1'!AG$13)*'Weightage Page-1'!AG39,0))+
(IF('Semester Activities'!M$41&lt;&gt;0,('Semester Activities'!M$41/'Weightage Page-1'!AH$13)*'Weightage Page-1'!AH39,0))+
(IF('Semester Activities'!M$42&lt;&gt;0,('Semester Activities'!M$42/'Weightage Page-1'!AI$13)*'Weightage Page-1'!AI39,0))+
(IF('Semester Activities'!M$43&lt;&gt;0,('Semester Activities'!M$43/'Weightage Page-1'!AJ$13)*'Weightage Page-1'!AJ39,0))+
(IF('Semester Activities'!M$44&lt;&gt;0,('Semester Activities'!M$44/'Weightage Page-1'!AK$13)*'Weightage Page-1'!AK39,0))+
(IF('Semester Activities'!M$45&lt;&gt;0,('Semester Activities'!M$45/'Weightage Page-1'!AL$13)*'Weightage Page-1'!AL39,0))+
(IF('Semester Activities'!M$46&lt;&gt;0,('Semester Activities'!M$46/'Weightage Page-1'!AM$13)*'Weightage Page-1'!AM39,0))+
(IF('Semester Activities'!M$47&lt;&gt;0,('Semester Activities'!M$47/'Weightage Page-1'!AN$13)*'Weightage Page-1'!AN39,0))+
(IF('Semester Activities'!M$48&lt;&gt;0,('Semester Activities'!M$48/'Weightage Page-1'!AO$13)*'Weightage Page-1'!AO39,0))+
(IF('Semester Activities'!M$49&lt;&gt;0,('Semester Activities'!M$49/'Weightage Page-1'!AP$13)*'Weightage Page-1'!AP39,0))+
(IF('Semester Activities'!M$50&lt;&gt;0,('Semester Activities'!M$50/'Weightage Page-1'!AQ$13)*'Weightage Page-1'!AQ39,0))+
(IF('Semester Activities'!M$51&lt;&gt;0,('Semester Activities'!M$51/'Weightage Page-1'!AR$13)*'Weightage Page-1'!AR39,0))+
(IF('Semester Activities'!M$52&lt;&gt;0,('Semester Activities'!M$52/'Weightage Page-1'!AS$13)*'Weightage Page-1'!AS39,0))+
(IF('Semester Activities'!M$53&lt;&gt;0,('Semester Activities'!M$53/'Weightage Page-1'!AT$13)*'Weightage Page-1'!AT39,0))+
(IF('Semester Activities'!M$54&lt;&gt;0,('Semester Activities'!M$54/'Weightage Page-1'!AU$13)*'Weightage Page-1'!AU39,0))+
(IF('Semester Activities'!M$55&lt;&gt;0,('Semester Activities'!M$55/'Weightage Page-1'!AV$13)*'Weightage Page-1'!AV39,0))+
(IF('Semester Activities'!M$56&lt;&gt;0,('Semester Activities'!M$56/'Weightage Page-1'!AW$13)*'Weightage Page-1'!AW39,0))+
(IF('Semester Activities'!M$57&lt;&gt;0,('Semester Activities'!M$57/'Weightage Page-1'!AX$13)*'Weightage Page-1'!AX39,0))+
(IF('Semester Activities'!M$58&lt;&gt;0,('Semester Activities'!M$58/'Weightage Page-1'!AY$13)*'Weightage Page-1'!AY39,0))+
(IF('Semester Activities'!M$59&lt;&gt;0,('Semester Activities'!M$59/'Weightage Page-1'!AZ$13)*'Weightage Page-1'!AZ39,0))+
(IF('Semester Activities'!M$60&lt;&gt;0,('Semester Activities'!M$60/'Weightage Page-1'!BA$13)*'Weightage Page-1'!BA39,0))+
(IF('Semester Activities'!M$61&lt;&gt;0,('Semester Activities'!M$61/'Weightage Page-1'!BB$13)*'Weightage Page-1'!BB39,0))</f>
        <v>0</v>
      </c>
      <c r="K33" s="423"/>
      <c r="L33" s="423">
        <f>(IF('Semester Activities'!N$11&lt;&gt;0,('Semester Activities'!N$11/'Weightage Page-1'!D$13)*'Weightage Page-1'!D39,0))+
(IF('Semester Activities'!N$12&lt;&gt;0,('Semester Activities'!N$12/'Weightage Page-1'!E$13)*'Weightage Page-1'!E39,0))+
(IF('Semester Activities'!N$13&lt;&gt;0,('Semester Activities'!N$13/'Weightage Page-1'!F$13)*'Weightage Page-1'!F39,0))+
(IF('Semester Activities'!N$14&lt;&gt;0,('Semester Activities'!N$14/'Weightage Page-1'!G$13)*'Weightage Page-1'!G39,0))+
(IF('Semester Activities'!N$15&lt;&gt;0,('Semester Activities'!N$15/'Weightage Page-1'!H$13)*'Weightage Page-1'!H39,0))+
(IF('Semester Activities'!N$16&lt;&gt;0,('Semester Activities'!N$16/'Weightage Page-1'!I$13)*'Weightage Page-1'!I39,0))+
(IF('Semester Activities'!N$17&lt;&gt;0,('Semester Activities'!N$17/'Weightage Page-1'!J$13)*'Weightage Page-1'!J39,0))+
(IF('Semester Activities'!N$18&lt;&gt;0,('Semester Activities'!N$18/'Weightage Page-1'!K$13)*'Weightage Page-1'!K39,0))+
(IF('Semester Activities'!N$19&lt;&gt;0,('Semester Activities'!N$19/'Weightage Page-1'!L$13)*'Weightage Page-1'!L39,0))+
(IF('Semester Activities'!N$20&lt;&gt;0,('Semester Activities'!N$20/'Weightage Page-1'!M$13)*'Weightage Page-1'!M39,0))+
(IF('Semester Activities'!N$21&lt;&gt;0,('Semester Activities'!N$21/'Weightage Page-1'!N$13)*'Weightage Page-1'!N39,0))+
(IF('Semester Activities'!N$25&lt;&gt;0,('Semester Activities'!N$25/'Weightage Page-1'!R$13)*'Weightage Page-1'!R39,0))+
(IF('Semester Activities'!N$26&lt;&gt;0,('Semester Activities'!N$26/'Weightage Page-1'!S$13)*'Weightage Page-1'!S39,0))+
(IF('Semester Activities'!N$27&lt;&gt;0,('Semester Activities'!N$27/'Weightage Page-1'!T$13)*'Weightage Page-1'!T39,0))+
(IF('Semester Activities'!N$28&lt;&gt;0,('Semester Activities'!N$28/'Weightage Page-1'!U$13)*'Weightage Page-1'!U39,0))+
(IF('Semester Activities'!N$29&lt;&gt;0,('Semester Activities'!N$29/'Weightage Page-1'!V$13)*'Weightage Page-1'!V39,0))+
(IF('Semester Activities'!N$30&lt;&gt;0,('Semester Activities'!N$30/'Weightage Page-1'!W$13)*'Weightage Page-1'!W39,0))+
(IF('Semester Activities'!N$31&lt;&gt;0,('Semester Activities'!N$31/'Weightage Page-1'!X$13)*'Weightage Page-1'!X39,0))+
(IF('Semester Activities'!N$32&lt;&gt;0,('Semester Activities'!N$32/'Weightage Page-1'!Y$13)*'Weightage Page-1'!Y39,0))+
(IF('Semester Activities'!N$33&lt;&gt;0,('Semester Activities'!N$33/'Weightage Page-1'!Z$13)*'Weightage Page-1'!Z39,0))+
(IF('Semester Activities'!N$34&lt;&gt;0,('Semester Activities'!N$34/'Weightage Page-1'!AA$13)*'Weightage Page-1'!AA39,0))+
(IF('Semester Activities'!N$35&lt;&gt;0,('Semester Activities'!N$35/'Weightage Page-1'!AB$13)*'Weightage Page-1'!AB39,0))+
(IF('Semester Activities'!N$36&lt;&gt;0,('Semester Activities'!N$36/'Weightage Page-1'!AC$13)*'Weightage Page-1'!AC39,0))+
(IF('Semester Activities'!N$38&lt;&gt;0,('Semester Activities'!N$38/'Weightage Page-1'!AE$13)*'Weightage Page-1'!AE39,0))+
(IF('Semester Activities'!N$39&lt;&gt;0,('Semester Activities'!N$39/'Weightage Page-1'!AF$13)*'Weightage Page-1'!AF39,0))+
(IF('Semester Activities'!N$40&lt;&gt;0,('Semester Activities'!N$40/'Weightage Page-1'!AG$13)*'Weightage Page-1'!AG39,0))+
(IF('Semester Activities'!N$41&lt;&gt;0,('Semester Activities'!N$41/'Weightage Page-1'!AH$13)*'Weightage Page-1'!AH39,0))+
(IF('Semester Activities'!N$42&lt;&gt;0,('Semester Activities'!N$42/'Weightage Page-1'!AI$13)*'Weightage Page-1'!AI39,0))+
(IF('Semester Activities'!N$43&lt;&gt;0,('Semester Activities'!N$43/'Weightage Page-1'!AJ$13)*'Weightage Page-1'!AJ39,0))+
(IF('Semester Activities'!N$44&lt;&gt;0,('Semester Activities'!N$44/'Weightage Page-1'!AK$13)*'Weightage Page-1'!AK39,0))+
(IF('Semester Activities'!N$45&lt;&gt;0,('Semester Activities'!N$45/'Weightage Page-1'!AL$13)*'Weightage Page-1'!AL39,0))+
(IF('Semester Activities'!N$46&lt;&gt;0,('Semester Activities'!N$46/'Weightage Page-1'!AM$13)*'Weightage Page-1'!AM39,0))+
(IF('Semester Activities'!N$47&lt;&gt;0,('Semester Activities'!N$47/'Weightage Page-1'!AN$13)*'Weightage Page-1'!AN39,0))+
(IF('Semester Activities'!N$48&lt;&gt;0,('Semester Activities'!N$48/'Weightage Page-1'!AO$13)*'Weightage Page-1'!AO39,0))+
(IF('Semester Activities'!N$49&lt;&gt;0,('Semester Activities'!N$49/'Weightage Page-1'!AP$13)*'Weightage Page-1'!AP39,0))+
(IF('Semester Activities'!N$50&lt;&gt;0,('Semester Activities'!N$50/'Weightage Page-1'!AQ$13)*'Weightage Page-1'!AQ39,0))+
(IF('Semester Activities'!N$51&lt;&gt;0,('Semester Activities'!N$51/'Weightage Page-1'!AR$13)*'Weightage Page-1'!AR39,0))+
(IF('Semester Activities'!N$52&lt;&gt;0,('Semester Activities'!N$52/'Weightage Page-1'!AS$13)*'Weightage Page-1'!AS39,0))+
(IF('Semester Activities'!N$53&lt;&gt;0,('Semester Activities'!N$53/'Weightage Page-1'!AT$13)*'Weightage Page-1'!AT39,0))+
(IF('Semester Activities'!N$54&lt;&gt;0,('Semester Activities'!N$54/'Weightage Page-1'!AU$13)*'Weightage Page-1'!AU39,0))+
(IF('Semester Activities'!N$55&lt;&gt;0,('Semester Activities'!N$55/'Weightage Page-1'!AV$13)*'Weightage Page-1'!AV39,0))+
(IF('Semester Activities'!N$56&lt;&gt;0,('Semester Activities'!N$56/'Weightage Page-1'!AW$13)*'Weightage Page-1'!AW39,0))+
(IF('Semester Activities'!N$57&lt;&gt;0,('Semester Activities'!N$57/'Weightage Page-1'!AX$13)*'Weightage Page-1'!AX39,0))+
(IF('Semester Activities'!N$58&lt;&gt;0,('Semester Activities'!N$58/'Weightage Page-1'!AY$13)*'Weightage Page-1'!AY39,0))+
(IF('Semester Activities'!N$59&lt;&gt;0,('Semester Activities'!N$59/'Weightage Page-1'!AZ$13)*'Weightage Page-1'!AZ39,0))+
(IF('Semester Activities'!N$60&lt;&gt;0,('Semester Activities'!N$60/'Weightage Page-1'!BA$13)*'Weightage Page-1'!BA39,0))+
(IF('Semester Activities'!N$61&lt;&gt;0,('Semester Activities'!N$61/'Weightage Page-1'!BB$13)*'Weightage Page-1'!BB39,0))</f>
        <v>0</v>
      </c>
      <c r="M33" s="423"/>
      <c r="N33" s="424">
        <f t="shared" si="0"/>
        <v>0</v>
      </c>
      <c r="O33" s="424"/>
    </row>
    <row r="34" spans="1:15" ht="16.5" thickBot="1" x14ac:dyDescent="0.3">
      <c r="A34" s="144">
        <v>25</v>
      </c>
      <c r="B34" s="119" t="str">
        <f>IF('Weightage Page-1'!B40&lt;&gt;"",'Weightage Page-1'!B40,"")</f>
        <v>15SW53</v>
      </c>
      <c r="C34" s="118"/>
      <c r="D34" s="423">
        <f>(IF('Semester Activities'!J$11&lt;&gt;0,('Semester Activities'!J$11/'Weightage Page-1'!D$13)*'Weightage Page-1'!D40,0))+
(IF('Semester Activities'!J$12&lt;&gt;0,('Semester Activities'!J$12/'Weightage Page-1'!E$13)*'Weightage Page-1'!E40,0))+
(IF('Semester Activities'!J$13&lt;&gt;0,('Semester Activities'!J$13/'Weightage Page-1'!F$13)*'Weightage Page-1'!F40,0))+
(IF('Semester Activities'!J$14&lt;&gt;0,('Semester Activities'!J$14/'Weightage Page-1'!G$13)*'Weightage Page-1'!G40,0))+
(IF('Semester Activities'!J$15&lt;&gt;0,('Semester Activities'!J$15/'Weightage Page-1'!H$13)*'Weightage Page-1'!H40,0))+
(IF('Semester Activities'!J$16&lt;&gt;0,('Semester Activities'!J$16/'Weightage Page-1'!I$13)*'Weightage Page-1'!I40,0))+
(IF('Semester Activities'!J$17&lt;&gt;0,('Semester Activities'!J$17/'Weightage Page-1'!J$13)*'Weightage Page-1'!J40,0))+
(IF('Semester Activities'!J$18&lt;&gt;0,('Semester Activities'!J$18/'Weightage Page-1'!K$13)*'Weightage Page-1'!K40,0))+
(IF('Semester Activities'!J$19&lt;&gt;0,('Semester Activities'!J$19/'Weightage Page-1'!L$13)*'Weightage Page-1'!L40,0))+
(IF('Semester Activities'!J$20&lt;&gt;0,('Semester Activities'!J$20/'Weightage Page-1'!M$13)*'Weightage Page-1'!M40,0))+
(IF('Semester Activities'!J$21&lt;&gt;0,('Semester Activities'!J$21/'Weightage Page-1'!N$13)*'Weightage Page-1'!N40,0))+
(IF('Semester Activities'!J$25&lt;&gt;0,('Semester Activities'!J$25/'Weightage Page-1'!R$13)*'Weightage Page-1'!R40,0))+
(IF('Semester Activities'!J$26&lt;&gt;0,('Semester Activities'!J$26/'Weightage Page-1'!S$13)*'Weightage Page-1'!S40,0))+
(IF('Semester Activities'!J$27&lt;&gt;0,('Semester Activities'!J$27/'Weightage Page-1'!T$13)*'Weightage Page-1'!T40,0))+
(IF('Semester Activities'!J$28&lt;&gt;0,('Semester Activities'!J$28/'Weightage Page-1'!U$13)*'Weightage Page-1'!U40,0))+
(IF('Semester Activities'!J$29&lt;&gt;0,('Semester Activities'!J$29/'Weightage Page-1'!V$13)*'Weightage Page-1'!V40,0))+
(IF('Semester Activities'!J$30&lt;&gt;0,('Semester Activities'!J$30/'Weightage Page-1'!W$13)*'Weightage Page-1'!W40,0))+
(IF('Semester Activities'!J$31&lt;&gt;0,('Semester Activities'!J$31/'Weightage Page-1'!X$13)*'Weightage Page-1'!X40,0))+
(IF('Semester Activities'!J$32&lt;&gt;0,('Semester Activities'!J$32/'Weightage Page-1'!Y$13)*'Weightage Page-1'!Y40,0))+
(IF('Semester Activities'!J$33&lt;&gt;0,('Semester Activities'!J$33/'Weightage Page-1'!Z$13)*'Weightage Page-1'!Z40,0))+
(IF('Semester Activities'!J$34&lt;&gt;0,('Semester Activities'!J$34/'Weightage Page-1'!AA$13)*'Weightage Page-1'!AA40,0))+
(IF('Semester Activities'!J$35&lt;&gt;0,('Semester Activities'!J$35/'Weightage Page-1'!AB$13)*'Weightage Page-1'!AB40,0))+
(IF('Semester Activities'!J$36&lt;&gt;0,('Semester Activities'!J$36/'Weightage Page-1'!AC$13)*'Weightage Page-1'!AC40,0))+
(IF('Semester Activities'!J$38&lt;&gt;0,('Semester Activities'!J$38/'Weightage Page-1'!AE$13)*'Weightage Page-1'!AE40,0))+
(IF('Semester Activities'!J$39&lt;&gt;0,('Semester Activities'!J$39/'Weightage Page-1'!AF$13)*'Weightage Page-1'!AF40,0))+
(IF('Semester Activities'!J$40&lt;&gt;0,('Semester Activities'!J$40/'Weightage Page-1'!AG$13)*'Weightage Page-1'!AG40,0))+
(IF('Semester Activities'!J$41&lt;&gt;0,('Semester Activities'!J$41/'Weightage Page-1'!AH$13)*'Weightage Page-1'!AH40,0))+
(IF('Semester Activities'!J$42&lt;&gt;0,('Semester Activities'!J$42/'Weightage Page-1'!AI$13)*'Weightage Page-1'!AI40,0))+
(IF('Semester Activities'!J$43&lt;&gt;0,('Semester Activities'!J$43/'Weightage Page-1'!AJ$13)*'Weightage Page-1'!AJ40,0))+
(IF('Semester Activities'!J$44&lt;&gt;0,('Semester Activities'!J$44/'Weightage Page-1'!AK$13)*'Weightage Page-1'!AK40,0))+
(IF('Semester Activities'!J$45&lt;&gt;0,('Semester Activities'!J$45/'Weightage Page-1'!AL$13)*'Weightage Page-1'!AL40,0))+
(IF('Semester Activities'!J$46&lt;&gt;0,('Semester Activities'!J$46/'Weightage Page-1'!AM$13)*'Weightage Page-1'!AM40,0))+
(IF('Semester Activities'!J$47&lt;&gt;0,('Semester Activities'!J$47/'Weightage Page-1'!AN$13)*'Weightage Page-1'!AN40,0))+
(IF('Semester Activities'!J$48&lt;&gt;0,('Semester Activities'!J$48/'Weightage Page-1'!AO$13)*'Weightage Page-1'!AO40,0))+
(IF('Semester Activities'!J$49&lt;&gt;0,('Semester Activities'!J$49/'Weightage Page-1'!AP$13)*'Weightage Page-1'!AP40,0))+
(IF('Semester Activities'!J$50&lt;&gt;0,('Semester Activities'!J$50/'Weightage Page-1'!AQ$13)*'Weightage Page-1'!AQ40,0))+
(IF('Semester Activities'!J$51&lt;&gt;0,('Semester Activities'!J$51/'Weightage Page-1'!AR$13)*'Weightage Page-1'!AR40,0))+
(IF('Semester Activities'!J$52&lt;&gt;0,('Semester Activities'!J$52/'Weightage Page-1'!AS$13)*'Weightage Page-1'!AS40,0))+
(IF('Semester Activities'!J$53&lt;&gt;0,('Semester Activities'!J$53/'Weightage Page-1'!AT$13)*'Weightage Page-1'!AT40,0))+
(IF('Semester Activities'!J$54&lt;&gt;0,('Semester Activities'!J$54/'Weightage Page-1'!AU$13)*'Weightage Page-1'!AU40,0))+
(IF('Semester Activities'!J$55&lt;&gt;0,('Semester Activities'!J$55/'Weightage Page-1'!AV$13)*'Weightage Page-1'!AV40,0))+
(IF('Semester Activities'!J$56&lt;&gt;0,('Semester Activities'!J$56/'Weightage Page-1'!AW$13)*'Weightage Page-1'!AW40,0))+
(IF('Semester Activities'!J$57&lt;&gt;0,('Semester Activities'!J$57/'Weightage Page-1'!AX$13)*'Weightage Page-1'!AX40,0))+
(IF('Semester Activities'!J$58&lt;&gt;0,('Semester Activities'!J$58/'Weightage Page-1'!AY$13)*'Weightage Page-1'!AY40,0))+
(IF('Semester Activities'!J$59&lt;&gt;0,('Semester Activities'!J$59/'Weightage Page-1'!AZ$13)*'Weightage Page-1'!AZ40,0))+
(IF('Semester Activities'!J$60&lt;&gt;0,('Semester Activities'!J$60/'Weightage Page-1'!BA$13)*'Weightage Page-1'!BA40,0))+
(IF('Semester Activities'!J$61&lt;&gt;0,('Semester Activities'!J$61/'Weightage Page-1'!BB$13)*'Weightage Page-1'!BB40,0))</f>
        <v>0</v>
      </c>
      <c r="E34" s="423"/>
      <c r="F34" s="423">
        <f>(IF('Semester Activities'!K$11&lt;&gt;0,('Semester Activities'!K$11/'Weightage Page-1'!D$13)*'Weightage Page-1'!D40,0))+
(IF('Semester Activities'!K$12&lt;&gt;0,('Semester Activities'!K$12/'Weightage Page-1'!E$13)*'Weightage Page-1'!E40,0))+
(IF('Semester Activities'!K$13&lt;&gt;0,('Semester Activities'!K$13/'Weightage Page-1'!F$13)*'Weightage Page-1'!F40,0))+
(IF('Semester Activities'!K$14&lt;&gt;0,('Semester Activities'!K$14/'Weightage Page-1'!G$13)*'Weightage Page-1'!G40,0))+
(IF('Semester Activities'!K$15&lt;&gt;0,('Semester Activities'!K$15/'Weightage Page-1'!H$13)*'Weightage Page-1'!H40,0))+
(IF('Semester Activities'!K$16&lt;&gt;0,('Semester Activities'!K$16/'Weightage Page-1'!I$13)*'Weightage Page-1'!I40,0))+
(IF('Semester Activities'!K$17&lt;&gt;0,('Semester Activities'!K$17/'Weightage Page-1'!J$13)*'Weightage Page-1'!J40,0))+
(IF('Semester Activities'!K$18&lt;&gt;0,('Semester Activities'!K$18/'Weightage Page-1'!K$13)*'Weightage Page-1'!K40,0))+
(IF('Semester Activities'!K$19&lt;&gt;0,('Semester Activities'!K$19/'Weightage Page-1'!L$13)*'Weightage Page-1'!L40,0))+
(IF('Semester Activities'!K$20&lt;&gt;0,('Semester Activities'!K$20/'Weightage Page-1'!M$13)*'Weightage Page-1'!M40,0))+
(IF('Semester Activities'!K$21&lt;&gt;0,('Semester Activities'!K$21/'Weightage Page-1'!N$13)*'Weightage Page-1'!N40,0))+
(IF('Semester Activities'!K$25&lt;&gt;0,('Semester Activities'!K$25/'Weightage Page-1'!R$13)*'Weightage Page-1'!R40,0))+
(IF('Semester Activities'!K$26&lt;&gt;0,('Semester Activities'!K$26/'Weightage Page-1'!S$13)*'Weightage Page-1'!S40,0))+
(IF('Semester Activities'!K$27&lt;&gt;0,('Semester Activities'!K$27/'Weightage Page-1'!T$13)*'Weightage Page-1'!T40,0))+
(IF('Semester Activities'!K$28&lt;&gt;0,('Semester Activities'!K$28/'Weightage Page-1'!U$13)*'Weightage Page-1'!U40,0))+
(IF('Semester Activities'!K$29&lt;&gt;0,('Semester Activities'!K$29/'Weightage Page-1'!V$13)*'Weightage Page-1'!V40,0))+
(IF('Semester Activities'!K$30&lt;&gt;0,('Semester Activities'!K$30/'Weightage Page-1'!W$13)*'Weightage Page-1'!W40,0))+
(IF('Semester Activities'!K$31&lt;&gt;0,('Semester Activities'!K$31/'Weightage Page-1'!X$13)*'Weightage Page-1'!X40,0))+
(IF('Semester Activities'!K$32&lt;&gt;0,('Semester Activities'!K$32/'Weightage Page-1'!Y$13)*'Weightage Page-1'!Y40,0))+
(IF('Semester Activities'!K$33&lt;&gt;0,('Semester Activities'!K$33/'Weightage Page-1'!Z$13)*'Weightage Page-1'!Z40,0))+
(IF('Semester Activities'!K$34&lt;&gt;0,('Semester Activities'!K$34/'Weightage Page-1'!AA$13)*'Weightage Page-1'!AA40,0))+
(IF('Semester Activities'!K$35&lt;&gt;0,('Semester Activities'!K$35/'Weightage Page-1'!AB$13)*'Weightage Page-1'!AB40,0))+
(IF('Semester Activities'!K$36&lt;&gt;0,('Semester Activities'!K$36/'Weightage Page-1'!AC$13)*'Weightage Page-1'!AC40,0))+
(IF('Semester Activities'!K$38&lt;&gt;0,('Semester Activities'!K$38/'Weightage Page-1'!AE$13)*'Weightage Page-1'!AE40,0))+
(IF('Semester Activities'!K$39&lt;&gt;0,('Semester Activities'!K$39/'Weightage Page-1'!AF$13)*'Weightage Page-1'!AF40,0))+
(IF('Semester Activities'!K$40&lt;&gt;0,('Semester Activities'!K$40/'Weightage Page-1'!AG$13)*'Weightage Page-1'!AG40,0))+
(IF('Semester Activities'!K$41&lt;&gt;0,('Semester Activities'!K$41/'Weightage Page-1'!AH$13)*'Weightage Page-1'!AH40,0))+
(IF('Semester Activities'!K$42&lt;&gt;0,('Semester Activities'!K$42/'Weightage Page-1'!AI$13)*'Weightage Page-1'!AI40,0))+
(IF('Semester Activities'!K$43&lt;&gt;0,('Semester Activities'!K$43/'Weightage Page-1'!AJ$13)*'Weightage Page-1'!AJ40,0))+
(IF('Semester Activities'!K$44&lt;&gt;0,('Semester Activities'!K$44/'Weightage Page-1'!AK$13)*'Weightage Page-1'!AK40,0))+
(IF('Semester Activities'!K$45&lt;&gt;0,('Semester Activities'!K$45/'Weightage Page-1'!AL$13)*'Weightage Page-1'!AL40,0))+
(IF('Semester Activities'!K$46&lt;&gt;0,('Semester Activities'!K$46/'Weightage Page-1'!AM$13)*'Weightage Page-1'!AM40,0))+
(IF('Semester Activities'!K$47&lt;&gt;0,('Semester Activities'!K$47/'Weightage Page-1'!AN$13)*'Weightage Page-1'!AN40,0))+
(IF('Semester Activities'!K$48&lt;&gt;0,('Semester Activities'!K$48/'Weightage Page-1'!AO$13)*'Weightage Page-1'!AO40,0))+
(IF('Semester Activities'!K$49&lt;&gt;0,('Semester Activities'!K$49/'Weightage Page-1'!AP$13)*'Weightage Page-1'!AP40,0))+
(IF('Semester Activities'!K$50&lt;&gt;0,('Semester Activities'!K$50/'Weightage Page-1'!AQ$13)*'Weightage Page-1'!AQ40,0))+
(IF('Semester Activities'!K$51&lt;&gt;0,('Semester Activities'!K$51/'Weightage Page-1'!AR$13)*'Weightage Page-1'!AR40,0))+
(IF('Semester Activities'!K$52&lt;&gt;0,('Semester Activities'!K$52/'Weightage Page-1'!AS$13)*'Weightage Page-1'!AS40,0))+
(IF('Semester Activities'!K$53&lt;&gt;0,('Semester Activities'!K$53/'Weightage Page-1'!AT$13)*'Weightage Page-1'!AT40,0))+
(IF('Semester Activities'!K$54&lt;&gt;0,('Semester Activities'!K$54/'Weightage Page-1'!AU$13)*'Weightage Page-1'!AU40,0))+
(IF('Semester Activities'!K$55&lt;&gt;0,('Semester Activities'!K$55/'Weightage Page-1'!AV$13)*'Weightage Page-1'!AV40,0))+
(IF('Semester Activities'!K$56&lt;&gt;0,('Semester Activities'!K$56/'Weightage Page-1'!AW$13)*'Weightage Page-1'!AW40,0))+
(IF('Semester Activities'!K$57&lt;&gt;0,('Semester Activities'!K$57/'Weightage Page-1'!AX$13)*'Weightage Page-1'!AX40,0))+
(IF('Semester Activities'!K$58&lt;&gt;0,('Semester Activities'!K$58/'Weightage Page-1'!AY$13)*'Weightage Page-1'!AY40,0))+
(IF('Semester Activities'!K$59&lt;&gt;0,('Semester Activities'!K$59/'Weightage Page-1'!AZ$13)*'Weightage Page-1'!AZ40,0))+
(IF('Semester Activities'!K$60&lt;&gt;0,('Semester Activities'!K$60/'Weightage Page-1'!BA$13)*'Weightage Page-1'!BA40,0))+
(IF('Semester Activities'!K$61&lt;&gt;0,('Semester Activities'!K$61/'Weightage Page-1'!BB$13)*'Weightage Page-1'!BB40,0))</f>
        <v>0</v>
      </c>
      <c r="G34" s="423"/>
      <c r="H34" s="423">
        <f>(IF('Semester Activities'!L$11&lt;&gt;0,('Semester Activities'!L$11/'Weightage Page-1'!D$13)*'Weightage Page-1'!D40,0))+
(IF('Semester Activities'!L$12&lt;&gt;0,('Semester Activities'!L$12/'Weightage Page-1'!E$13)*'Weightage Page-1'!E40,0))+
(IF('Semester Activities'!L$13&lt;&gt;0,('Semester Activities'!L$13/'Weightage Page-1'!F$13)*'Weightage Page-1'!F40,0))+
(IF('Semester Activities'!L$14&lt;&gt;0,('Semester Activities'!L$14/'Weightage Page-1'!G$13)*'Weightage Page-1'!G40,0))+
(IF('Semester Activities'!L$15&lt;&gt;0,('Semester Activities'!L$15/'Weightage Page-1'!H$13)*'Weightage Page-1'!H40,0))+
(IF('Semester Activities'!L$16&lt;&gt;0,('Semester Activities'!L$16/'Weightage Page-1'!I$13)*'Weightage Page-1'!I40,0))+
(IF('Semester Activities'!L$17&lt;&gt;0,('Semester Activities'!L$17/'Weightage Page-1'!J$13)*'Weightage Page-1'!J40,0))+
(IF('Semester Activities'!L$18&lt;&gt;0,('Semester Activities'!L$18/'Weightage Page-1'!K$13)*'Weightage Page-1'!K40,0))+
(IF('Semester Activities'!L$19&lt;&gt;0,('Semester Activities'!L$19/'Weightage Page-1'!L$13)*'Weightage Page-1'!L40,0))+
(IF('Semester Activities'!L$20&lt;&gt;0,('Semester Activities'!L$20/'Weightage Page-1'!M$13)*'Weightage Page-1'!M40,0))+
(IF('Semester Activities'!L$21&lt;&gt;0,('Semester Activities'!L$21/'Weightage Page-1'!N$13)*'Weightage Page-1'!N40,0))+
(IF('Semester Activities'!L$25&lt;&gt;0,('Semester Activities'!L$25/'Weightage Page-1'!R$13)*'Weightage Page-1'!R40,0))+
(IF('Semester Activities'!L$26&lt;&gt;0,('Semester Activities'!L$26/'Weightage Page-1'!S$13)*'Weightage Page-1'!S40,0))+
(IF('Semester Activities'!L$27&lt;&gt;0,('Semester Activities'!L$27/'Weightage Page-1'!T$13)*'Weightage Page-1'!T40,0))+
(IF('Semester Activities'!L$28&lt;&gt;0,('Semester Activities'!L$28/'Weightage Page-1'!U$13)*'Weightage Page-1'!U40,0))+
(IF('Semester Activities'!L$29&lt;&gt;0,('Semester Activities'!L$29/'Weightage Page-1'!V$13)*'Weightage Page-1'!V40,0))+
(IF('Semester Activities'!L$30&lt;&gt;0,('Semester Activities'!L$30/'Weightage Page-1'!W$13)*'Weightage Page-1'!W40,0))+
(IF('Semester Activities'!L$31&lt;&gt;0,('Semester Activities'!L$31/'Weightage Page-1'!X$13)*'Weightage Page-1'!X40,0))+
(IF('Semester Activities'!L$32&lt;&gt;0,('Semester Activities'!L$32/'Weightage Page-1'!Y$13)*'Weightage Page-1'!Y40,0))+
(IF('Semester Activities'!L$33&lt;&gt;0,('Semester Activities'!L$33/'Weightage Page-1'!Z$13)*'Weightage Page-1'!Z40,0))+
(IF('Semester Activities'!L$34&lt;&gt;0,('Semester Activities'!L$34/'Weightage Page-1'!AA$13)*'Weightage Page-1'!AA40,0))+
(IF('Semester Activities'!L$35&lt;&gt;0,('Semester Activities'!L$35/'Weightage Page-1'!AB$13)*'Weightage Page-1'!AB40,0))+
(IF('Semester Activities'!L$36&lt;&gt;0,('Semester Activities'!L$36/'Weightage Page-1'!AC$13)*'Weightage Page-1'!AC40,0))+
(IF('Semester Activities'!L$38&lt;&gt;0,('Semester Activities'!L$38/'Weightage Page-1'!AE$13)*'Weightage Page-1'!AE40,0))+
(IF('Semester Activities'!L$39&lt;&gt;0,('Semester Activities'!L$39/'Weightage Page-1'!AF$13)*'Weightage Page-1'!AF40,0))+
(IF('Semester Activities'!L$40&lt;&gt;0,('Semester Activities'!L$40/'Weightage Page-1'!AG$13)*'Weightage Page-1'!AG40,0))+
(IF('Semester Activities'!L$41&lt;&gt;0,('Semester Activities'!L$41/'Weightage Page-1'!AH$13)*'Weightage Page-1'!AH40,0))+
(IF('Semester Activities'!L$42&lt;&gt;0,('Semester Activities'!L$42/'Weightage Page-1'!AI$13)*'Weightage Page-1'!AI40,0))+
(IF('Semester Activities'!L$43&lt;&gt;0,('Semester Activities'!L$43/'Weightage Page-1'!AJ$13)*'Weightage Page-1'!AJ40,0))+
(IF('Semester Activities'!L$44&lt;&gt;0,('Semester Activities'!L$44/'Weightage Page-1'!AK$13)*'Weightage Page-1'!AK40,0))+
(IF('Semester Activities'!L$45&lt;&gt;0,('Semester Activities'!L$45/'Weightage Page-1'!AL$13)*'Weightage Page-1'!AL40,0))+
(IF('Semester Activities'!L$46&lt;&gt;0,('Semester Activities'!L$46/'Weightage Page-1'!AM$13)*'Weightage Page-1'!AM40,0))+
(IF('Semester Activities'!L$47&lt;&gt;0,('Semester Activities'!L$47/'Weightage Page-1'!AN$13)*'Weightage Page-1'!AN40,0))+
(IF('Semester Activities'!L$48&lt;&gt;0,('Semester Activities'!L$48/'Weightage Page-1'!AO$13)*'Weightage Page-1'!AO40,0))+
(IF('Semester Activities'!L$49&lt;&gt;0,('Semester Activities'!L$49/'Weightage Page-1'!AP$13)*'Weightage Page-1'!AP40,0))+
(IF('Semester Activities'!L$50&lt;&gt;0,('Semester Activities'!L$50/'Weightage Page-1'!AQ$13)*'Weightage Page-1'!AQ40,0))+
(IF('Semester Activities'!L$51&lt;&gt;0,('Semester Activities'!L$51/'Weightage Page-1'!AR$13)*'Weightage Page-1'!AR40,0))+
(IF('Semester Activities'!L$52&lt;&gt;0,('Semester Activities'!L$52/'Weightage Page-1'!AS$13)*'Weightage Page-1'!AS40,0))+
(IF('Semester Activities'!L$53&lt;&gt;0,('Semester Activities'!L$53/'Weightage Page-1'!AT$13)*'Weightage Page-1'!AT40,0))+
(IF('Semester Activities'!L$54&lt;&gt;0,('Semester Activities'!L$54/'Weightage Page-1'!AU$13)*'Weightage Page-1'!AU40,0))+
(IF('Semester Activities'!L$55&lt;&gt;0,('Semester Activities'!L$55/'Weightage Page-1'!AV$13)*'Weightage Page-1'!AV40,0))+
(IF('Semester Activities'!L$56&lt;&gt;0,('Semester Activities'!L$56/'Weightage Page-1'!AW$13)*'Weightage Page-1'!AW40,0))+
(IF('Semester Activities'!L$57&lt;&gt;0,('Semester Activities'!L$57/'Weightage Page-1'!AX$13)*'Weightage Page-1'!AX40,0))+
(IF('Semester Activities'!L$58&lt;&gt;0,('Semester Activities'!L$58/'Weightage Page-1'!AY$13)*'Weightage Page-1'!AY40,0))+
(IF('Semester Activities'!L$59&lt;&gt;0,('Semester Activities'!L$59/'Weightage Page-1'!AZ$13)*'Weightage Page-1'!AZ40,0))+
(IF('Semester Activities'!L$60&lt;&gt;0,('Semester Activities'!L$60/'Weightage Page-1'!BA$13)*'Weightage Page-1'!BA40,0))+
(IF('Semester Activities'!L$61&lt;&gt;0,('Semester Activities'!L$61/'Weightage Page-1'!BB$13)*'Weightage Page-1'!BB40,0))</f>
        <v>0</v>
      </c>
      <c r="I34" s="423"/>
      <c r="J34" s="423">
        <f>(IF('Semester Activities'!M$11&lt;&gt;0,('Semester Activities'!M$11/'Weightage Page-1'!D$13)*'Weightage Page-1'!D40,0))+
(IF('Semester Activities'!M$12&lt;&gt;0,('Semester Activities'!M$12/'Weightage Page-1'!E$13)*'Weightage Page-1'!E40,0))+
(IF('Semester Activities'!M$13&lt;&gt;0,('Semester Activities'!M$13/'Weightage Page-1'!F$13)*'Weightage Page-1'!F40,0))+
(IF('Semester Activities'!M$14&lt;&gt;0,('Semester Activities'!M$14/'Weightage Page-1'!G$13)*'Weightage Page-1'!G40,0))+
(IF('Semester Activities'!M$15&lt;&gt;0,('Semester Activities'!M$15/'Weightage Page-1'!H$13)*'Weightage Page-1'!H40,0))+
(IF('Semester Activities'!M$16&lt;&gt;0,('Semester Activities'!M$16/'Weightage Page-1'!I$13)*'Weightage Page-1'!I40,0))+
(IF('Semester Activities'!M$17&lt;&gt;0,('Semester Activities'!M$17/'Weightage Page-1'!J$13)*'Weightage Page-1'!J40,0))+
(IF('Semester Activities'!M$18&lt;&gt;0,('Semester Activities'!M$18/'Weightage Page-1'!K$13)*'Weightage Page-1'!K40,0))+
(IF('Semester Activities'!M$19&lt;&gt;0,('Semester Activities'!M$19/'Weightage Page-1'!L$13)*'Weightage Page-1'!L40,0))+
(IF('Semester Activities'!M$20&lt;&gt;0,('Semester Activities'!M$20/'Weightage Page-1'!M$13)*'Weightage Page-1'!M40,0))+
(IF('Semester Activities'!M$21&lt;&gt;0,('Semester Activities'!M$21/'Weightage Page-1'!N$13)*'Weightage Page-1'!N40,0))+
(IF('Semester Activities'!M$25&lt;&gt;0,('Semester Activities'!M$25/'Weightage Page-1'!R$13)*'Weightage Page-1'!R40,0))+
(IF('Semester Activities'!M$26&lt;&gt;0,('Semester Activities'!M$26/'Weightage Page-1'!S$13)*'Weightage Page-1'!S40,0))+
(IF('Semester Activities'!M$27&lt;&gt;0,('Semester Activities'!M$27/'Weightage Page-1'!T$13)*'Weightage Page-1'!T40,0))+
(IF('Semester Activities'!M$28&lt;&gt;0,('Semester Activities'!M$28/'Weightage Page-1'!U$13)*'Weightage Page-1'!U40,0))+
(IF('Semester Activities'!M$29&lt;&gt;0,('Semester Activities'!M$29/'Weightage Page-1'!V$13)*'Weightage Page-1'!V40,0))+
(IF('Semester Activities'!M$30&lt;&gt;0,('Semester Activities'!M$30/'Weightage Page-1'!W$13)*'Weightage Page-1'!W40,0))+
(IF('Semester Activities'!M$31&lt;&gt;0,('Semester Activities'!M$31/'Weightage Page-1'!X$13)*'Weightage Page-1'!X40,0))+
(IF('Semester Activities'!M$32&lt;&gt;0,('Semester Activities'!M$32/'Weightage Page-1'!Y$13)*'Weightage Page-1'!Y40,0))+
(IF('Semester Activities'!M$33&lt;&gt;0,('Semester Activities'!M$33/'Weightage Page-1'!Z$13)*'Weightage Page-1'!Z40,0))+
(IF('Semester Activities'!M$34&lt;&gt;0,('Semester Activities'!M$34/'Weightage Page-1'!AA$13)*'Weightage Page-1'!AA40,0))+
(IF('Semester Activities'!M$35&lt;&gt;0,('Semester Activities'!M$35/'Weightage Page-1'!AB$13)*'Weightage Page-1'!AB40,0))+
(IF('Semester Activities'!M$36&lt;&gt;0,('Semester Activities'!M$36/'Weightage Page-1'!AC$13)*'Weightage Page-1'!AC40,0))+
(IF('Semester Activities'!M$38&lt;&gt;0,('Semester Activities'!M$38/'Weightage Page-1'!AE$13)*'Weightage Page-1'!AE40,0))+
(IF('Semester Activities'!M$39&lt;&gt;0,('Semester Activities'!M$39/'Weightage Page-1'!AF$13)*'Weightage Page-1'!AF40,0))+
(IF('Semester Activities'!M$40&lt;&gt;0,('Semester Activities'!M$40/'Weightage Page-1'!AG$13)*'Weightage Page-1'!AG40,0))+
(IF('Semester Activities'!M$41&lt;&gt;0,('Semester Activities'!M$41/'Weightage Page-1'!AH$13)*'Weightage Page-1'!AH40,0))+
(IF('Semester Activities'!M$42&lt;&gt;0,('Semester Activities'!M$42/'Weightage Page-1'!AI$13)*'Weightage Page-1'!AI40,0))+
(IF('Semester Activities'!M$43&lt;&gt;0,('Semester Activities'!M$43/'Weightage Page-1'!AJ$13)*'Weightage Page-1'!AJ40,0))+
(IF('Semester Activities'!M$44&lt;&gt;0,('Semester Activities'!M$44/'Weightage Page-1'!AK$13)*'Weightage Page-1'!AK40,0))+
(IF('Semester Activities'!M$45&lt;&gt;0,('Semester Activities'!M$45/'Weightage Page-1'!AL$13)*'Weightage Page-1'!AL40,0))+
(IF('Semester Activities'!M$46&lt;&gt;0,('Semester Activities'!M$46/'Weightage Page-1'!AM$13)*'Weightage Page-1'!AM40,0))+
(IF('Semester Activities'!M$47&lt;&gt;0,('Semester Activities'!M$47/'Weightage Page-1'!AN$13)*'Weightage Page-1'!AN40,0))+
(IF('Semester Activities'!M$48&lt;&gt;0,('Semester Activities'!M$48/'Weightage Page-1'!AO$13)*'Weightage Page-1'!AO40,0))+
(IF('Semester Activities'!M$49&lt;&gt;0,('Semester Activities'!M$49/'Weightage Page-1'!AP$13)*'Weightage Page-1'!AP40,0))+
(IF('Semester Activities'!M$50&lt;&gt;0,('Semester Activities'!M$50/'Weightage Page-1'!AQ$13)*'Weightage Page-1'!AQ40,0))+
(IF('Semester Activities'!M$51&lt;&gt;0,('Semester Activities'!M$51/'Weightage Page-1'!AR$13)*'Weightage Page-1'!AR40,0))+
(IF('Semester Activities'!M$52&lt;&gt;0,('Semester Activities'!M$52/'Weightage Page-1'!AS$13)*'Weightage Page-1'!AS40,0))+
(IF('Semester Activities'!M$53&lt;&gt;0,('Semester Activities'!M$53/'Weightage Page-1'!AT$13)*'Weightage Page-1'!AT40,0))+
(IF('Semester Activities'!M$54&lt;&gt;0,('Semester Activities'!M$54/'Weightage Page-1'!AU$13)*'Weightage Page-1'!AU40,0))+
(IF('Semester Activities'!M$55&lt;&gt;0,('Semester Activities'!M$55/'Weightage Page-1'!AV$13)*'Weightage Page-1'!AV40,0))+
(IF('Semester Activities'!M$56&lt;&gt;0,('Semester Activities'!M$56/'Weightage Page-1'!AW$13)*'Weightage Page-1'!AW40,0))+
(IF('Semester Activities'!M$57&lt;&gt;0,('Semester Activities'!M$57/'Weightage Page-1'!AX$13)*'Weightage Page-1'!AX40,0))+
(IF('Semester Activities'!M$58&lt;&gt;0,('Semester Activities'!M$58/'Weightage Page-1'!AY$13)*'Weightage Page-1'!AY40,0))+
(IF('Semester Activities'!M$59&lt;&gt;0,('Semester Activities'!M$59/'Weightage Page-1'!AZ$13)*'Weightage Page-1'!AZ40,0))+
(IF('Semester Activities'!M$60&lt;&gt;0,('Semester Activities'!M$60/'Weightage Page-1'!BA$13)*'Weightage Page-1'!BA40,0))+
(IF('Semester Activities'!M$61&lt;&gt;0,('Semester Activities'!M$61/'Weightage Page-1'!BB$13)*'Weightage Page-1'!BB40,0))</f>
        <v>0</v>
      </c>
      <c r="K34" s="423"/>
      <c r="L34" s="423">
        <f>(IF('Semester Activities'!N$11&lt;&gt;0,('Semester Activities'!N$11/'Weightage Page-1'!D$13)*'Weightage Page-1'!D40,0))+
(IF('Semester Activities'!N$12&lt;&gt;0,('Semester Activities'!N$12/'Weightage Page-1'!E$13)*'Weightage Page-1'!E40,0))+
(IF('Semester Activities'!N$13&lt;&gt;0,('Semester Activities'!N$13/'Weightage Page-1'!F$13)*'Weightage Page-1'!F40,0))+
(IF('Semester Activities'!N$14&lt;&gt;0,('Semester Activities'!N$14/'Weightage Page-1'!G$13)*'Weightage Page-1'!G40,0))+
(IF('Semester Activities'!N$15&lt;&gt;0,('Semester Activities'!N$15/'Weightage Page-1'!H$13)*'Weightage Page-1'!H40,0))+
(IF('Semester Activities'!N$16&lt;&gt;0,('Semester Activities'!N$16/'Weightage Page-1'!I$13)*'Weightage Page-1'!I40,0))+
(IF('Semester Activities'!N$17&lt;&gt;0,('Semester Activities'!N$17/'Weightage Page-1'!J$13)*'Weightage Page-1'!J40,0))+
(IF('Semester Activities'!N$18&lt;&gt;0,('Semester Activities'!N$18/'Weightage Page-1'!K$13)*'Weightage Page-1'!K40,0))+
(IF('Semester Activities'!N$19&lt;&gt;0,('Semester Activities'!N$19/'Weightage Page-1'!L$13)*'Weightage Page-1'!L40,0))+
(IF('Semester Activities'!N$20&lt;&gt;0,('Semester Activities'!N$20/'Weightage Page-1'!M$13)*'Weightage Page-1'!M40,0))+
(IF('Semester Activities'!N$21&lt;&gt;0,('Semester Activities'!N$21/'Weightage Page-1'!N$13)*'Weightage Page-1'!N40,0))+
(IF('Semester Activities'!N$25&lt;&gt;0,('Semester Activities'!N$25/'Weightage Page-1'!R$13)*'Weightage Page-1'!R40,0))+
(IF('Semester Activities'!N$26&lt;&gt;0,('Semester Activities'!N$26/'Weightage Page-1'!S$13)*'Weightage Page-1'!S40,0))+
(IF('Semester Activities'!N$27&lt;&gt;0,('Semester Activities'!N$27/'Weightage Page-1'!T$13)*'Weightage Page-1'!T40,0))+
(IF('Semester Activities'!N$28&lt;&gt;0,('Semester Activities'!N$28/'Weightage Page-1'!U$13)*'Weightage Page-1'!U40,0))+
(IF('Semester Activities'!N$29&lt;&gt;0,('Semester Activities'!N$29/'Weightage Page-1'!V$13)*'Weightage Page-1'!V40,0))+
(IF('Semester Activities'!N$30&lt;&gt;0,('Semester Activities'!N$30/'Weightage Page-1'!W$13)*'Weightage Page-1'!W40,0))+
(IF('Semester Activities'!N$31&lt;&gt;0,('Semester Activities'!N$31/'Weightage Page-1'!X$13)*'Weightage Page-1'!X40,0))+
(IF('Semester Activities'!N$32&lt;&gt;0,('Semester Activities'!N$32/'Weightage Page-1'!Y$13)*'Weightage Page-1'!Y40,0))+
(IF('Semester Activities'!N$33&lt;&gt;0,('Semester Activities'!N$33/'Weightage Page-1'!Z$13)*'Weightage Page-1'!Z40,0))+
(IF('Semester Activities'!N$34&lt;&gt;0,('Semester Activities'!N$34/'Weightage Page-1'!AA$13)*'Weightage Page-1'!AA40,0))+
(IF('Semester Activities'!N$35&lt;&gt;0,('Semester Activities'!N$35/'Weightage Page-1'!AB$13)*'Weightage Page-1'!AB40,0))+
(IF('Semester Activities'!N$36&lt;&gt;0,('Semester Activities'!N$36/'Weightage Page-1'!AC$13)*'Weightage Page-1'!AC40,0))+
(IF('Semester Activities'!N$38&lt;&gt;0,('Semester Activities'!N$38/'Weightage Page-1'!AE$13)*'Weightage Page-1'!AE40,0))+
(IF('Semester Activities'!N$39&lt;&gt;0,('Semester Activities'!N$39/'Weightage Page-1'!AF$13)*'Weightage Page-1'!AF40,0))+
(IF('Semester Activities'!N$40&lt;&gt;0,('Semester Activities'!N$40/'Weightage Page-1'!AG$13)*'Weightage Page-1'!AG40,0))+
(IF('Semester Activities'!N$41&lt;&gt;0,('Semester Activities'!N$41/'Weightage Page-1'!AH$13)*'Weightage Page-1'!AH40,0))+
(IF('Semester Activities'!N$42&lt;&gt;0,('Semester Activities'!N$42/'Weightage Page-1'!AI$13)*'Weightage Page-1'!AI40,0))+
(IF('Semester Activities'!N$43&lt;&gt;0,('Semester Activities'!N$43/'Weightage Page-1'!AJ$13)*'Weightage Page-1'!AJ40,0))+
(IF('Semester Activities'!N$44&lt;&gt;0,('Semester Activities'!N$44/'Weightage Page-1'!AK$13)*'Weightage Page-1'!AK40,0))+
(IF('Semester Activities'!N$45&lt;&gt;0,('Semester Activities'!N$45/'Weightage Page-1'!AL$13)*'Weightage Page-1'!AL40,0))+
(IF('Semester Activities'!N$46&lt;&gt;0,('Semester Activities'!N$46/'Weightage Page-1'!AM$13)*'Weightage Page-1'!AM40,0))+
(IF('Semester Activities'!N$47&lt;&gt;0,('Semester Activities'!N$47/'Weightage Page-1'!AN$13)*'Weightage Page-1'!AN40,0))+
(IF('Semester Activities'!N$48&lt;&gt;0,('Semester Activities'!N$48/'Weightage Page-1'!AO$13)*'Weightage Page-1'!AO40,0))+
(IF('Semester Activities'!N$49&lt;&gt;0,('Semester Activities'!N$49/'Weightage Page-1'!AP$13)*'Weightage Page-1'!AP40,0))+
(IF('Semester Activities'!N$50&lt;&gt;0,('Semester Activities'!N$50/'Weightage Page-1'!AQ$13)*'Weightage Page-1'!AQ40,0))+
(IF('Semester Activities'!N$51&lt;&gt;0,('Semester Activities'!N$51/'Weightage Page-1'!AR$13)*'Weightage Page-1'!AR40,0))+
(IF('Semester Activities'!N$52&lt;&gt;0,('Semester Activities'!N$52/'Weightage Page-1'!AS$13)*'Weightage Page-1'!AS40,0))+
(IF('Semester Activities'!N$53&lt;&gt;0,('Semester Activities'!N$53/'Weightage Page-1'!AT$13)*'Weightage Page-1'!AT40,0))+
(IF('Semester Activities'!N$54&lt;&gt;0,('Semester Activities'!N$54/'Weightage Page-1'!AU$13)*'Weightage Page-1'!AU40,0))+
(IF('Semester Activities'!N$55&lt;&gt;0,('Semester Activities'!N$55/'Weightage Page-1'!AV$13)*'Weightage Page-1'!AV40,0))+
(IF('Semester Activities'!N$56&lt;&gt;0,('Semester Activities'!N$56/'Weightage Page-1'!AW$13)*'Weightage Page-1'!AW40,0))+
(IF('Semester Activities'!N$57&lt;&gt;0,('Semester Activities'!N$57/'Weightage Page-1'!AX$13)*'Weightage Page-1'!AX40,0))+
(IF('Semester Activities'!N$58&lt;&gt;0,('Semester Activities'!N$58/'Weightage Page-1'!AY$13)*'Weightage Page-1'!AY40,0))+
(IF('Semester Activities'!N$59&lt;&gt;0,('Semester Activities'!N$59/'Weightage Page-1'!AZ$13)*'Weightage Page-1'!AZ40,0))+
(IF('Semester Activities'!N$60&lt;&gt;0,('Semester Activities'!N$60/'Weightage Page-1'!BA$13)*'Weightage Page-1'!BA40,0))+
(IF('Semester Activities'!N$61&lt;&gt;0,('Semester Activities'!N$61/'Weightage Page-1'!BB$13)*'Weightage Page-1'!BB40,0))</f>
        <v>0</v>
      </c>
      <c r="M34" s="423"/>
      <c r="N34" s="424">
        <f t="shared" si="0"/>
        <v>0</v>
      </c>
      <c r="O34" s="424"/>
    </row>
    <row r="35" spans="1:15" ht="16.5" thickBot="1" x14ac:dyDescent="0.3">
      <c r="A35" s="144">
        <v>26</v>
      </c>
      <c r="B35" s="119" t="str">
        <f>IF('Weightage Page-1'!B41&lt;&gt;"",'Weightage Page-1'!B41,"")</f>
        <v>15SW55</v>
      </c>
      <c r="C35" s="118"/>
      <c r="D35" s="423">
        <f>(IF('Semester Activities'!J$11&lt;&gt;0,('Semester Activities'!J$11/'Weightage Page-1'!D$13)*'Weightage Page-1'!D41,0))+
(IF('Semester Activities'!J$12&lt;&gt;0,('Semester Activities'!J$12/'Weightage Page-1'!E$13)*'Weightage Page-1'!E41,0))+
(IF('Semester Activities'!J$13&lt;&gt;0,('Semester Activities'!J$13/'Weightage Page-1'!F$13)*'Weightage Page-1'!F41,0))+
(IF('Semester Activities'!J$14&lt;&gt;0,('Semester Activities'!J$14/'Weightage Page-1'!G$13)*'Weightage Page-1'!G41,0))+
(IF('Semester Activities'!J$15&lt;&gt;0,('Semester Activities'!J$15/'Weightage Page-1'!H$13)*'Weightage Page-1'!H41,0))+
(IF('Semester Activities'!J$16&lt;&gt;0,('Semester Activities'!J$16/'Weightage Page-1'!I$13)*'Weightage Page-1'!I41,0))+
(IF('Semester Activities'!J$17&lt;&gt;0,('Semester Activities'!J$17/'Weightage Page-1'!J$13)*'Weightage Page-1'!J41,0))+
(IF('Semester Activities'!J$18&lt;&gt;0,('Semester Activities'!J$18/'Weightage Page-1'!K$13)*'Weightage Page-1'!K41,0))+
(IF('Semester Activities'!J$19&lt;&gt;0,('Semester Activities'!J$19/'Weightage Page-1'!L$13)*'Weightage Page-1'!L41,0))+
(IF('Semester Activities'!J$20&lt;&gt;0,('Semester Activities'!J$20/'Weightage Page-1'!M$13)*'Weightage Page-1'!M41,0))+
(IF('Semester Activities'!J$21&lt;&gt;0,('Semester Activities'!J$21/'Weightage Page-1'!N$13)*'Weightage Page-1'!N41,0))+
(IF('Semester Activities'!J$25&lt;&gt;0,('Semester Activities'!J$25/'Weightage Page-1'!R$13)*'Weightage Page-1'!R41,0))+
(IF('Semester Activities'!J$26&lt;&gt;0,('Semester Activities'!J$26/'Weightage Page-1'!S$13)*'Weightage Page-1'!S41,0))+
(IF('Semester Activities'!J$27&lt;&gt;0,('Semester Activities'!J$27/'Weightage Page-1'!T$13)*'Weightage Page-1'!T41,0))+
(IF('Semester Activities'!J$28&lt;&gt;0,('Semester Activities'!J$28/'Weightage Page-1'!U$13)*'Weightage Page-1'!U41,0))+
(IF('Semester Activities'!J$29&lt;&gt;0,('Semester Activities'!J$29/'Weightage Page-1'!V$13)*'Weightage Page-1'!V41,0))+
(IF('Semester Activities'!J$30&lt;&gt;0,('Semester Activities'!J$30/'Weightage Page-1'!W$13)*'Weightage Page-1'!W41,0))+
(IF('Semester Activities'!J$31&lt;&gt;0,('Semester Activities'!J$31/'Weightage Page-1'!X$13)*'Weightage Page-1'!X41,0))+
(IF('Semester Activities'!J$32&lt;&gt;0,('Semester Activities'!J$32/'Weightage Page-1'!Y$13)*'Weightage Page-1'!Y41,0))+
(IF('Semester Activities'!J$33&lt;&gt;0,('Semester Activities'!J$33/'Weightage Page-1'!Z$13)*'Weightage Page-1'!Z41,0))+
(IF('Semester Activities'!J$34&lt;&gt;0,('Semester Activities'!J$34/'Weightage Page-1'!AA$13)*'Weightage Page-1'!AA41,0))+
(IF('Semester Activities'!J$35&lt;&gt;0,('Semester Activities'!J$35/'Weightage Page-1'!AB$13)*'Weightage Page-1'!AB41,0))+
(IF('Semester Activities'!J$36&lt;&gt;0,('Semester Activities'!J$36/'Weightage Page-1'!AC$13)*'Weightage Page-1'!AC41,0))+
(IF('Semester Activities'!J$38&lt;&gt;0,('Semester Activities'!J$38/'Weightage Page-1'!AE$13)*'Weightage Page-1'!AE41,0))+
(IF('Semester Activities'!J$39&lt;&gt;0,('Semester Activities'!J$39/'Weightage Page-1'!AF$13)*'Weightage Page-1'!AF41,0))+
(IF('Semester Activities'!J$40&lt;&gt;0,('Semester Activities'!J$40/'Weightage Page-1'!AG$13)*'Weightage Page-1'!AG41,0))+
(IF('Semester Activities'!J$41&lt;&gt;0,('Semester Activities'!J$41/'Weightage Page-1'!AH$13)*'Weightage Page-1'!AH41,0))+
(IF('Semester Activities'!J$42&lt;&gt;0,('Semester Activities'!J$42/'Weightage Page-1'!AI$13)*'Weightage Page-1'!AI41,0))+
(IF('Semester Activities'!J$43&lt;&gt;0,('Semester Activities'!J$43/'Weightage Page-1'!AJ$13)*'Weightage Page-1'!AJ41,0))+
(IF('Semester Activities'!J$44&lt;&gt;0,('Semester Activities'!J$44/'Weightage Page-1'!AK$13)*'Weightage Page-1'!AK41,0))+
(IF('Semester Activities'!J$45&lt;&gt;0,('Semester Activities'!J$45/'Weightage Page-1'!AL$13)*'Weightage Page-1'!AL41,0))+
(IF('Semester Activities'!J$46&lt;&gt;0,('Semester Activities'!J$46/'Weightage Page-1'!AM$13)*'Weightage Page-1'!AM41,0))+
(IF('Semester Activities'!J$47&lt;&gt;0,('Semester Activities'!J$47/'Weightage Page-1'!AN$13)*'Weightage Page-1'!AN41,0))+
(IF('Semester Activities'!J$48&lt;&gt;0,('Semester Activities'!J$48/'Weightage Page-1'!AO$13)*'Weightage Page-1'!AO41,0))+
(IF('Semester Activities'!J$49&lt;&gt;0,('Semester Activities'!J$49/'Weightage Page-1'!AP$13)*'Weightage Page-1'!AP41,0))+
(IF('Semester Activities'!J$50&lt;&gt;0,('Semester Activities'!J$50/'Weightage Page-1'!AQ$13)*'Weightage Page-1'!AQ41,0))+
(IF('Semester Activities'!J$51&lt;&gt;0,('Semester Activities'!J$51/'Weightage Page-1'!AR$13)*'Weightage Page-1'!AR41,0))+
(IF('Semester Activities'!J$52&lt;&gt;0,('Semester Activities'!J$52/'Weightage Page-1'!AS$13)*'Weightage Page-1'!AS41,0))+
(IF('Semester Activities'!J$53&lt;&gt;0,('Semester Activities'!J$53/'Weightage Page-1'!AT$13)*'Weightage Page-1'!AT41,0))+
(IF('Semester Activities'!J$54&lt;&gt;0,('Semester Activities'!J$54/'Weightage Page-1'!AU$13)*'Weightage Page-1'!AU41,0))+
(IF('Semester Activities'!J$55&lt;&gt;0,('Semester Activities'!J$55/'Weightage Page-1'!AV$13)*'Weightage Page-1'!AV41,0))+
(IF('Semester Activities'!J$56&lt;&gt;0,('Semester Activities'!J$56/'Weightage Page-1'!AW$13)*'Weightage Page-1'!AW41,0))+
(IF('Semester Activities'!J$57&lt;&gt;0,('Semester Activities'!J$57/'Weightage Page-1'!AX$13)*'Weightage Page-1'!AX41,0))+
(IF('Semester Activities'!J$58&lt;&gt;0,('Semester Activities'!J$58/'Weightage Page-1'!AY$13)*'Weightage Page-1'!AY41,0))+
(IF('Semester Activities'!J$59&lt;&gt;0,('Semester Activities'!J$59/'Weightage Page-1'!AZ$13)*'Weightage Page-1'!AZ41,0))+
(IF('Semester Activities'!J$60&lt;&gt;0,('Semester Activities'!J$60/'Weightage Page-1'!BA$13)*'Weightage Page-1'!BA41,0))+
(IF('Semester Activities'!J$61&lt;&gt;0,('Semester Activities'!J$61/'Weightage Page-1'!BB$13)*'Weightage Page-1'!BB41,0))</f>
        <v>0</v>
      </c>
      <c r="E35" s="423"/>
      <c r="F35" s="423">
        <f>(IF('Semester Activities'!K$11&lt;&gt;0,('Semester Activities'!K$11/'Weightage Page-1'!D$13)*'Weightage Page-1'!D41,0))+
(IF('Semester Activities'!K$12&lt;&gt;0,('Semester Activities'!K$12/'Weightage Page-1'!E$13)*'Weightage Page-1'!E41,0))+
(IF('Semester Activities'!K$13&lt;&gt;0,('Semester Activities'!K$13/'Weightage Page-1'!F$13)*'Weightage Page-1'!F41,0))+
(IF('Semester Activities'!K$14&lt;&gt;0,('Semester Activities'!K$14/'Weightage Page-1'!G$13)*'Weightage Page-1'!G41,0))+
(IF('Semester Activities'!K$15&lt;&gt;0,('Semester Activities'!K$15/'Weightage Page-1'!H$13)*'Weightage Page-1'!H41,0))+
(IF('Semester Activities'!K$16&lt;&gt;0,('Semester Activities'!K$16/'Weightage Page-1'!I$13)*'Weightage Page-1'!I41,0))+
(IF('Semester Activities'!K$17&lt;&gt;0,('Semester Activities'!K$17/'Weightage Page-1'!J$13)*'Weightage Page-1'!J41,0))+
(IF('Semester Activities'!K$18&lt;&gt;0,('Semester Activities'!K$18/'Weightage Page-1'!K$13)*'Weightage Page-1'!K41,0))+
(IF('Semester Activities'!K$19&lt;&gt;0,('Semester Activities'!K$19/'Weightage Page-1'!L$13)*'Weightage Page-1'!L41,0))+
(IF('Semester Activities'!K$20&lt;&gt;0,('Semester Activities'!K$20/'Weightage Page-1'!M$13)*'Weightage Page-1'!M41,0))+
(IF('Semester Activities'!K$21&lt;&gt;0,('Semester Activities'!K$21/'Weightage Page-1'!N$13)*'Weightage Page-1'!N41,0))+
(IF('Semester Activities'!K$25&lt;&gt;0,('Semester Activities'!K$25/'Weightage Page-1'!R$13)*'Weightage Page-1'!R41,0))+
(IF('Semester Activities'!K$26&lt;&gt;0,('Semester Activities'!K$26/'Weightage Page-1'!S$13)*'Weightage Page-1'!S41,0))+
(IF('Semester Activities'!K$27&lt;&gt;0,('Semester Activities'!K$27/'Weightage Page-1'!T$13)*'Weightage Page-1'!T41,0))+
(IF('Semester Activities'!K$28&lt;&gt;0,('Semester Activities'!K$28/'Weightage Page-1'!U$13)*'Weightage Page-1'!U41,0))+
(IF('Semester Activities'!K$29&lt;&gt;0,('Semester Activities'!K$29/'Weightage Page-1'!V$13)*'Weightage Page-1'!V41,0))+
(IF('Semester Activities'!K$30&lt;&gt;0,('Semester Activities'!K$30/'Weightage Page-1'!W$13)*'Weightage Page-1'!W41,0))+
(IF('Semester Activities'!K$31&lt;&gt;0,('Semester Activities'!K$31/'Weightage Page-1'!X$13)*'Weightage Page-1'!X41,0))+
(IF('Semester Activities'!K$32&lt;&gt;0,('Semester Activities'!K$32/'Weightage Page-1'!Y$13)*'Weightage Page-1'!Y41,0))+
(IF('Semester Activities'!K$33&lt;&gt;0,('Semester Activities'!K$33/'Weightage Page-1'!Z$13)*'Weightage Page-1'!Z41,0))+
(IF('Semester Activities'!K$34&lt;&gt;0,('Semester Activities'!K$34/'Weightage Page-1'!AA$13)*'Weightage Page-1'!AA41,0))+
(IF('Semester Activities'!K$35&lt;&gt;0,('Semester Activities'!K$35/'Weightage Page-1'!AB$13)*'Weightage Page-1'!AB41,0))+
(IF('Semester Activities'!K$36&lt;&gt;0,('Semester Activities'!K$36/'Weightage Page-1'!AC$13)*'Weightage Page-1'!AC41,0))+
(IF('Semester Activities'!K$38&lt;&gt;0,('Semester Activities'!K$38/'Weightage Page-1'!AE$13)*'Weightage Page-1'!AE41,0))+
(IF('Semester Activities'!K$39&lt;&gt;0,('Semester Activities'!K$39/'Weightage Page-1'!AF$13)*'Weightage Page-1'!AF41,0))+
(IF('Semester Activities'!K$40&lt;&gt;0,('Semester Activities'!K$40/'Weightage Page-1'!AG$13)*'Weightage Page-1'!AG41,0))+
(IF('Semester Activities'!K$41&lt;&gt;0,('Semester Activities'!K$41/'Weightage Page-1'!AH$13)*'Weightage Page-1'!AH41,0))+
(IF('Semester Activities'!K$42&lt;&gt;0,('Semester Activities'!K$42/'Weightage Page-1'!AI$13)*'Weightage Page-1'!AI41,0))+
(IF('Semester Activities'!K$43&lt;&gt;0,('Semester Activities'!K$43/'Weightage Page-1'!AJ$13)*'Weightage Page-1'!AJ41,0))+
(IF('Semester Activities'!K$44&lt;&gt;0,('Semester Activities'!K$44/'Weightage Page-1'!AK$13)*'Weightage Page-1'!AK41,0))+
(IF('Semester Activities'!K$45&lt;&gt;0,('Semester Activities'!K$45/'Weightage Page-1'!AL$13)*'Weightage Page-1'!AL41,0))+
(IF('Semester Activities'!K$46&lt;&gt;0,('Semester Activities'!K$46/'Weightage Page-1'!AM$13)*'Weightage Page-1'!AM41,0))+
(IF('Semester Activities'!K$47&lt;&gt;0,('Semester Activities'!K$47/'Weightage Page-1'!AN$13)*'Weightage Page-1'!AN41,0))+
(IF('Semester Activities'!K$48&lt;&gt;0,('Semester Activities'!K$48/'Weightage Page-1'!AO$13)*'Weightage Page-1'!AO41,0))+
(IF('Semester Activities'!K$49&lt;&gt;0,('Semester Activities'!K$49/'Weightage Page-1'!AP$13)*'Weightage Page-1'!AP41,0))+
(IF('Semester Activities'!K$50&lt;&gt;0,('Semester Activities'!K$50/'Weightage Page-1'!AQ$13)*'Weightage Page-1'!AQ41,0))+
(IF('Semester Activities'!K$51&lt;&gt;0,('Semester Activities'!K$51/'Weightage Page-1'!AR$13)*'Weightage Page-1'!AR41,0))+
(IF('Semester Activities'!K$52&lt;&gt;0,('Semester Activities'!K$52/'Weightage Page-1'!AS$13)*'Weightage Page-1'!AS41,0))+
(IF('Semester Activities'!K$53&lt;&gt;0,('Semester Activities'!K$53/'Weightage Page-1'!AT$13)*'Weightage Page-1'!AT41,0))+
(IF('Semester Activities'!K$54&lt;&gt;0,('Semester Activities'!K$54/'Weightage Page-1'!AU$13)*'Weightage Page-1'!AU41,0))+
(IF('Semester Activities'!K$55&lt;&gt;0,('Semester Activities'!K$55/'Weightage Page-1'!AV$13)*'Weightage Page-1'!AV41,0))+
(IF('Semester Activities'!K$56&lt;&gt;0,('Semester Activities'!K$56/'Weightage Page-1'!AW$13)*'Weightage Page-1'!AW41,0))+
(IF('Semester Activities'!K$57&lt;&gt;0,('Semester Activities'!K$57/'Weightage Page-1'!AX$13)*'Weightage Page-1'!AX41,0))+
(IF('Semester Activities'!K$58&lt;&gt;0,('Semester Activities'!K$58/'Weightage Page-1'!AY$13)*'Weightage Page-1'!AY41,0))+
(IF('Semester Activities'!K$59&lt;&gt;0,('Semester Activities'!K$59/'Weightage Page-1'!AZ$13)*'Weightage Page-1'!AZ41,0))+
(IF('Semester Activities'!K$60&lt;&gt;0,('Semester Activities'!K$60/'Weightage Page-1'!BA$13)*'Weightage Page-1'!BA41,0))+
(IF('Semester Activities'!K$61&lt;&gt;0,('Semester Activities'!K$61/'Weightage Page-1'!BB$13)*'Weightage Page-1'!BB41,0))</f>
        <v>0</v>
      </c>
      <c r="G35" s="423"/>
      <c r="H35" s="423">
        <f>(IF('Semester Activities'!L$11&lt;&gt;0,('Semester Activities'!L$11/'Weightage Page-1'!D$13)*'Weightage Page-1'!D41,0))+
(IF('Semester Activities'!L$12&lt;&gt;0,('Semester Activities'!L$12/'Weightage Page-1'!E$13)*'Weightage Page-1'!E41,0))+
(IF('Semester Activities'!L$13&lt;&gt;0,('Semester Activities'!L$13/'Weightage Page-1'!F$13)*'Weightage Page-1'!F41,0))+
(IF('Semester Activities'!L$14&lt;&gt;0,('Semester Activities'!L$14/'Weightage Page-1'!G$13)*'Weightage Page-1'!G41,0))+
(IF('Semester Activities'!L$15&lt;&gt;0,('Semester Activities'!L$15/'Weightage Page-1'!H$13)*'Weightage Page-1'!H41,0))+
(IF('Semester Activities'!L$16&lt;&gt;0,('Semester Activities'!L$16/'Weightage Page-1'!I$13)*'Weightage Page-1'!I41,0))+
(IF('Semester Activities'!L$17&lt;&gt;0,('Semester Activities'!L$17/'Weightage Page-1'!J$13)*'Weightage Page-1'!J41,0))+
(IF('Semester Activities'!L$18&lt;&gt;0,('Semester Activities'!L$18/'Weightage Page-1'!K$13)*'Weightage Page-1'!K41,0))+
(IF('Semester Activities'!L$19&lt;&gt;0,('Semester Activities'!L$19/'Weightage Page-1'!L$13)*'Weightage Page-1'!L41,0))+
(IF('Semester Activities'!L$20&lt;&gt;0,('Semester Activities'!L$20/'Weightage Page-1'!M$13)*'Weightage Page-1'!M41,0))+
(IF('Semester Activities'!L$21&lt;&gt;0,('Semester Activities'!L$21/'Weightage Page-1'!N$13)*'Weightage Page-1'!N41,0))+
(IF('Semester Activities'!L$25&lt;&gt;0,('Semester Activities'!L$25/'Weightage Page-1'!R$13)*'Weightage Page-1'!R41,0))+
(IF('Semester Activities'!L$26&lt;&gt;0,('Semester Activities'!L$26/'Weightage Page-1'!S$13)*'Weightage Page-1'!S41,0))+
(IF('Semester Activities'!L$27&lt;&gt;0,('Semester Activities'!L$27/'Weightage Page-1'!T$13)*'Weightage Page-1'!T41,0))+
(IF('Semester Activities'!L$28&lt;&gt;0,('Semester Activities'!L$28/'Weightage Page-1'!U$13)*'Weightage Page-1'!U41,0))+
(IF('Semester Activities'!L$29&lt;&gt;0,('Semester Activities'!L$29/'Weightage Page-1'!V$13)*'Weightage Page-1'!V41,0))+
(IF('Semester Activities'!L$30&lt;&gt;0,('Semester Activities'!L$30/'Weightage Page-1'!W$13)*'Weightage Page-1'!W41,0))+
(IF('Semester Activities'!L$31&lt;&gt;0,('Semester Activities'!L$31/'Weightage Page-1'!X$13)*'Weightage Page-1'!X41,0))+
(IF('Semester Activities'!L$32&lt;&gt;0,('Semester Activities'!L$32/'Weightage Page-1'!Y$13)*'Weightage Page-1'!Y41,0))+
(IF('Semester Activities'!L$33&lt;&gt;0,('Semester Activities'!L$33/'Weightage Page-1'!Z$13)*'Weightage Page-1'!Z41,0))+
(IF('Semester Activities'!L$34&lt;&gt;0,('Semester Activities'!L$34/'Weightage Page-1'!AA$13)*'Weightage Page-1'!AA41,0))+
(IF('Semester Activities'!L$35&lt;&gt;0,('Semester Activities'!L$35/'Weightage Page-1'!AB$13)*'Weightage Page-1'!AB41,0))+
(IF('Semester Activities'!L$36&lt;&gt;0,('Semester Activities'!L$36/'Weightage Page-1'!AC$13)*'Weightage Page-1'!AC41,0))+
(IF('Semester Activities'!L$38&lt;&gt;0,('Semester Activities'!L$38/'Weightage Page-1'!AE$13)*'Weightage Page-1'!AE41,0))+
(IF('Semester Activities'!L$39&lt;&gt;0,('Semester Activities'!L$39/'Weightage Page-1'!AF$13)*'Weightage Page-1'!AF41,0))+
(IF('Semester Activities'!L$40&lt;&gt;0,('Semester Activities'!L$40/'Weightage Page-1'!AG$13)*'Weightage Page-1'!AG41,0))+
(IF('Semester Activities'!L$41&lt;&gt;0,('Semester Activities'!L$41/'Weightage Page-1'!AH$13)*'Weightage Page-1'!AH41,0))+
(IF('Semester Activities'!L$42&lt;&gt;0,('Semester Activities'!L$42/'Weightage Page-1'!AI$13)*'Weightage Page-1'!AI41,0))+
(IF('Semester Activities'!L$43&lt;&gt;0,('Semester Activities'!L$43/'Weightage Page-1'!AJ$13)*'Weightage Page-1'!AJ41,0))+
(IF('Semester Activities'!L$44&lt;&gt;0,('Semester Activities'!L$44/'Weightage Page-1'!AK$13)*'Weightage Page-1'!AK41,0))+
(IF('Semester Activities'!L$45&lt;&gt;0,('Semester Activities'!L$45/'Weightage Page-1'!AL$13)*'Weightage Page-1'!AL41,0))+
(IF('Semester Activities'!L$46&lt;&gt;0,('Semester Activities'!L$46/'Weightage Page-1'!AM$13)*'Weightage Page-1'!AM41,0))+
(IF('Semester Activities'!L$47&lt;&gt;0,('Semester Activities'!L$47/'Weightage Page-1'!AN$13)*'Weightage Page-1'!AN41,0))+
(IF('Semester Activities'!L$48&lt;&gt;0,('Semester Activities'!L$48/'Weightage Page-1'!AO$13)*'Weightage Page-1'!AO41,0))+
(IF('Semester Activities'!L$49&lt;&gt;0,('Semester Activities'!L$49/'Weightage Page-1'!AP$13)*'Weightage Page-1'!AP41,0))+
(IF('Semester Activities'!L$50&lt;&gt;0,('Semester Activities'!L$50/'Weightage Page-1'!AQ$13)*'Weightage Page-1'!AQ41,0))+
(IF('Semester Activities'!L$51&lt;&gt;0,('Semester Activities'!L$51/'Weightage Page-1'!AR$13)*'Weightage Page-1'!AR41,0))+
(IF('Semester Activities'!L$52&lt;&gt;0,('Semester Activities'!L$52/'Weightage Page-1'!AS$13)*'Weightage Page-1'!AS41,0))+
(IF('Semester Activities'!L$53&lt;&gt;0,('Semester Activities'!L$53/'Weightage Page-1'!AT$13)*'Weightage Page-1'!AT41,0))+
(IF('Semester Activities'!L$54&lt;&gt;0,('Semester Activities'!L$54/'Weightage Page-1'!AU$13)*'Weightage Page-1'!AU41,0))+
(IF('Semester Activities'!L$55&lt;&gt;0,('Semester Activities'!L$55/'Weightage Page-1'!AV$13)*'Weightage Page-1'!AV41,0))+
(IF('Semester Activities'!L$56&lt;&gt;0,('Semester Activities'!L$56/'Weightage Page-1'!AW$13)*'Weightage Page-1'!AW41,0))+
(IF('Semester Activities'!L$57&lt;&gt;0,('Semester Activities'!L$57/'Weightage Page-1'!AX$13)*'Weightage Page-1'!AX41,0))+
(IF('Semester Activities'!L$58&lt;&gt;0,('Semester Activities'!L$58/'Weightage Page-1'!AY$13)*'Weightage Page-1'!AY41,0))+
(IF('Semester Activities'!L$59&lt;&gt;0,('Semester Activities'!L$59/'Weightage Page-1'!AZ$13)*'Weightage Page-1'!AZ41,0))+
(IF('Semester Activities'!L$60&lt;&gt;0,('Semester Activities'!L$60/'Weightage Page-1'!BA$13)*'Weightage Page-1'!BA41,0))+
(IF('Semester Activities'!L$61&lt;&gt;0,('Semester Activities'!L$61/'Weightage Page-1'!BB$13)*'Weightage Page-1'!BB41,0))</f>
        <v>0</v>
      </c>
      <c r="I35" s="423"/>
      <c r="J35" s="423">
        <f>(IF('Semester Activities'!M$11&lt;&gt;0,('Semester Activities'!M$11/'Weightage Page-1'!D$13)*'Weightage Page-1'!D41,0))+
(IF('Semester Activities'!M$12&lt;&gt;0,('Semester Activities'!M$12/'Weightage Page-1'!E$13)*'Weightage Page-1'!E41,0))+
(IF('Semester Activities'!M$13&lt;&gt;0,('Semester Activities'!M$13/'Weightage Page-1'!F$13)*'Weightage Page-1'!F41,0))+
(IF('Semester Activities'!M$14&lt;&gt;0,('Semester Activities'!M$14/'Weightage Page-1'!G$13)*'Weightage Page-1'!G41,0))+
(IF('Semester Activities'!M$15&lt;&gt;0,('Semester Activities'!M$15/'Weightage Page-1'!H$13)*'Weightage Page-1'!H41,0))+
(IF('Semester Activities'!M$16&lt;&gt;0,('Semester Activities'!M$16/'Weightage Page-1'!I$13)*'Weightage Page-1'!I41,0))+
(IF('Semester Activities'!M$17&lt;&gt;0,('Semester Activities'!M$17/'Weightage Page-1'!J$13)*'Weightage Page-1'!J41,0))+
(IF('Semester Activities'!M$18&lt;&gt;0,('Semester Activities'!M$18/'Weightage Page-1'!K$13)*'Weightage Page-1'!K41,0))+
(IF('Semester Activities'!M$19&lt;&gt;0,('Semester Activities'!M$19/'Weightage Page-1'!L$13)*'Weightage Page-1'!L41,0))+
(IF('Semester Activities'!M$20&lt;&gt;0,('Semester Activities'!M$20/'Weightage Page-1'!M$13)*'Weightage Page-1'!M41,0))+
(IF('Semester Activities'!M$21&lt;&gt;0,('Semester Activities'!M$21/'Weightage Page-1'!N$13)*'Weightage Page-1'!N41,0))+
(IF('Semester Activities'!M$25&lt;&gt;0,('Semester Activities'!M$25/'Weightage Page-1'!R$13)*'Weightage Page-1'!R41,0))+
(IF('Semester Activities'!M$26&lt;&gt;0,('Semester Activities'!M$26/'Weightage Page-1'!S$13)*'Weightage Page-1'!S41,0))+
(IF('Semester Activities'!M$27&lt;&gt;0,('Semester Activities'!M$27/'Weightage Page-1'!T$13)*'Weightage Page-1'!T41,0))+
(IF('Semester Activities'!M$28&lt;&gt;0,('Semester Activities'!M$28/'Weightage Page-1'!U$13)*'Weightage Page-1'!U41,0))+
(IF('Semester Activities'!M$29&lt;&gt;0,('Semester Activities'!M$29/'Weightage Page-1'!V$13)*'Weightage Page-1'!V41,0))+
(IF('Semester Activities'!M$30&lt;&gt;0,('Semester Activities'!M$30/'Weightage Page-1'!W$13)*'Weightage Page-1'!W41,0))+
(IF('Semester Activities'!M$31&lt;&gt;0,('Semester Activities'!M$31/'Weightage Page-1'!X$13)*'Weightage Page-1'!X41,0))+
(IF('Semester Activities'!M$32&lt;&gt;0,('Semester Activities'!M$32/'Weightage Page-1'!Y$13)*'Weightage Page-1'!Y41,0))+
(IF('Semester Activities'!M$33&lt;&gt;0,('Semester Activities'!M$33/'Weightage Page-1'!Z$13)*'Weightage Page-1'!Z41,0))+
(IF('Semester Activities'!M$34&lt;&gt;0,('Semester Activities'!M$34/'Weightage Page-1'!AA$13)*'Weightage Page-1'!AA41,0))+
(IF('Semester Activities'!M$35&lt;&gt;0,('Semester Activities'!M$35/'Weightage Page-1'!AB$13)*'Weightage Page-1'!AB41,0))+
(IF('Semester Activities'!M$36&lt;&gt;0,('Semester Activities'!M$36/'Weightage Page-1'!AC$13)*'Weightage Page-1'!AC41,0))+
(IF('Semester Activities'!M$38&lt;&gt;0,('Semester Activities'!M$38/'Weightage Page-1'!AE$13)*'Weightage Page-1'!AE41,0))+
(IF('Semester Activities'!M$39&lt;&gt;0,('Semester Activities'!M$39/'Weightage Page-1'!AF$13)*'Weightage Page-1'!AF41,0))+
(IF('Semester Activities'!M$40&lt;&gt;0,('Semester Activities'!M$40/'Weightage Page-1'!AG$13)*'Weightage Page-1'!AG41,0))+
(IF('Semester Activities'!M$41&lt;&gt;0,('Semester Activities'!M$41/'Weightage Page-1'!AH$13)*'Weightage Page-1'!AH41,0))+
(IF('Semester Activities'!M$42&lt;&gt;0,('Semester Activities'!M$42/'Weightage Page-1'!AI$13)*'Weightage Page-1'!AI41,0))+
(IF('Semester Activities'!M$43&lt;&gt;0,('Semester Activities'!M$43/'Weightage Page-1'!AJ$13)*'Weightage Page-1'!AJ41,0))+
(IF('Semester Activities'!M$44&lt;&gt;0,('Semester Activities'!M$44/'Weightage Page-1'!AK$13)*'Weightage Page-1'!AK41,0))+
(IF('Semester Activities'!M$45&lt;&gt;0,('Semester Activities'!M$45/'Weightage Page-1'!AL$13)*'Weightage Page-1'!AL41,0))+
(IF('Semester Activities'!M$46&lt;&gt;0,('Semester Activities'!M$46/'Weightage Page-1'!AM$13)*'Weightage Page-1'!AM41,0))+
(IF('Semester Activities'!M$47&lt;&gt;0,('Semester Activities'!M$47/'Weightage Page-1'!AN$13)*'Weightage Page-1'!AN41,0))+
(IF('Semester Activities'!M$48&lt;&gt;0,('Semester Activities'!M$48/'Weightage Page-1'!AO$13)*'Weightage Page-1'!AO41,0))+
(IF('Semester Activities'!M$49&lt;&gt;0,('Semester Activities'!M$49/'Weightage Page-1'!AP$13)*'Weightage Page-1'!AP41,0))+
(IF('Semester Activities'!M$50&lt;&gt;0,('Semester Activities'!M$50/'Weightage Page-1'!AQ$13)*'Weightage Page-1'!AQ41,0))+
(IF('Semester Activities'!M$51&lt;&gt;0,('Semester Activities'!M$51/'Weightage Page-1'!AR$13)*'Weightage Page-1'!AR41,0))+
(IF('Semester Activities'!M$52&lt;&gt;0,('Semester Activities'!M$52/'Weightage Page-1'!AS$13)*'Weightage Page-1'!AS41,0))+
(IF('Semester Activities'!M$53&lt;&gt;0,('Semester Activities'!M$53/'Weightage Page-1'!AT$13)*'Weightage Page-1'!AT41,0))+
(IF('Semester Activities'!M$54&lt;&gt;0,('Semester Activities'!M$54/'Weightage Page-1'!AU$13)*'Weightage Page-1'!AU41,0))+
(IF('Semester Activities'!M$55&lt;&gt;0,('Semester Activities'!M$55/'Weightage Page-1'!AV$13)*'Weightage Page-1'!AV41,0))+
(IF('Semester Activities'!M$56&lt;&gt;0,('Semester Activities'!M$56/'Weightage Page-1'!AW$13)*'Weightage Page-1'!AW41,0))+
(IF('Semester Activities'!M$57&lt;&gt;0,('Semester Activities'!M$57/'Weightage Page-1'!AX$13)*'Weightage Page-1'!AX41,0))+
(IF('Semester Activities'!M$58&lt;&gt;0,('Semester Activities'!M$58/'Weightage Page-1'!AY$13)*'Weightage Page-1'!AY41,0))+
(IF('Semester Activities'!M$59&lt;&gt;0,('Semester Activities'!M$59/'Weightage Page-1'!AZ$13)*'Weightage Page-1'!AZ41,0))+
(IF('Semester Activities'!M$60&lt;&gt;0,('Semester Activities'!M$60/'Weightage Page-1'!BA$13)*'Weightage Page-1'!BA41,0))+
(IF('Semester Activities'!M$61&lt;&gt;0,('Semester Activities'!M$61/'Weightage Page-1'!BB$13)*'Weightage Page-1'!BB41,0))</f>
        <v>0</v>
      </c>
      <c r="K35" s="423"/>
      <c r="L35" s="423">
        <f>(IF('Semester Activities'!N$11&lt;&gt;0,('Semester Activities'!N$11/'Weightage Page-1'!D$13)*'Weightage Page-1'!D41,0))+
(IF('Semester Activities'!N$12&lt;&gt;0,('Semester Activities'!N$12/'Weightage Page-1'!E$13)*'Weightage Page-1'!E41,0))+
(IF('Semester Activities'!N$13&lt;&gt;0,('Semester Activities'!N$13/'Weightage Page-1'!F$13)*'Weightage Page-1'!F41,0))+
(IF('Semester Activities'!N$14&lt;&gt;0,('Semester Activities'!N$14/'Weightage Page-1'!G$13)*'Weightage Page-1'!G41,0))+
(IF('Semester Activities'!N$15&lt;&gt;0,('Semester Activities'!N$15/'Weightage Page-1'!H$13)*'Weightage Page-1'!H41,0))+
(IF('Semester Activities'!N$16&lt;&gt;0,('Semester Activities'!N$16/'Weightage Page-1'!I$13)*'Weightage Page-1'!I41,0))+
(IF('Semester Activities'!N$17&lt;&gt;0,('Semester Activities'!N$17/'Weightage Page-1'!J$13)*'Weightage Page-1'!J41,0))+
(IF('Semester Activities'!N$18&lt;&gt;0,('Semester Activities'!N$18/'Weightage Page-1'!K$13)*'Weightage Page-1'!K41,0))+
(IF('Semester Activities'!N$19&lt;&gt;0,('Semester Activities'!N$19/'Weightage Page-1'!L$13)*'Weightage Page-1'!L41,0))+
(IF('Semester Activities'!N$20&lt;&gt;0,('Semester Activities'!N$20/'Weightage Page-1'!M$13)*'Weightage Page-1'!M41,0))+
(IF('Semester Activities'!N$21&lt;&gt;0,('Semester Activities'!N$21/'Weightage Page-1'!N$13)*'Weightage Page-1'!N41,0))+
(IF('Semester Activities'!N$25&lt;&gt;0,('Semester Activities'!N$25/'Weightage Page-1'!R$13)*'Weightage Page-1'!R41,0))+
(IF('Semester Activities'!N$26&lt;&gt;0,('Semester Activities'!N$26/'Weightage Page-1'!S$13)*'Weightage Page-1'!S41,0))+
(IF('Semester Activities'!N$27&lt;&gt;0,('Semester Activities'!N$27/'Weightage Page-1'!T$13)*'Weightage Page-1'!T41,0))+
(IF('Semester Activities'!N$28&lt;&gt;0,('Semester Activities'!N$28/'Weightage Page-1'!U$13)*'Weightage Page-1'!U41,0))+
(IF('Semester Activities'!N$29&lt;&gt;0,('Semester Activities'!N$29/'Weightage Page-1'!V$13)*'Weightage Page-1'!V41,0))+
(IF('Semester Activities'!N$30&lt;&gt;0,('Semester Activities'!N$30/'Weightage Page-1'!W$13)*'Weightage Page-1'!W41,0))+
(IF('Semester Activities'!N$31&lt;&gt;0,('Semester Activities'!N$31/'Weightage Page-1'!X$13)*'Weightage Page-1'!X41,0))+
(IF('Semester Activities'!N$32&lt;&gt;0,('Semester Activities'!N$32/'Weightage Page-1'!Y$13)*'Weightage Page-1'!Y41,0))+
(IF('Semester Activities'!N$33&lt;&gt;0,('Semester Activities'!N$33/'Weightage Page-1'!Z$13)*'Weightage Page-1'!Z41,0))+
(IF('Semester Activities'!N$34&lt;&gt;0,('Semester Activities'!N$34/'Weightage Page-1'!AA$13)*'Weightage Page-1'!AA41,0))+
(IF('Semester Activities'!N$35&lt;&gt;0,('Semester Activities'!N$35/'Weightage Page-1'!AB$13)*'Weightage Page-1'!AB41,0))+
(IF('Semester Activities'!N$36&lt;&gt;0,('Semester Activities'!N$36/'Weightage Page-1'!AC$13)*'Weightage Page-1'!AC41,0))+
(IF('Semester Activities'!N$38&lt;&gt;0,('Semester Activities'!N$38/'Weightage Page-1'!AE$13)*'Weightage Page-1'!AE41,0))+
(IF('Semester Activities'!N$39&lt;&gt;0,('Semester Activities'!N$39/'Weightage Page-1'!AF$13)*'Weightage Page-1'!AF41,0))+
(IF('Semester Activities'!N$40&lt;&gt;0,('Semester Activities'!N$40/'Weightage Page-1'!AG$13)*'Weightage Page-1'!AG41,0))+
(IF('Semester Activities'!N$41&lt;&gt;0,('Semester Activities'!N$41/'Weightage Page-1'!AH$13)*'Weightage Page-1'!AH41,0))+
(IF('Semester Activities'!N$42&lt;&gt;0,('Semester Activities'!N$42/'Weightage Page-1'!AI$13)*'Weightage Page-1'!AI41,0))+
(IF('Semester Activities'!N$43&lt;&gt;0,('Semester Activities'!N$43/'Weightage Page-1'!AJ$13)*'Weightage Page-1'!AJ41,0))+
(IF('Semester Activities'!N$44&lt;&gt;0,('Semester Activities'!N$44/'Weightage Page-1'!AK$13)*'Weightage Page-1'!AK41,0))+
(IF('Semester Activities'!N$45&lt;&gt;0,('Semester Activities'!N$45/'Weightage Page-1'!AL$13)*'Weightage Page-1'!AL41,0))+
(IF('Semester Activities'!N$46&lt;&gt;0,('Semester Activities'!N$46/'Weightage Page-1'!AM$13)*'Weightage Page-1'!AM41,0))+
(IF('Semester Activities'!N$47&lt;&gt;0,('Semester Activities'!N$47/'Weightage Page-1'!AN$13)*'Weightage Page-1'!AN41,0))+
(IF('Semester Activities'!N$48&lt;&gt;0,('Semester Activities'!N$48/'Weightage Page-1'!AO$13)*'Weightage Page-1'!AO41,0))+
(IF('Semester Activities'!N$49&lt;&gt;0,('Semester Activities'!N$49/'Weightage Page-1'!AP$13)*'Weightage Page-1'!AP41,0))+
(IF('Semester Activities'!N$50&lt;&gt;0,('Semester Activities'!N$50/'Weightage Page-1'!AQ$13)*'Weightage Page-1'!AQ41,0))+
(IF('Semester Activities'!N$51&lt;&gt;0,('Semester Activities'!N$51/'Weightage Page-1'!AR$13)*'Weightage Page-1'!AR41,0))+
(IF('Semester Activities'!N$52&lt;&gt;0,('Semester Activities'!N$52/'Weightage Page-1'!AS$13)*'Weightage Page-1'!AS41,0))+
(IF('Semester Activities'!N$53&lt;&gt;0,('Semester Activities'!N$53/'Weightage Page-1'!AT$13)*'Weightage Page-1'!AT41,0))+
(IF('Semester Activities'!N$54&lt;&gt;0,('Semester Activities'!N$54/'Weightage Page-1'!AU$13)*'Weightage Page-1'!AU41,0))+
(IF('Semester Activities'!N$55&lt;&gt;0,('Semester Activities'!N$55/'Weightage Page-1'!AV$13)*'Weightage Page-1'!AV41,0))+
(IF('Semester Activities'!N$56&lt;&gt;0,('Semester Activities'!N$56/'Weightage Page-1'!AW$13)*'Weightage Page-1'!AW41,0))+
(IF('Semester Activities'!N$57&lt;&gt;0,('Semester Activities'!N$57/'Weightage Page-1'!AX$13)*'Weightage Page-1'!AX41,0))+
(IF('Semester Activities'!N$58&lt;&gt;0,('Semester Activities'!N$58/'Weightage Page-1'!AY$13)*'Weightage Page-1'!AY41,0))+
(IF('Semester Activities'!N$59&lt;&gt;0,('Semester Activities'!N$59/'Weightage Page-1'!AZ$13)*'Weightage Page-1'!AZ41,0))+
(IF('Semester Activities'!N$60&lt;&gt;0,('Semester Activities'!N$60/'Weightage Page-1'!BA$13)*'Weightage Page-1'!BA41,0))+
(IF('Semester Activities'!N$61&lt;&gt;0,('Semester Activities'!N$61/'Weightage Page-1'!BB$13)*'Weightage Page-1'!BB41,0))</f>
        <v>0</v>
      </c>
      <c r="M35" s="423"/>
      <c r="N35" s="424">
        <f t="shared" si="0"/>
        <v>0</v>
      </c>
      <c r="O35" s="424"/>
    </row>
    <row r="36" spans="1:15" ht="16.5" thickBot="1" x14ac:dyDescent="0.3">
      <c r="A36" s="144">
        <v>27</v>
      </c>
      <c r="B36" s="119" t="str">
        <f>IF('Weightage Page-1'!B42&lt;&gt;"",'Weightage Page-1'!B42,"")</f>
        <v>15SW57</v>
      </c>
      <c r="C36" s="118"/>
      <c r="D36" s="423">
        <f>(IF('Semester Activities'!J$11&lt;&gt;0,('Semester Activities'!J$11/'Weightage Page-1'!D$13)*'Weightage Page-1'!D42,0))+
(IF('Semester Activities'!J$12&lt;&gt;0,('Semester Activities'!J$12/'Weightage Page-1'!E$13)*'Weightage Page-1'!E42,0))+
(IF('Semester Activities'!J$13&lt;&gt;0,('Semester Activities'!J$13/'Weightage Page-1'!F$13)*'Weightage Page-1'!F42,0))+
(IF('Semester Activities'!J$14&lt;&gt;0,('Semester Activities'!J$14/'Weightage Page-1'!G$13)*'Weightage Page-1'!G42,0))+
(IF('Semester Activities'!J$15&lt;&gt;0,('Semester Activities'!J$15/'Weightage Page-1'!H$13)*'Weightage Page-1'!H42,0))+
(IF('Semester Activities'!J$16&lt;&gt;0,('Semester Activities'!J$16/'Weightage Page-1'!I$13)*'Weightage Page-1'!I42,0))+
(IF('Semester Activities'!J$17&lt;&gt;0,('Semester Activities'!J$17/'Weightage Page-1'!J$13)*'Weightage Page-1'!J42,0))+
(IF('Semester Activities'!J$18&lt;&gt;0,('Semester Activities'!J$18/'Weightage Page-1'!K$13)*'Weightage Page-1'!K42,0))+
(IF('Semester Activities'!J$19&lt;&gt;0,('Semester Activities'!J$19/'Weightage Page-1'!L$13)*'Weightage Page-1'!L42,0))+
(IF('Semester Activities'!J$20&lt;&gt;0,('Semester Activities'!J$20/'Weightage Page-1'!M$13)*'Weightage Page-1'!M42,0))+
(IF('Semester Activities'!J$21&lt;&gt;0,('Semester Activities'!J$21/'Weightage Page-1'!N$13)*'Weightage Page-1'!N42,0))+
(IF('Semester Activities'!J$25&lt;&gt;0,('Semester Activities'!J$25/'Weightage Page-1'!R$13)*'Weightage Page-1'!R42,0))+
(IF('Semester Activities'!J$26&lt;&gt;0,('Semester Activities'!J$26/'Weightage Page-1'!S$13)*'Weightage Page-1'!S42,0))+
(IF('Semester Activities'!J$27&lt;&gt;0,('Semester Activities'!J$27/'Weightage Page-1'!T$13)*'Weightage Page-1'!T42,0))+
(IF('Semester Activities'!J$28&lt;&gt;0,('Semester Activities'!J$28/'Weightage Page-1'!U$13)*'Weightage Page-1'!U42,0))+
(IF('Semester Activities'!J$29&lt;&gt;0,('Semester Activities'!J$29/'Weightage Page-1'!V$13)*'Weightage Page-1'!V42,0))+
(IF('Semester Activities'!J$30&lt;&gt;0,('Semester Activities'!J$30/'Weightage Page-1'!W$13)*'Weightage Page-1'!W42,0))+
(IF('Semester Activities'!J$31&lt;&gt;0,('Semester Activities'!J$31/'Weightage Page-1'!X$13)*'Weightage Page-1'!X42,0))+
(IF('Semester Activities'!J$32&lt;&gt;0,('Semester Activities'!J$32/'Weightage Page-1'!Y$13)*'Weightage Page-1'!Y42,0))+
(IF('Semester Activities'!J$33&lt;&gt;0,('Semester Activities'!J$33/'Weightage Page-1'!Z$13)*'Weightage Page-1'!Z42,0))+
(IF('Semester Activities'!J$34&lt;&gt;0,('Semester Activities'!J$34/'Weightage Page-1'!AA$13)*'Weightage Page-1'!AA42,0))+
(IF('Semester Activities'!J$35&lt;&gt;0,('Semester Activities'!J$35/'Weightage Page-1'!AB$13)*'Weightage Page-1'!AB42,0))+
(IF('Semester Activities'!J$36&lt;&gt;0,('Semester Activities'!J$36/'Weightage Page-1'!AC$13)*'Weightage Page-1'!AC42,0))+
(IF('Semester Activities'!J$38&lt;&gt;0,('Semester Activities'!J$38/'Weightage Page-1'!AE$13)*'Weightage Page-1'!AE42,0))+
(IF('Semester Activities'!J$39&lt;&gt;0,('Semester Activities'!J$39/'Weightage Page-1'!AF$13)*'Weightage Page-1'!AF42,0))+
(IF('Semester Activities'!J$40&lt;&gt;0,('Semester Activities'!J$40/'Weightage Page-1'!AG$13)*'Weightage Page-1'!AG42,0))+
(IF('Semester Activities'!J$41&lt;&gt;0,('Semester Activities'!J$41/'Weightage Page-1'!AH$13)*'Weightage Page-1'!AH42,0))+
(IF('Semester Activities'!J$42&lt;&gt;0,('Semester Activities'!J$42/'Weightage Page-1'!AI$13)*'Weightage Page-1'!AI42,0))+
(IF('Semester Activities'!J$43&lt;&gt;0,('Semester Activities'!J$43/'Weightage Page-1'!AJ$13)*'Weightage Page-1'!AJ42,0))+
(IF('Semester Activities'!J$44&lt;&gt;0,('Semester Activities'!J$44/'Weightage Page-1'!AK$13)*'Weightage Page-1'!AK42,0))+
(IF('Semester Activities'!J$45&lt;&gt;0,('Semester Activities'!J$45/'Weightage Page-1'!AL$13)*'Weightage Page-1'!AL42,0))+
(IF('Semester Activities'!J$46&lt;&gt;0,('Semester Activities'!J$46/'Weightage Page-1'!AM$13)*'Weightage Page-1'!AM42,0))+
(IF('Semester Activities'!J$47&lt;&gt;0,('Semester Activities'!J$47/'Weightage Page-1'!AN$13)*'Weightage Page-1'!AN42,0))+
(IF('Semester Activities'!J$48&lt;&gt;0,('Semester Activities'!J$48/'Weightage Page-1'!AO$13)*'Weightage Page-1'!AO42,0))+
(IF('Semester Activities'!J$49&lt;&gt;0,('Semester Activities'!J$49/'Weightage Page-1'!AP$13)*'Weightage Page-1'!AP42,0))+
(IF('Semester Activities'!J$50&lt;&gt;0,('Semester Activities'!J$50/'Weightage Page-1'!AQ$13)*'Weightage Page-1'!AQ42,0))+
(IF('Semester Activities'!J$51&lt;&gt;0,('Semester Activities'!J$51/'Weightage Page-1'!AR$13)*'Weightage Page-1'!AR42,0))+
(IF('Semester Activities'!J$52&lt;&gt;0,('Semester Activities'!J$52/'Weightage Page-1'!AS$13)*'Weightage Page-1'!AS42,0))+
(IF('Semester Activities'!J$53&lt;&gt;0,('Semester Activities'!J$53/'Weightage Page-1'!AT$13)*'Weightage Page-1'!AT42,0))+
(IF('Semester Activities'!J$54&lt;&gt;0,('Semester Activities'!J$54/'Weightage Page-1'!AU$13)*'Weightage Page-1'!AU42,0))+
(IF('Semester Activities'!J$55&lt;&gt;0,('Semester Activities'!J$55/'Weightage Page-1'!AV$13)*'Weightage Page-1'!AV42,0))+
(IF('Semester Activities'!J$56&lt;&gt;0,('Semester Activities'!J$56/'Weightage Page-1'!AW$13)*'Weightage Page-1'!AW42,0))+
(IF('Semester Activities'!J$57&lt;&gt;0,('Semester Activities'!J$57/'Weightage Page-1'!AX$13)*'Weightage Page-1'!AX42,0))+
(IF('Semester Activities'!J$58&lt;&gt;0,('Semester Activities'!J$58/'Weightage Page-1'!AY$13)*'Weightage Page-1'!AY42,0))+
(IF('Semester Activities'!J$59&lt;&gt;0,('Semester Activities'!J$59/'Weightage Page-1'!AZ$13)*'Weightage Page-1'!AZ42,0))+
(IF('Semester Activities'!J$60&lt;&gt;0,('Semester Activities'!J$60/'Weightage Page-1'!BA$13)*'Weightage Page-1'!BA42,0))+
(IF('Semester Activities'!J$61&lt;&gt;0,('Semester Activities'!J$61/'Weightage Page-1'!BB$13)*'Weightage Page-1'!BB42,0))</f>
        <v>0</v>
      </c>
      <c r="E36" s="423"/>
      <c r="F36" s="423">
        <f>(IF('Semester Activities'!K$11&lt;&gt;0,('Semester Activities'!K$11/'Weightage Page-1'!D$13)*'Weightage Page-1'!D42,0))+
(IF('Semester Activities'!K$12&lt;&gt;0,('Semester Activities'!K$12/'Weightage Page-1'!E$13)*'Weightage Page-1'!E42,0))+
(IF('Semester Activities'!K$13&lt;&gt;0,('Semester Activities'!K$13/'Weightage Page-1'!F$13)*'Weightage Page-1'!F42,0))+
(IF('Semester Activities'!K$14&lt;&gt;0,('Semester Activities'!K$14/'Weightage Page-1'!G$13)*'Weightage Page-1'!G42,0))+
(IF('Semester Activities'!K$15&lt;&gt;0,('Semester Activities'!K$15/'Weightage Page-1'!H$13)*'Weightage Page-1'!H42,0))+
(IF('Semester Activities'!K$16&lt;&gt;0,('Semester Activities'!K$16/'Weightage Page-1'!I$13)*'Weightage Page-1'!I42,0))+
(IF('Semester Activities'!K$17&lt;&gt;0,('Semester Activities'!K$17/'Weightage Page-1'!J$13)*'Weightage Page-1'!J42,0))+
(IF('Semester Activities'!K$18&lt;&gt;0,('Semester Activities'!K$18/'Weightage Page-1'!K$13)*'Weightage Page-1'!K42,0))+
(IF('Semester Activities'!K$19&lt;&gt;0,('Semester Activities'!K$19/'Weightage Page-1'!L$13)*'Weightage Page-1'!L42,0))+
(IF('Semester Activities'!K$20&lt;&gt;0,('Semester Activities'!K$20/'Weightage Page-1'!M$13)*'Weightage Page-1'!M42,0))+
(IF('Semester Activities'!K$21&lt;&gt;0,('Semester Activities'!K$21/'Weightage Page-1'!N$13)*'Weightage Page-1'!N42,0))+
(IF('Semester Activities'!K$25&lt;&gt;0,('Semester Activities'!K$25/'Weightage Page-1'!R$13)*'Weightage Page-1'!R42,0))+
(IF('Semester Activities'!K$26&lt;&gt;0,('Semester Activities'!K$26/'Weightage Page-1'!S$13)*'Weightage Page-1'!S42,0))+
(IF('Semester Activities'!K$27&lt;&gt;0,('Semester Activities'!K$27/'Weightage Page-1'!T$13)*'Weightage Page-1'!T42,0))+
(IF('Semester Activities'!K$28&lt;&gt;0,('Semester Activities'!K$28/'Weightage Page-1'!U$13)*'Weightage Page-1'!U42,0))+
(IF('Semester Activities'!K$29&lt;&gt;0,('Semester Activities'!K$29/'Weightage Page-1'!V$13)*'Weightage Page-1'!V42,0))+
(IF('Semester Activities'!K$30&lt;&gt;0,('Semester Activities'!K$30/'Weightage Page-1'!W$13)*'Weightage Page-1'!W42,0))+
(IF('Semester Activities'!K$31&lt;&gt;0,('Semester Activities'!K$31/'Weightage Page-1'!X$13)*'Weightage Page-1'!X42,0))+
(IF('Semester Activities'!K$32&lt;&gt;0,('Semester Activities'!K$32/'Weightage Page-1'!Y$13)*'Weightage Page-1'!Y42,0))+
(IF('Semester Activities'!K$33&lt;&gt;0,('Semester Activities'!K$33/'Weightage Page-1'!Z$13)*'Weightage Page-1'!Z42,0))+
(IF('Semester Activities'!K$34&lt;&gt;0,('Semester Activities'!K$34/'Weightage Page-1'!AA$13)*'Weightage Page-1'!AA42,0))+
(IF('Semester Activities'!K$35&lt;&gt;0,('Semester Activities'!K$35/'Weightage Page-1'!AB$13)*'Weightage Page-1'!AB42,0))+
(IF('Semester Activities'!K$36&lt;&gt;0,('Semester Activities'!K$36/'Weightage Page-1'!AC$13)*'Weightage Page-1'!AC42,0))+
(IF('Semester Activities'!K$38&lt;&gt;0,('Semester Activities'!K$38/'Weightage Page-1'!AE$13)*'Weightage Page-1'!AE42,0))+
(IF('Semester Activities'!K$39&lt;&gt;0,('Semester Activities'!K$39/'Weightage Page-1'!AF$13)*'Weightage Page-1'!AF42,0))+
(IF('Semester Activities'!K$40&lt;&gt;0,('Semester Activities'!K$40/'Weightage Page-1'!AG$13)*'Weightage Page-1'!AG42,0))+
(IF('Semester Activities'!K$41&lt;&gt;0,('Semester Activities'!K$41/'Weightage Page-1'!AH$13)*'Weightage Page-1'!AH42,0))+
(IF('Semester Activities'!K$42&lt;&gt;0,('Semester Activities'!K$42/'Weightage Page-1'!AI$13)*'Weightage Page-1'!AI42,0))+
(IF('Semester Activities'!K$43&lt;&gt;0,('Semester Activities'!K$43/'Weightage Page-1'!AJ$13)*'Weightage Page-1'!AJ42,0))+
(IF('Semester Activities'!K$44&lt;&gt;0,('Semester Activities'!K$44/'Weightage Page-1'!AK$13)*'Weightage Page-1'!AK42,0))+
(IF('Semester Activities'!K$45&lt;&gt;0,('Semester Activities'!K$45/'Weightage Page-1'!AL$13)*'Weightage Page-1'!AL42,0))+
(IF('Semester Activities'!K$46&lt;&gt;0,('Semester Activities'!K$46/'Weightage Page-1'!AM$13)*'Weightage Page-1'!AM42,0))+
(IF('Semester Activities'!K$47&lt;&gt;0,('Semester Activities'!K$47/'Weightage Page-1'!AN$13)*'Weightage Page-1'!AN42,0))+
(IF('Semester Activities'!K$48&lt;&gt;0,('Semester Activities'!K$48/'Weightage Page-1'!AO$13)*'Weightage Page-1'!AO42,0))+
(IF('Semester Activities'!K$49&lt;&gt;0,('Semester Activities'!K$49/'Weightage Page-1'!AP$13)*'Weightage Page-1'!AP42,0))+
(IF('Semester Activities'!K$50&lt;&gt;0,('Semester Activities'!K$50/'Weightage Page-1'!AQ$13)*'Weightage Page-1'!AQ42,0))+
(IF('Semester Activities'!K$51&lt;&gt;0,('Semester Activities'!K$51/'Weightage Page-1'!AR$13)*'Weightage Page-1'!AR42,0))+
(IF('Semester Activities'!K$52&lt;&gt;0,('Semester Activities'!K$52/'Weightage Page-1'!AS$13)*'Weightage Page-1'!AS42,0))+
(IF('Semester Activities'!K$53&lt;&gt;0,('Semester Activities'!K$53/'Weightage Page-1'!AT$13)*'Weightage Page-1'!AT42,0))+
(IF('Semester Activities'!K$54&lt;&gt;0,('Semester Activities'!K$54/'Weightage Page-1'!AU$13)*'Weightage Page-1'!AU42,0))+
(IF('Semester Activities'!K$55&lt;&gt;0,('Semester Activities'!K$55/'Weightage Page-1'!AV$13)*'Weightage Page-1'!AV42,0))+
(IF('Semester Activities'!K$56&lt;&gt;0,('Semester Activities'!K$56/'Weightage Page-1'!AW$13)*'Weightage Page-1'!AW42,0))+
(IF('Semester Activities'!K$57&lt;&gt;0,('Semester Activities'!K$57/'Weightage Page-1'!AX$13)*'Weightage Page-1'!AX42,0))+
(IF('Semester Activities'!K$58&lt;&gt;0,('Semester Activities'!K$58/'Weightage Page-1'!AY$13)*'Weightage Page-1'!AY42,0))+
(IF('Semester Activities'!K$59&lt;&gt;0,('Semester Activities'!K$59/'Weightage Page-1'!AZ$13)*'Weightage Page-1'!AZ42,0))+
(IF('Semester Activities'!K$60&lt;&gt;0,('Semester Activities'!K$60/'Weightage Page-1'!BA$13)*'Weightage Page-1'!BA42,0))+
(IF('Semester Activities'!K$61&lt;&gt;0,('Semester Activities'!K$61/'Weightage Page-1'!BB$13)*'Weightage Page-1'!BB42,0))</f>
        <v>0</v>
      </c>
      <c r="G36" s="423"/>
      <c r="H36" s="423">
        <f>(IF('Semester Activities'!L$11&lt;&gt;0,('Semester Activities'!L$11/'Weightage Page-1'!D$13)*'Weightage Page-1'!D42,0))+
(IF('Semester Activities'!L$12&lt;&gt;0,('Semester Activities'!L$12/'Weightage Page-1'!E$13)*'Weightage Page-1'!E42,0))+
(IF('Semester Activities'!L$13&lt;&gt;0,('Semester Activities'!L$13/'Weightage Page-1'!F$13)*'Weightage Page-1'!F42,0))+
(IF('Semester Activities'!L$14&lt;&gt;0,('Semester Activities'!L$14/'Weightage Page-1'!G$13)*'Weightage Page-1'!G42,0))+
(IF('Semester Activities'!L$15&lt;&gt;0,('Semester Activities'!L$15/'Weightage Page-1'!H$13)*'Weightage Page-1'!H42,0))+
(IF('Semester Activities'!L$16&lt;&gt;0,('Semester Activities'!L$16/'Weightage Page-1'!I$13)*'Weightage Page-1'!I42,0))+
(IF('Semester Activities'!L$17&lt;&gt;0,('Semester Activities'!L$17/'Weightage Page-1'!J$13)*'Weightage Page-1'!J42,0))+
(IF('Semester Activities'!L$18&lt;&gt;0,('Semester Activities'!L$18/'Weightage Page-1'!K$13)*'Weightage Page-1'!K42,0))+
(IF('Semester Activities'!L$19&lt;&gt;0,('Semester Activities'!L$19/'Weightage Page-1'!L$13)*'Weightage Page-1'!L42,0))+
(IF('Semester Activities'!L$20&lt;&gt;0,('Semester Activities'!L$20/'Weightage Page-1'!M$13)*'Weightage Page-1'!M42,0))+
(IF('Semester Activities'!L$21&lt;&gt;0,('Semester Activities'!L$21/'Weightage Page-1'!N$13)*'Weightage Page-1'!N42,0))+
(IF('Semester Activities'!L$25&lt;&gt;0,('Semester Activities'!L$25/'Weightage Page-1'!R$13)*'Weightage Page-1'!R42,0))+
(IF('Semester Activities'!L$26&lt;&gt;0,('Semester Activities'!L$26/'Weightage Page-1'!S$13)*'Weightage Page-1'!S42,0))+
(IF('Semester Activities'!L$27&lt;&gt;0,('Semester Activities'!L$27/'Weightage Page-1'!T$13)*'Weightage Page-1'!T42,0))+
(IF('Semester Activities'!L$28&lt;&gt;0,('Semester Activities'!L$28/'Weightage Page-1'!U$13)*'Weightage Page-1'!U42,0))+
(IF('Semester Activities'!L$29&lt;&gt;0,('Semester Activities'!L$29/'Weightage Page-1'!V$13)*'Weightage Page-1'!V42,0))+
(IF('Semester Activities'!L$30&lt;&gt;0,('Semester Activities'!L$30/'Weightage Page-1'!W$13)*'Weightage Page-1'!W42,0))+
(IF('Semester Activities'!L$31&lt;&gt;0,('Semester Activities'!L$31/'Weightage Page-1'!X$13)*'Weightage Page-1'!X42,0))+
(IF('Semester Activities'!L$32&lt;&gt;0,('Semester Activities'!L$32/'Weightage Page-1'!Y$13)*'Weightage Page-1'!Y42,0))+
(IF('Semester Activities'!L$33&lt;&gt;0,('Semester Activities'!L$33/'Weightage Page-1'!Z$13)*'Weightage Page-1'!Z42,0))+
(IF('Semester Activities'!L$34&lt;&gt;0,('Semester Activities'!L$34/'Weightage Page-1'!AA$13)*'Weightage Page-1'!AA42,0))+
(IF('Semester Activities'!L$35&lt;&gt;0,('Semester Activities'!L$35/'Weightage Page-1'!AB$13)*'Weightage Page-1'!AB42,0))+
(IF('Semester Activities'!L$36&lt;&gt;0,('Semester Activities'!L$36/'Weightage Page-1'!AC$13)*'Weightage Page-1'!AC42,0))+
(IF('Semester Activities'!L$38&lt;&gt;0,('Semester Activities'!L$38/'Weightage Page-1'!AE$13)*'Weightage Page-1'!AE42,0))+
(IF('Semester Activities'!L$39&lt;&gt;0,('Semester Activities'!L$39/'Weightage Page-1'!AF$13)*'Weightage Page-1'!AF42,0))+
(IF('Semester Activities'!L$40&lt;&gt;0,('Semester Activities'!L$40/'Weightage Page-1'!AG$13)*'Weightage Page-1'!AG42,0))+
(IF('Semester Activities'!L$41&lt;&gt;0,('Semester Activities'!L$41/'Weightage Page-1'!AH$13)*'Weightage Page-1'!AH42,0))+
(IF('Semester Activities'!L$42&lt;&gt;0,('Semester Activities'!L$42/'Weightage Page-1'!AI$13)*'Weightage Page-1'!AI42,0))+
(IF('Semester Activities'!L$43&lt;&gt;0,('Semester Activities'!L$43/'Weightage Page-1'!AJ$13)*'Weightage Page-1'!AJ42,0))+
(IF('Semester Activities'!L$44&lt;&gt;0,('Semester Activities'!L$44/'Weightage Page-1'!AK$13)*'Weightage Page-1'!AK42,0))+
(IF('Semester Activities'!L$45&lt;&gt;0,('Semester Activities'!L$45/'Weightage Page-1'!AL$13)*'Weightage Page-1'!AL42,0))+
(IF('Semester Activities'!L$46&lt;&gt;0,('Semester Activities'!L$46/'Weightage Page-1'!AM$13)*'Weightage Page-1'!AM42,0))+
(IF('Semester Activities'!L$47&lt;&gt;0,('Semester Activities'!L$47/'Weightage Page-1'!AN$13)*'Weightage Page-1'!AN42,0))+
(IF('Semester Activities'!L$48&lt;&gt;0,('Semester Activities'!L$48/'Weightage Page-1'!AO$13)*'Weightage Page-1'!AO42,0))+
(IF('Semester Activities'!L$49&lt;&gt;0,('Semester Activities'!L$49/'Weightage Page-1'!AP$13)*'Weightage Page-1'!AP42,0))+
(IF('Semester Activities'!L$50&lt;&gt;0,('Semester Activities'!L$50/'Weightage Page-1'!AQ$13)*'Weightage Page-1'!AQ42,0))+
(IF('Semester Activities'!L$51&lt;&gt;0,('Semester Activities'!L$51/'Weightage Page-1'!AR$13)*'Weightage Page-1'!AR42,0))+
(IF('Semester Activities'!L$52&lt;&gt;0,('Semester Activities'!L$52/'Weightage Page-1'!AS$13)*'Weightage Page-1'!AS42,0))+
(IF('Semester Activities'!L$53&lt;&gt;0,('Semester Activities'!L$53/'Weightage Page-1'!AT$13)*'Weightage Page-1'!AT42,0))+
(IF('Semester Activities'!L$54&lt;&gt;0,('Semester Activities'!L$54/'Weightage Page-1'!AU$13)*'Weightage Page-1'!AU42,0))+
(IF('Semester Activities'!L$55&lt;&gt;0,('Semester Activities'!L$55/'Weightage Page-1'!AV$13)*'Weightage Page-1'!AV42,0))+
(IF('Semester Activities'!L$56&lt;&gt;0,('Semester Activities'!L$56/'Weightage Page-1'!AW$13)*'Weightage Page-1'!AW42,0))+
(IF('Semester Activities'!L$57&lt;&gt;0,('Semester Activities'!L$57/'Weightage Page-1'!AX$13)*'Weightage Page-1'!AX42,0))+
(IF('Semester Activities'!L$58&lt;&gt;0,('Semester Activities'!L$58/'Weightage Page-1'!AY$13)*'Weightage Page-1'!AY42,0))+
(IF('Semester Activities'!L$59&lt;&gt;0,('Semester Activities'!L$59/'Weightage Page-1'!AZ$13)*'Weightage Page-1'!AZ42,0))+
(IF('Semester Activities'!L$60&lt;&gt;0,('Semester Activities'!L$60/'Weightage Page-1'!BA$13)*'Weightage Page-1'!BA42,0))+
(IF('Semester Activities'!L$61&lt;&gt;0,('Semester Activities'!L$61/'Weightage Page-1'!BB$13)*'Weightage Page-1'!BB42,0))</f>
        <v>0</v>
      </c>
      <c r="I36" s="423"/>
      <c r="J36" s="423">
        <f>(IF('Semester Activities'!M$11&lt;&gt;0,('Semester Activities'!M$11/'Weightage Page-1'!D$13)*'Weightage Page-1'!D42,0))+
(IF('Semester Activities'!M$12&lt;&gt;0,('Semester Activities'!M$12/'Weightage Page-1'!E$13)*'Weightage Page-1'!E42,0))+
(IF('Semester Activities'!M$13&lt;&gt;0,('Semester Activities'!M$13/'Weightage Page-1'!F$13)*'Weightage Page-1'!F42,0))+
(IF('Semester Activities'!M$14&lt;&gt;0,('Semester Activities'!M$14/'Weightage Page-1'!G$13)*'Weightage Page-1'!G42,0))+
(IF('Semester Activities'!M$15&lt;&gt;0,('Semester Activities'!M$15/'Weightage Page-1'!H$13)*'Weightage Page-1'!H42,0))+
(IF('Semester Activities'!M$16&lt;&gt;0,('Semester Activities'!M$16/'Weightage Page-1'!I$13)*'Weightage Page-1'!I42,0))+
(IF('Semester Activities'!M$17&lt;&gt;0,('Semester Activities'!M$17/'Weightage Page-1'!J$13)*'Weightage Page-1'!J42,0))+
(IF('Semester Activities'!M$18&lt;&gt;0,('Semester Activities'!M$18/'Weightage Page-1'!K$13)*'Weightage Page-1'!K42,0))+
(IF('Semester Activities'!M$19&lt;&gt;0,('Semester Activities'!M$19/'Weightage Page-1'!L$13)*'Weightage Page-1'!L42,0))+
(IF('Semester Activities'!M$20&lt;&gt;0,('Semester Activities'!M$20/'Weightage Page-1'!M$13)*'Weightage Page-1'!M42,0))+
(IF('Semester Activities'!M$21&lt;&gt;0,('Semester Activities'!M$21/'Weightage Page-1'!N$13)*'Weightage Page-1'!N42,0))+
(IF('Semester Activities'!M$25&lt;&gt;0,('Semester Activities'!M$25/'Weightage Page-1'!R$13)*'Weightage Page-1'!R42,0))+
(IF('Semester Activities'!M$26&lt;&gt;0,('Semester Activities'!M$26/'Weightage Page-1'!S$13)*'Weightage Page-1'!S42,0))+
(IF('Semester Activities'!M$27&lt;&gt;0,('Semester Activities'!M$27/'Weightage Page-1'!T$13)*'Weightage Page-1'!T42,0))+
(IF('Semester Activities'!M$28&lt;&gt;0,('Semester Activities'!M$28/'Weightage Page-1'!U$13)*'Weightage Page-1'!U42,0))+
(IF('Semester Activities'!M$29&lt;&gt;0,('Semester Activities'!M$29/'Weightage Page-1'!V$13)*'Weightage Page-1'!V42,0))+
(IF('Semester Activities'!M$30&lt;&gt;0,('Semester Activities'!M$30/'Weightage Page-1'!W$13)*'Weightage Page-1'!W42,0))+
(IF('Semester Activities'!M$31&lt;&gt;0,('Semester Activities'!M$31/'Weightage Page-1'!X$13)*'Weightage Page-1'!X42,0))+
(IF('Semester Activities'!M$32&lt;&gt;0,('Semester Activities'!M$32/'Weightage Page-1'!Y$13)*'Weightage Page-1'!Y42,0))+
(IF('Semester Activities'!M$33&lt;&gt;0,('Semester Activities'!M$33/'Weightage Page-1'!Z$13)*'Weightage Page-1'!Z42,0))+
(IF('Semester Activities'!M$34&lt;&gt;0,('Semester Activities'!M$34/'Weightage Page-1'!AA$13)*'Weightage Page-1'!AA42,0))+
(IF('Semester Activities'!M$35&lt;&gt;0,('Semester Activities'!M$35/'Weightage Page-1'!AB$13)*'Weightage Page-1'!AB42,0))+
(IF('Semester Activities'!M$36&lt;&gt;0,('Semester Activities'!M$36/'Weightage Page-1'!AC$13)*'Weightage Page-1'!AC42,0))+
(IF('Semester Activities'!M$38&lt;&gt;0,('Semester Activities'!M$38/'Weightage Page-1'!AE$13)*'Weightage Page-1'!AE42,0))+
(IF('Semester Activities'!M$39&lt;&gt;0,('Semester Activities'!M$39/'Weightage Page-1'!AF$13)*'Weightage Page-1'!AF42,0))+
(IF('Semester Activities'!M$40&lt;&gt;0,('Semester Activities'!M$40/'Weightage Page-1'!AG$13)*'Weightage Page-1'!AG42,0))+
(IF('Semester Activities'!M$41&lt;&gt;0,('Semester Activities'!M$41/'Weightage Page-1'!AH$13)*'Weightage Page-1'!AH42,0))+
(IF('Semester Activities'!M$42&lt;&gt;0,('Semester Activities'!M$42/'Weightage Page-1'!AI$13)*'Weightage Page-1'!AI42,0))+
(IF('Semester Activities'!M$43&lt;&gt;0,('Semester Activities'!M$43/'Weightage Page-1'!AJ$13)*'Weightage Page-1'!AJ42,0))+
(IF('Semester Activities'!M$44&lt;&gt;0,('Semester Activities'!M$44/'Weightage Page-1'!AK$13)*'Weightage Page-1'!AK42,0))+
(IF('Semester Activities'!M$45&lt;&gt;0,('Semester Activities'!M$45/'Weightage Page-1'!AL$13)*'Weightage Page-1'!AL42,0))+
(IF('Semester Activities'!M$46&lt;&gt;0,('Semester Activities'!M$46/'Weightage Page-1'!AM$13)*'Weightage Page-1'!AM42,0))+
(IF('Semester Activities'!M$47&lt;&gt;0,('Semester Activities'!M$47/'Weightage Page-1'!AN$13)*'Weightage Page-1'!AN42,0))+
(IF('Semester Activities'!M$48&lt;&gt;0,('Semester Activities'!M$48/'Weightage Page-1'!AO$13)*'Weightage Page-1'!AO42,0))+
(IF('Semester Activities'!M$49&lt;&gt;0,('Semester Activities'!M$49/'Weightage Page-1'!AP$13)*'Weightage Page-1'!AP42,0))+
(IF('Semester Activities'!M$50&lt;&gt;0,('Semester Activities'!M$50/'Weightage Page-1'!AQ$13)*'Weightage Page-1'!AQ42,0))+
(IF('Semester Activities'!M$51&lt;&gt;0,('Semester Activities'!M$51/'Weightage Page-1'!AR$13)*'Weightage Page-1'!AR42,0))+
(IF('Semester Activities'!M$52&lt;&gt;0,('Semester Activities'!M$52/'Weightage Page-1'!AS$13)*'Weightage Page-1'!AS42,0))+
(IF('Semester Activities'!M$53&lt;&gt;0,('Semester Activities'!M$53/'Weightage Page-1'!AT$13)*'Weightage Page-1'!AT42,0))+
(IF('Semester Activities'!M$54&lt;&gt;0,('Semester Activities'!M$54/'Weightage Page-1'!AU$13)*'Weightage Page-1'!AU42,0))+
(IF('Semester Activities'!M$55&lt;&gt;0,('Semester Activities'!M$55/'Weightage Page-1'!AV$13)*'Weightage Page-1'!AV42,0))+
(IF('Semester Activities'!M$56&lt;&gt;0,('Semester Activities'!M$56/'Weightage Page-1'!AW$13)*'Weightage Page-1'!AW42,0))+
(IF('Semester Activities'!M$57&lt;&gt;0,('Semester Activities'!M$57/'Weightage Page-1'!AX$13)*'Weightage Page-1'!AX42,0))+
(IF('Semester Activities'!M$58&lt;&gt;0,('Semester Activities'!M$58/'Weightage Page-1'!AY$13)*'Weightage Page-1'!AY42,0))+
(IF('Semester Activities'!M$59&lt;&gt;0,('Semester Activities'!M$59/'Weightage Page-1'!AZ$13)*'Weightage Page-1'!AZ42,0))+
(IF('Semester Activities'!M$60&lt;&gt;0,('Semester Activities'!M$60/'Weightage Page-1'!BA$13)*'Weightage Page-1'!BA42,0))+
(IF('Semester Activities'!M$61&lt;&gt;0,('Semester Activities'!M$61/'Weightage Page-1'!BB$13)*'Weightage Page-1'!BB42,0))</f>
        <v>0</v>
      </c>
      <c r="K36" s="423"/>
      <c r="L36" s="423">
        <f>(IF('Semester Activities'!N$11&lt;&gt;0,('Semester Activities'!N$11/'Weightage Page-1'!D$13)*'Weightage Page-1'!D42,0))+
(IF('Semester Activities'!N$12&lt;&gt;0,('Semester Activities'!N$12/'Weightage Page-1'!E$13)*'Weightage Page-1'!E42,0))+
(IF('Semester Activities'!N$13&lt;&gt;0,('Semester Activities'!N$13/'Weightage Page-1'!F$13)*'Weightage Page-1'!F42,0))+
(IF('Semester Activities'!N$14&lt;&gt;0,('Semester Activities'!N$14/'Weightage Page-1'!G$13)*'Weightage Page-1'!G42,0))+
(IF('Semester Activities'!N$15&lt;&gt;0,('Semester Activities'!N$15/'Weightage Page-1'!H$13)*'Weightage Page-1'!H42,0))+
(IF('Semester Activities'!N$16&lt;&gt;0,('Semester Activities'!N$16/'Weightage Page-1'!I$13)*'Weightage Page-1'!I42,0))+
(IF('Semester Activities'!N$17&lt;&gt;0,('Semester Activities'!N$17/'Weightage Page-1'!J$13)*'Weightage Page-1'!J42,0))+
(IF('Semester Activities'!N$18&lt;&gt;0,('Semester Activities'!N$18/'Weightage Page-1'!K$13)*'Weightage Page-1'!K42,0))+
(IF('Semester Activities'!N$19&lt;&gt;0,('Semester Activities'!N$19/'Weightage Page-1'!L$13)*'Weightage Page-1'!L42,0))+
(IF('Semester Activities'!N$20&lt;&gt;0,('Semester Activities'!N$20/'Weightage Page-1'!M$13)*'Weightage Page-1'!M42,0))+
(IF('Semester Activities'!N$21&lt;&gt;0,('Semester Activities'!N$21/'Weightage Page-1'!N$13)*'Weightage Page-1'!N42,0))+
(IF('Semester Activities'!N$25&lt;&gt;0,('Semester Activities'!N$25/'Weightage Page-1'!R$13)*'Weightage Page-1'!R42,0))+
(IF('Semester Activities'!N$26&lt;&gt;0,('Semester Activities'!N$26/'Weightage Page-1'!S$13)*'Weightage Page-1'!S42,0))+
(IF('Semester Activities'!N$27&lt;&gt;0,('Semester Activities'!N$27/'Weightage Page-1'!T$13)*'Weightage Page-1'!T42,0))+
(IF('Semester Activities'!N$28&lt;&gt;0,('Semester Activities'!N$28/'Weightage Page-1'!U$13)*'Weightage Page-1'!U42,0))+
(IF('Semester Activities'!N$29&lt;&gt;0,('Semester Activities'!N$29/'Weightage Page-1'!V$13)*'Weightage Page-1'!V42,0))+
(IF('Semester Activities'!N$30&lt;&gt;0,('Semester Activities'!N$30/'Weightage Page-1'!W$13)*'Weightage Page-1'!W42,0))+
(IF('Semester Activities'!N$31&lt;&gt;0,('Semester Activities'!N$31/'Weightage Page-1'!X$13)*'Weightage Page-1'!X42,0))+
(IF('Semester Activities'!N$32&lt;&gt;0,('Semester Activities'!N$32/'Weightage Page-1'!Y$13)*'Weightage Page-1'!Y42,0))+
(IF('Semester Activities'!N$33&lt;&gt;0,('Semester Activities'!N$33/'Weightage Page-1'!Z$13)*'Weightage Page-1'!Z42,0))+
(IF('Semester Activities'!N$34&lt;&gt;0,('Semester Activities'!N$34/'Weightage Page-1'!AA$13)*'Weightage Page-1'!AA42,0))+
(IF('Semester Activities'!N$35&lt;&gt;0,('Semester Activities'!N$35/'Weightage Page-1'!AB$13)*'Weightage Page-1'!AB42,0))+
(IF('Semester Activities'!N$36&lt;&gt;0,('Semester Activities'!N$36/'Weightage Page-1'!AC$13)*'Weightage Page-1'!AC42,0))+
(IF('Semester Activities'!N$38&lt;&gt;0,('Semester Activities'!N$38/'Weightage Page-1'!AE$13)*'Weightage Page-1'!AE42,0))+
(IF('Semester Activities'!N$39&lt;&gt;0,('Semester Activities'!N$39/'Weightage Page-1'!AF$13)*'Weightage Page-1'!AF42,0))+
(IF('Semester Activities'!N$40&lt;&gt;0,('Semester Activities'!N$40/'Weightage Page-1'!AG$13)*'Weightage Page-1'!AG42,0))+
(IF('Semester Activities'!N$41&lt;&gt;0,('Semester Activities'!N$41/'Weightage Page-1'!AH$13)*'Weightage Page-1'!AH42,0))+
(IF('Semester Activities'!N$42&lt;&gt;0,('Semester Activities'!N$42/'Weightage Page-1'!AI$13)*'Weightage Page-1'!AI42,0))+
(IF('Semester Activities'!N$43&lt;&gt;0,('Semester Activities'!N$43/'Weightage Page-1'!AJ$13)*'Weightage Page-1'!AJ42,0))+
(IF('Semester Activities'!N$44&lt;&gt;0,('Semester Activities'!N$44/'Weightage Page-1'!AK$13)*'Weightage Page-1'!AK42,0))+
(IF('Semester Activities'!N$45&lt;&gt;0,('Semester Activities'!N$45/'Weightage Page-1'!AL$13)*'Weightage Page-1'!AL42,0))+
(IF('Semester Activities'!N$46&lt;&gt;0,('Semester Activities'!N$46/'Weightage Page-1'!AM$13)*'Weightage Page-1'!AM42,0))+
(IF('Semester Activities'!N$47&lt;&gt;0,('Semester Activities'!N$47/'Weightage Page-1'!AN$13)*'Weightage Page-1'!AN42,0))+
(IF('Semester Activities'!N$48&lt;&gt;0,('Semester Activities'!N$48/'Weightage Page-1'!AO$13)*'Weightage Page-1'!AO42,0))+
(IF('Semester Activities'!N$49&lt;&gt;0,('Semester Activities'!N$49/'Weightage Page-1'!AP$13)*'Weightage Page-1'!AP42,0))+
(IF('Semester Activities'!N$50&lt;&gt;0,('Semester Activities'!N$50/'Weightage Page-1'!AQ$13)*'Weightage Page-1'!AQ42,0))+
(IF('Semester Activities'!N$51&lt;&gt;0,('Semester Activities'!N$51/'Weightage Page-1'!AR$13)*'Weightage Page-1'!AR42,0))+
(IF('Semester Activities'!N$52&lt;&gt;0,('Semester Activities'!N$52/'Weightage Page-1'!AS$13)*'Weightage Page-1'!AS42,0))+
(IF('Semester Activities'!N$53&lt;&gt;0,('Semester Activities'!N$53/'Weightage Page-1'!AT$13)*'Weightage Page-1'!AT42,0))+
(IF('Semester Activities'!N$54&lt;&gt;0,('Semester Activities'!N$54/'Weightage Page-1'!AU$13)*'Weightage Page-1'!AU42,0))+
(IF('Semester Activities'!N$55&lt;&gt;0,('Semester Activities'!N$55/'Weightage Page-1'!AV$13)*'Weightage Page-1'!AV42,0))+
(IF('Semester Activities'!N$56&lt;&gt;0,('Semester Activities'!N$56/'Weightage Page-1'!AW$13)*'Weightage Page-1'!AW42,0))+
(IF('Semester Activities'!N$57&lt;&gt;0,('Semester Activities'!N$57/'Weightage Page-1'!AX$13)*'Weightage Page-1'!AX42,0))+
(IF('Semester Activities'!N$58&lt;&gt;0,('Semester Activities'!N$58/'Weightage Page-1'!AY$13)*'Weightage Page-1'!AY42,0))+
(IF('Semester Activities'!N$59&lt;&gt;0,('Semester Activities'!N$59/'Weightage Page-1'!AZ$13)*'Weightage Page-1'!AZ42,0))+
(IF('Semester Activities'!N$60&lt;&gt;0,('Semester Activities'!N$60/'Weightage Page-1'!BA$13)*'Weightage Page-1'!BA42,0))+
(IF('Semester Activities'!N$61&lt;&gt;0,('Semester Activities'!N$61/'Weightage Page-1'!BB$13)*'Weightage Page-1'!BB42,0))</f>
        <v>0</v>
      </c>
      <c r="M36" s="423"/>
      <c r="N36" s="424">
        <f t="shared" si="0"/>
        <v>0</v>
      </c>
      <c r="O36" s="424"/>
    </row>
    <row r="37" spans="1:15" ht="16.5" thickBot="1" x14ac:dyDescent="0.3">
      <c r="A37" s="144">
        <v>28</v>
      </c>
      <c r="B37" s="119" t="str">
        <f>IF('Weightage Page-1'!B43&lt;&gt;"",'Weightage Page-1'!B43,"")</f>
        <v>15SW59</v>
      </c>
      <c r="C37" s="118"/>
      <c r="D37" s="423">
        <f>(IF('Semester Activities'!J$11&lt;&gt;0,('Semester Activities'!J$11/'Weightage Page-1'!D$13)*'Weightage Page-1'!D43,0))+
(IF('Semester Activities'!J$12&lt;&gt;0,('Semester Activities'!J$12/'Weightage Page-1'!E$13)*'Weightage Page-1'!E43,0))+
(IF('Semester Activities'!J$13&lt;&gt;0,('Semester Activities'!J$13/'Weightage Page-1'!F$13)*'Weightage Page-1'!F43,0))+
(IF('Semester Activities'!J$14&lt;&gt;0,('Semester Activities'!J$14/'Weightage Page-1'!G$13)*'Weightage Page-1'!G43,0))+
(IF('Semester Activities'!J$15&lt;&gt;0,('Semester Activities'!J$15/'Weightage Page-1'!H$13)*'Weightage Page-1'!H43,0))+
(IF('Semester Activities'!J$16&lt;&gt;0,('Semester Activities'!J$16/'Weightage Page-1'!I$13)*'Weightage Page-1'!I43,0))+
(IF('Semester Activities'!J$17&lt;&gt;0,('Semester Activities'!J$17/'Weightage Page-1'!J$13)*'Weightage Page-1'!J43,0))+
(IF('Semester Activities'!J$18&lt;&gt;0,('Semester Activities'!J$18/'Weightage Page-1'!K$13)*'Weightage Page-1'!K43,0))+
(IF('Semester Activities'!J$19&lt;&gt;0,('Semester Activities'!J$19/'Weightage Page-1'!L$13)*'Weightage Page-1'!L43,0))+
(IF('Semester Activities'!J$20&lt;&gt;0,('Semester Activities'!J$20/'Weightage Page-1'!M$13)*'Weightage Page-1'!M43,0))+
(IF('Semester Activities'!J$21&lt;&gt;0,('Semester Activities'!J$21/'Weightage Page-1'!N$13)*'Weightage Page-1'!N43,0))+
(IF('Semester Activities'!J$25&lt;&gt;0,('Semester Activities'!J$25/'Weightage Page-1'!R$13)*'Weightage Page-1'!R43,0))+
(IF('Semester Activities'!J$26&lt;&gt;0,('Semester Activities'!J$26/'Weightage Page-1'!S$13)*'Weightage Page-1'!S43,0))+
(IF('Semester Activities'!J$27&lt;&gt;0,('Semester Activities'!J$27/'Weightage Page-1'!T$13)*'Weightage Page-1'!T43,0))+
(IF('Semester Activities'!J$28&lt;&gt;0,('Semester Activities'!J$28/'Weightage Page-1'!U$13)*'Weightage Page-1'!U43,0))+
(IF('Semester Activities'!J$29&lt;&gt;0,('Semester Activities'!J$29/'Weightage Page-1'!V$13)*'Weightage Page-1'!V43,0))+
(IF('Semester Activities'!J$30&lt;&gt;0,('Semester Activities'!J$30/'Weightage Page-1'!W$13)*'Weightage Page-1'!W43,0))+
(IF('Semester Activities'!J$31&lt;&gt;0,('Semester Activities'!J$31/'Weightage Page-1'!X$13)*'Weightage Page-1'!X43,0))+
(IF('Semester Activities'!J$32&lt;&gt;0,('Semester Activities'!J$32/'Weightage Page-1'!Y$13)*'Weightage Page-1'!Y43,0))+
(IF('Semester Activities'!J$33&lt;&gt;0,('Semester Activities'!J$33/'Weightage Page-1'!Z$13)*'Weightage Page-1'!Z43,0))+
(IF('Semester Activities'!J$34&lt;&gt;0,('Semester Activities'!J$34/'Weightage Page-1'!AA$13)*'Weightage Page-1'!AA43,0))+
(IF('Semester Activities'!J$35&lt;&gt;0,('Semester Activities'!J$35/'Weightage Page-1'!AB$13)*'Weightage Page-1'!AB43,0))+
(IF('Semester Activities'!J$36&lt;&gt;0,('Semester Activities'!J$36/'Weightage Page-1'!AC$13)*'Weightage Page-1'!AC43,0))+
(IF('Semester Activities'!J$38&lt;&gt;0,('Semester Activities'!J$38/'Weightage Page-1'!AE$13)*'Weightage Page-1'!AE43,0))+
(IF('Semester Activities'!J$39&lt;&gt;0,('Semester Activities'!J$39/'Weightage Page-1'!AF$13)*'Weightage Page-1'!AF43,0))+
(IF('Semester Activities'!J$40&lt;&gt;0,('Semester Activities'!J$40/'Weightage Page-1'!AG$13)*'Weightage Page-1'!AG43,0))+
(IF('Semester Activities'!J$41&lt;&gt;0,('Semester Activities'!J$41/'Weightage Page-1'!AH$13)*'Weightage Page-1'!AH43,0))+
(IF('Semester Activities'!J$42&lt;&gt;0,('Semester Activities'!J$42/'Weightage Page-1'!AI$13)*'Weightage Page-1'!AI43,0))+
(IF('Semester Activities'!J$43&lt;&gt;0,('Semester Activities'!J$43/'Weightage Page-1'!AJ$13)*'Weightage Page-1'!AJ43,0))+
(IF('Semester Activities'!J$44&lt;&gt;0,('Semester Activities'!J$44/'Weightage Page-1'!AK$13)*'Weightage Page-1'!AK43,0))+
(IF('Semester Activities'!J$45&lt;&gt;0,('Semester Activities'!J$45/'Weightage Page-1'!AL$13)*'Weightage Page-1'!AL43,0))+
(IF('Semester Activities'!J$46&lt;&gt;0,('Semester Activities'!J$46/'Weightage Page-1'!AM$13)*'Weightage Page-1'!AM43,0))+
(IF('Semester Activities'!J$47&lt;&gt;0,('Semester Activities'!J$47/'Weightage Page-1'!AN$13)*'Weightage Page-1'!AN43,0))+
(IF('Semester Activities'!J$48&lt;&gt;0,('Semester Activities'!J$48/'Weightage Page-1'!AO$13)*'Weightage Page-1'!AO43,0))+
(IF('Semester Activities'!J$49&lt;&gt;0,('Semester Activities'!J$49/'Weightage Page-1'!AP$13)*'Weightage Page-1'!AP43,0))+
(IF('Semester Activities'!J$50&lt;&gt;0,('Semester Activities'!J$50/'Weightage Page-1'!AQ$13)*'Weightage Page-1'!AQ43,0))+
(IF('Semester Activities'!J$51&lt;&gt;0,('Semester Activities'!J$51/'Weightage Page-1'!AR$13)*'Weightage Page-1'!AR43,0))+
(IF('Semester Activities'!J$52&lt;&gt;0,('Semester Activities'!J$52/'Weightage Page-1'!AS$13)*'Weightage Page-1'!AS43,0))+
(IF('Semester Activities'!J$53&lt;&gt;0,('Semester Activities'!J$53/'Weightage Page-1'!AT$13)*'Weightage Page-1'!AT43,0))+
(IF('Semester Activities'!J$54&lt;&gt;0,('Semester Activities'!J$54/'Weightage Page-1'!AU$13)*'Weightage Page-1'!AU43,0))+
(IF('Semester Activities'!J$55&lt;&gt;0,('Semester Activities'!J$55/'Weightage Page-1'!AV$13)*'Weightage Page-1'!AV43,0))+
(IF('Semester Activities'!J$56&lt;&gt;0,('Semester Activities'!J$56/'Weightage Page-1'!AW$13)*'Weightage Page-1'!AW43,0))+
(IF('Semester Activities'!J$57&lt;&gt;0,('Semester Activities'!J$57/'Weightage Page-1'!AX$13)*'Weightage Page-1'!AX43,0))+
(IF('Semester Activities'!J$58&lt;&gt;0,('Semester Activities'!J$58/'Weightage Page-1'!AY$13)*'Weightage Page-1'!AY43,0))+
(IF('Semester Activities'!J$59&lt;&gt;0,('Semester Activities'!J$59/'Weightage Page-1'!AZ$13)*'Weightage Page-1'!AZ43,0))+
(IF('Semester Activities'!J$60&lt;&gt;0,('Semester Activities'!J$60/'Weightage Page-1'!BA$13)*'Weightage Page-1'!BA43,0))+
(IF('Semester Activities'!J$61&lt;&gt;0,('Semester Activities'!J$61/'Weightage Page-1'!BB$13)*'Weightage Page-1'!BB43,0))</f>
        <v>0</v>
      </c>
      <c r="E37" s="423"/>
      <c r="F37" s="423">
        <f>(IF('Semester Activities'!K$11&lt;&gt;0,('Semester Activities'!K$11/'Weightage Page-1'!D$13)*'Weightage Page-1'!D43,0))+
(IF('Semester Activities'!K$12&lt;&gt;0,('Semester Activities'!K$12/'Weightage Page-1'!E$13)*'Weightage Page-1'!E43,0))+
(IF('Semester Activities'!K$13&lt;&gt;0,('Semester Activities'!K$13/'Weightage Page-1'!F$13)*'Weightage Page-1'!F43,0))+
(IF('Semester Activities'!K$14&lt;&gt;0,('Semester Activities'!K$14/'Weightage Page-1'!G$13)*'Weightage Page-1'!G43,0))+
(IF('Semester Activities'!K$15&lt;&gt;0,('Semester Activities'!K$15/'Weightage Page-1'!H$13)*'Weightage Page-1'!H43,0))+
(IF('Semester Activities'!K$16&lt;&gt;0,('Semester Activities'!K$16/'Weightage Page-1'!I$13)*'Weightage Page-1'!I43,0))+
(IF('Semester Activities'!K$17&lt;&gt;0,('Semester Activities'!K$17/'Weightage Page-1'!J$13)*'Weightage Page-1'!J43,0))+
(IF('Semester Activities'!K$18&lt;&gt;0,('Semester Activities'!K$18/'Weightage Page-1'!K$13)*'Weightage Page-1'!K43,0))+
(IF('Semester Activities'!K$19&lt;&gt;0,('Semester Activities'!K$19/'Weightage Page-1'!L$13)*'Weightage Page-1'!L43,0))+
(IF('Semester Activities'!K$20&lt;&gt;0,('Semester Activities'!K$20/'Weightage Page-1'!M$13)*'Weightage Page-1'!M43,0))+
(IF('Semester Activities'!K$21&lt;&gt;0,('Semester Activities'!K$21/'Weightage Page-1'!N$13)*'Weightage Page-1'!N43,0))+
(IF('Semester Activities'!K$25&lt;&gt;0,('Semester Activities'!K$25/'Weightage Page-1'!R$13)*'Weightage Page-1'!R43,0))+
(IF('Semester Activities'!K$26&lt;&gt;0,('Semester Activities'!K$26/'Weightage Page-1'!S$13)*'Weightage Page-1'!S43,0))+
(IF('Semester Activities'!K$27&lt;&gt;0,('Semester Activities'!K$27/'Weightage Page-1'!T$13)*'Weightage Page-1'!T43,0))+
(IF('Semester Activities'!K$28&lt;&gt;0,('Semester Activities'!K$28/'Weightage Page-1'!U$13)*'Weightage Page-1'!U43,0))+
(IF('Semester Activities'!K$29&lt;&gt;0,('Semester Activities'!K$29/'Weightage Page-1'!V$13)*'Weightage Page-1'!V43,0))+
(IF('Semester Activities'!K$30&lt;&gt;0,('Semester Activities'!K$30/'Weightage Page-1'!W$13)*'Weightage Page-1'!W43,0))+
(IF('Semester Activities'!K$31&lt;&gt;0,('Semester Activities'!K$31/'Weightage Page-1'!X$13)*'Weightage Page-1'!X43,0))+
(IF('Semester Activities'!K$32&lt;&gt;0,('Semester Activities'!K$32/'Weightage Page-1'!Y$13)*'Weightage Page-1'!Y43,0))+
(IF('Semester Activities'!K$33&lt;&gt;0,('Semester Activities'!K$33/'Weightage Page-1'!Z$13)*'Weightage Page-1'!Z43,0))+
(IF('Semester Activities'!K$34&lt;&gt;0,('Semester Activities'!K$34/'Weightage Page-1'!AA$13)*'Weightage Page-1'!AA43,0))+
(IF('Semester Activities'!K$35&lt;&gt;0,('Semester Activities'!K$35/'Weightage Page-1'!AB$13)*'Weightage Page-1'!AB43,0))+
(IF('Semester Activities'!K$36&lt;&gt;0,('Semester Activities'!K$36/'Weightage Page-1'!AC$13)*'Weightage Page-1'!AC43,0))+
(IF('Semester Activities'!K$38&lt;&gt;0,('Semester Activities'!K$38/'Weightage Page-1'!AE$13)*'Weightage Page-1'!AE43,0))+
(IF('Semester Activities'!K$39&lt;&gt;0,('Semester Activities'!K$39/'Weightage Page-1'!AF$13)*'Weightage Page-1'!AF43,0))+
(IF('Semester Activities'!K$40&lt;&gt;0,('Semester Activities'!K$40/'Weightage Page-1'!AG$13)*'Weightage Page-1'!AG43,0))+
(IF('Semester Activities'!K$41&lt;&gt;0,('Semester Activities'!K$41/'Weightage Page-1'!AH$13)*'Weightage Page-1'!AH43,0))+
(IF('Semester Activities'!K$42&lt;&gt;0,('Semester Activities'!K$42/'Weightage Page-1'!AI$13)*'Weightage Page-1'!AI43,0))+
(IF('Semester Activities'!K$43&lt;&gt;0,('Semester Activities'!K$43/'Weightage Page-1'!AJ$13)*'Weightage Page-1'!AJ43,0))+
(IF('Semester Activities'!K$44&lt;&gt;0,('Semester Activities'!K$44/'Weightage Page-1'!AK$13)*'Weightage Page-1'!AK43,0))+
(IF('Semester Activities'!K$45&lt;&gt;0,('Semester Activities'!K$45/'Weightage Page-1'!AL$13)*'Weightage Page-1'!AL43,0))+
(IF('Semester Activities'!K$46&lt;&gt;0,('Semester Activities'!K$46/'Weightage Page-1'!AM$13)*'Weightage Page-1'!AM43,0))+
(IF('Semester Activities'!K$47&lt;&gt;0,('Semester Activities'!K$47/'Weightage Page-1'!AN$13)*'Weightage Page-1'!AN43,0))+
(IF('Semester Activities'!K$48&lt;&gt;0,('Semester Activities'!K$48/'Weightage Page-1'!AO$13)*'Weightage Page-1'!AO43,0))+
(IF('Semester Activities'!K$49&lt;&gt;0,('Semester Activities'!K$49/'Weightage Page-1'!AP$13)*'Weightage Page-1'!AP43,0))+
(IF('Semester Activities'!K$50&lt;&gt;0,('Semester Activities'!K$50/'Weightage Page-1'!AQ$13)*'Weightage Page-1'!AQ43,0))+
(IF('Semester Activities'!K$51&lt;&gt;0,('Semester Activities'!K$51/'Weightage Page-1'!AR$13)*'Weightage Page-1'!AR43,0))+
(IF('Semester Activities'!K$52&lt;&gt;0,('Semester Activities'!K$52/'Weightage Page-1'!AS$13)*'Weightage Page-1'!AS43,0))+
(IF('Semester Activities'!K$53&lt;&gt;0,('Semester Activities'!K$53/'Weightage Page-1'!AT$13)*'Weightage Page-1'!AT43,0))+
(IF('Semester Activities'!K$54&lt;&gt;0,('Semester Activities'!K$54/'Weightage Page-1'!AU$13)*'Weightage Page-1'!AU43,0))+
(IF('Semester Activities'!K$55&lt;&gt;0,('Semester Activities'!K$55/'Weightage Page-1'!AV$13)*'Weightage Page-1'!AV43,0))+
(IF('Semester Activities'!K$56&lt;&gt;0,('Semester Activities'!K$56/'Weightage Page-1'!AW$13)*'Weightage Page-1'!AW43,0))+
(IF('Semester Activities'!K$57&lt;&gt;0,('Semester Activities'!K$57/'Weightage Page-1'!AX$13)*'Weightage Page-1'!AX43,0))+
(IF('Semester Activities'!K$58&lt;&gt;0,('Semester Activities'!K$58/'Weightage Page-1'!AY$13)*'Weightage Page-1'!AY43,0))+
(IF('Semester Activities'!K$59&lt;&gt;0,('Semester Activities'!K$59/'Weightage Page-1'!AZ$13)*'Weightage Page-1'!AZ43,0))+
(IF('Semester Activities'!K$60&lt;&gt;0,('Semester Activities'!K$60/'Weightage Page-1'!BA$13)*'Weightage Page-1'!BA43,0))+
(IF('Semester Activities'!K$61&lt;&gt;0,('Semester Activities'!K$61/'Weightage Page-1'!BB$13)*'Weightage Page-1'!BB43,0))</f>
        <v>0</v>
      </c>
      <c r="G37" s="423"/>
      <c r="H37" s="423">
        <f>(IF('Semester Activities'!L$11&lt;&gt;0,('Semester Activities'!L$11/'Weightage Page-1'!D$13)*'Weightage Page-1'!D43,0))+
(IF('Semester Activities'!L$12&lt;&gt;0,('Semester Activities'!L$12/'Weightage Page-1'!E$13)*'Weightage Page-1'!E43,0))+
(IF('Semester Activities'!L$13&lt;&gt;0,('Semester Activities'!L$13/'Weightage Page-1'!F$13)*'Weightage Page-1'!F43,0))+
(IF('Semester Activities'!L$14&lt;&gt;0,('Semester Activities'!L$14/'Weightage Page-1'!G$13)*'Weightage Page-1'!G43,0))+
(IF('Semester Activities'!L$15&lt;&gt;0,('Semester Activities'!L$15/'Weightage Page-1'!H$13)*'Weightage Page-1'!H43,0))+
(IF('Semester Activities'!L$16&lt;&gt;0,('Semester Activities'!L$16/'Weightage Page-1'!I$13)*'Weightage Page-1'!I43,0))+
(IF('Semester Activities'!L$17&lt;&gt;0,('Semester Activities'!L$17/'Weightage Page-1'!J$13)*'Weightage Page-1'!J43,0))+
(IF('Semester Activities'!L$18&lt;&gt;0,('Semester Activities'!L$18/'Weightage Page-1'!K$13)*'Weightage Page-1'!K43,0))+
(IF('Semester Activities'!L$19&lt;&gt;0,('Semester Activities'!L$19/'Weightage Page-1'!L$13)*'Weightage Page-1'!L43,0))+
(IF('Semester Activities'!L$20&lt;&gt;0,('Semester Activities'!L$20/'Weightage Page-1'!M$13)*'Weightage Page-1'!M43,0))+
(IF('Semester Activities'!L$21&lt;&gt;0,('Semester Activities'!L$21/'Weightage Page-1'!N$13)*'Weightage Page-1'!N43,0))+
(IF('Semester Activities'!L$25&lt;&gt;0,('Semester Activities'!L$25/'Weightage Page-1'!R$13)*'Weightage Page-1'!R43,0))+
(IF('Semester Activities'!L$26&lt;&gt;0,('Semester Activities'!L$26/'Weightage Page-1'!S$13)*'Weightage Page-1'!S43,0))+
(IF('Semester Activities'!L$27&lt;&gt;0,('Semester Activities'!L$27/'Weightage Page-1'!T$13)*'Weightage Page-1'!T43,0))+
(IF('Semester Activities'!L$28&lt;&gt;0,('Semester Activities'!L$28/'Weightage Page-1'!U$13)*'Weightage Page-1'!U43,0))+
(IF('Semester Activities'!L$29&lt;&gt;0,('Semester Activities'!L$29/'Weightage Page-1'!V$13)*'Weightage Page-1'!V43,0))+
(IF('Semester Activities'!L$30&lt;&gt;0,('Semester Activities'!L$30/'Weightage Page-1'!W$13)*'Weightage Page-1'!W43,0))+
(IF('Semester Activities'!L$31&lt;&gt;0,('Semester Activities'!L$31/'Weightage Page-1'!X$13)*'Weightage Page-1'!X43,0))+
(IF('Semester Activities'!L$32&lt;&gt;0,('Semester Activities'!L$32/'Weightage Page-1'!Y$13)*'Weightage Page-1'!Y43,0))+
(IF('Semester Activities'!L$33&lt;&gt;0,('Semester Activities'!L$33/'Weightage Page-1'!Z$13)*'Weightage Page-1'!Z43,0))+
(IF('Semester Activities'!L$34&lt;&gt;0,('Semester Activities'!L$34/'Weightage Page-1'!AA$13)*'Weightage Page-1'!AA43,0))+
(IF('Semester Activities'!L$35&lt;&gt;0,('Semester Activities'!L$35/'Weightage Page-1'!AB$13)*'Weightage Page-1'!AB43,0))+
(IF('Semester Activities'!L$36&lt;&gt;0,('Semester Activities'!L$36/'Weightage Page-1'!AC$13)*'Weightage Page-1'!AC43,0))+
(IF('Semester Activities'!L$38&lt;&gt;0,('Semester Activities'!L$38/'Weightage Page-1'!AE$13)*'Weightage Page-1'!AE43,0))+
(IF('Semester Activities'!L$39&lt;&gt;0,('Semester Activities'!L$39/'Weightage Page-1'!AF$13)*'Weightage Page-1'!AF43,0))+
(IF('Semester Activities'!L$40&lt;&gt;0,('Semester Activities'!L$40/'Weightage Page-1'!AG$13)*'Weightage Page-1'!AG43,0))+
(IF('Semester Activities'!L$41&lt;&gt;0,('Semester Activities'!L$41/'Weightage Page-1'!AH$13)*'Weightage Page-1'!AH43,0))+
(IF('Semester Activities'!L$42&lt;&gt;0,('Semester Activities'!L$42/'Weightage Page-1'!AI$13)*'Weightage Page-1'!AI43,0))+
(IF('Semester Activities'!L$43&lt;&gt;0,('Semester Activities'!L$43/'Weightage Page-1'!AJ$13)*'Weightage Page-1'!AJ43,0))+
(IF('Semester Activities'!L$44&lt;&gt;0,('Semester Activities'!L$44/'Weightage Page-1'!AK$13)*'Weightage Page-1'!AK43,0))+
(IF('Semester Activities'!L$45&lt;&gt;0,('Semester Activities'!L$45/'Weightage Page-1'!AL$13)*'Weightage Page-1'!AL43,0))+
(IF('Semester Activities'!L$46&lt;&gt;0,('Semester Activities'!L$46/'Weightage Page-1'!AM$13)*'Weightage Page-1'!AM43,0))+
(IF('Semester Activities'!L$47&lt;&gt;0,('Semester Activities'!L$47/'Weightage Page-1'!AN$13)*'Weightage Page-1'!AN43,0))+
(IF('Semester Activities'!L$48&lt;&gt;0,('Semester Activities'!L$48/'Weightage Page-1'!AO$13)*'Weightage Page-1'!AO43,0))+
(IF('Semester Activities'!L$49&lt;&gt;0,('Semester Activities'!L$49/'Weightage Page-1'!AP$13)*'Weightage Page-1'!AP43,0))+
(IF('Semester Activities'!L$50&lt;&gt;0,('Semester Activities'!L$50/'Weightage Page-1'!AQ$13)*'Weightage Page-1'!AQ43,0))+
(IF('Semester Activities'!L$51&lt;&gt;0,('Semester Activities'!L$51/'Weightage Page-1'!AR$13)*'Weightage Page-1'!AR43,0))+
(IF('Semester Activities'!L$52&lt;&gt;0,('Semester Activities'!L$52/'Weightage Page-1'!AS$13)*'Weightage Page-1'!AS43,0))+
(IF('Semester Activities'!L$53&lt;&gt;0,('Semester Activities'!L$53/'Weightage Page-1'!AT$13)*'Weightage Page-1'!AT43,0))+
(IF('Semester Activities'!L$54&lt;&gt;0,('Semester Activities'!L$54/'Weightage Page-1'!AU$13)*'Weightage Page-1'!AU43,0))+
(IF('Semester Activities'!L$55&lt;&gt;0,('Semester Activities'!L$55/'Weightage Page-1'!AV$13)*'Weightage Page-1'!AV43,0))+
(IF('Semester Activities'!L$56&lt;&gt;0,('Semester Activities'!L$56/'Weightage Page-1'!AW$13)*'Weightage Page-1'!AW43,0))+
(IF('Semester Activities'!L$57&lt;&gt;0,('Semester Activities'!L$57/'Weightage Page-1'!AX$13)*'Weightage Page-1'!AX43,0))+
(IF('Semester Activities'!L$58&lt;&gt;0,('Semester Activities'!L$58/'Weightage Page-1'!AY$13)*'Weightage Page-1'!AY43,0))+
(IF('Semester Activities'!L$59&lt;&gt;0,('Semester Activities'!L$59/'Weightage Page-1'!AZ$13)*'Weightage Page-1'!AZ43,0))+
(IF('Semester Activities'!L$60&lt;&gt;0,('Semester Activities'!L$60/'Weightage Page-1'!BA$13)*'Weightage Page-1'!BA43,0))+
(IF('Semester Activities'!L$61&lt;&gt;0,('Semester Activities'!L$61/'Weightage Page-1'!BB$13)*'Weightage Page-1'!BB43,0))</f>
        <v>0</v>
      </c>
      <c r="I37" s="423"/>
      <c r="J37" s="423">
        <f>(IF('Semester Activities'!M$11&lt;&gt;0,('Semester Activities'!M$11/'Weightage Page-1'!D$13)*'Weightage Page-1'!D43,0))+
(IF('Semester Activities'!M$12&lt;&gt;0,('Semester Activities'!M$12/'Weightage Page-1'!E$13)*'Weightage Page-1'!E43,0))+
(IF('Semester Activities'!M$13&lt;&gt;0,('Semester Activities'!M$13/'Weightage Page-1'!F$13)*'Weightage Page-1'!F43,0))+
(IF('Semester Activities'!M$14&lt;&gt;0,('Semester Activities'!M$14/'Weightage Page-1'!G$13)*'Weightage Page-1'!G43,0))+
(IF('Semester Activities'!M$15&lt;&gt;0,('Semester Activities'!M$15/'Weightage Page-1'!H$13)*'Weightage Page-1'!H43,0))+
(IF('Semester Activities'!M$16&lt;&gt;0,('Semester Activities'!M$16/'Weightage Page-1'!I$13)*'Weightage Page-1'!I43,0))+
(IF('Semester Activities'!M$17&lt;&gt;0,('Semester Activities'!M$17/'Weightage Page-1'!J$13)*'Weightage Page-1'!J43,0))+
(IF('Semester Activities'!M$18&lt;&gt;0,('Semester Activities'!M$18/'Weightage Page-1'!K$13)*'Weightage Page-1'!K43,0))+
(IF('Semester Activities'!M$19&lt;&gt;0,('Semester Activities'!M$19/'Weightage Page-1'!L$13)*'Weightage Page-1'!L43,0))+
(IF('Semester Activities'!M$20&lt;&gt;0,('Semester Activities'!M$20/'Weightage Page-1'!M$13)*'Weightage Page-1'!M43,0))+
(IF('Semester Activities'!M$21&lt;&gt;0,('Semester Activities'!M$21/'Weightage Page-1'!N$13)*'Weightage Page-1'!N43,0))+
(IF('Semester Activities'!M$25&lt;&gt;0,('Semester Activities'!M$25/'Weightage Page-1'!R$13)*'Weightage Page-1'!R43,0))+
(IF('Semester Activities'!M$26&lt;&gt;0,('Semester Activities'!M$26/'Weightage Page-1'!S$13)*'Weightage Page-1'!S43,0))+
(IF('Semester Activities'!M$27&lt;&gt;0,('Semester Activities'!M$27/'Weightage Page-1'!T$13)*'Weightage Page-1'!T43,0))+
(IF('Semester Activities'!M$28&lt;&gt;0,('Semester Activities'!M$28/'Weightage Page-1'!U$13)*'Weightage Page-1'!U43,0))+
(IF('Semester Activities'!M$29&lt;&gt;0,('Semester Activities'!M$29/'Weightage Page-1'!V$13)*'Weightage Page-1'!V43,0))+
(IF('Semester Activities'!M$30&lt;&gt;0,('Semester Activities'!M$30/'Weightage Page-1'!W$13)*'Weightage Page-1'!W43,0))+
(IF('Semester Activities'!M$31&lt;&gt;0,('Semester Activities'!M$31/'Weightage Page-1'!X$13)*'Weightage Page-1'!X43,0))+
(IF('Semester Activities'!M$32&lt;&gt;0,('Semester Activities'!M$32/'Weightage Page-1'!Y$13)*'Weightage Page-1'!Y43,0))+
(IF('Semester Activities'!M$33&lt;&gt;0,('Semester Activities'!M$33/'Weightage Page-1'!Z$13)*'Weightage Page-1'!Z43,0))+
(IF('Semester Activities'!M$34&lt;&gt;0,('Semester Activities'!M$34/'Weightage Page-1'!AA$13)*'Weightage Page-1'!AA43,0))+
(IF('Semester Activities'!M$35&lt;&gt;0,('Semester Activities'!M$35/'Weightage Page-1'!AB$13)*'Weightage Page-1'!AB43,0))+
(IF('Semester Activities'!M$36&lt;&gt;0,('Semester Activities'!M$36/'Weightage Page-1'!AC$13)*'Weightage Page-1'!AC43,0))+
(IF('Semester Activities'!M$38&lt;&gt;0,('Semester Activities'!M$38/'Weightage Page-1'!AE$13)*'Weightage Page-1'!AE43,0))+
(IF('Semester Activities'!M$39&lt;&gt;0,('Semester Activities'!M$39/'Weightage Page-1'!AF$13)*'Weightage Page-1'!AF43,0))+
(IF('Semester Activities'!M$40&lt;&gt;0,('Semester Activities'!M$40/'Weightage Page-1'!AG$13)*'Weightage Page-1'!AG43,0))+
(IF('Semester Activities'!M$41&lt;&gt;0,('Semester Activities'!M$41/'Weightage Page-1'!AH$13)*'Weightage Page-1'!AH43,0))+
(IF('Semester Activities'!M$42&lt;&gt;0,('Semester Activities'!M$42/'Weightage Page-1'!AI$13)*'Weightage Page-1'!AI43,0))+
(IF('Semester Activities'!M$43&lt;&gt;0,('Semester Activities'!M$43/'Weightage Page-1'!AJ$13)*'Weightage Page-1'!AJ43,0))+
(IF('Semester Activities'!M$44&lt;&gt;0,('Semester Activities'!M$44/'Weightage Page-1'!AK$13)*'Weightage Page-1'!AK43,0))+
(IF('Semester Activities'!M$45&lt;&gt;0,('Semester Activities'!M$45/'Weightage Page-1'!AL$13)*'Weightage Page-1'!AL43,0))+
(IF('Semester Activities'!M$46&lt;&gt;0,('Semester Activities'!M$46/'Weightage Page-1'!AM$13)*'Weightage Page-1'!AM43,0))+
(IF('Semester Activities'!M$47&lt;&gt;0,('Semester Activities'!M$47/'Weightage Page-1'!AN$13)*'Weightage Page-1'!AN43,0))+
(IF('Semester Activities'!M$48&lt;&gt;0,('Semester Activities'!M$48/'Weightage Page-1'!AO$13)*'Weightage Page-1'!AO43,0))+
(IF('Semester Activities'!M$49&lt;&gt;0,('Semester Activities'!M$49/'Weightage Page-1'!AP$13)*'Weightage Page-1'!AP43,0))+
(IF('Semester Activities'!M$50&lt;&gt;0,('Semester Activities'!M$50/'Weightage Page-1'!AQ$13)*'Weightage Page-1'!AQ43,0))+
(IF('Semester Activities'!M$51&lt;&gt;0,('Semester Activities'!M$51/'Weightage Page-1'!AR$13)*'Weightage Page-1'!AR43,0))+
(IF('Semester Activities'!M$52&lt;&gt;0,('Semester Activities'!M$52/'Weightage Page-1'!AS$13)*'Weightage Page-1'!AS43,0))+
(IF('Semester Activities'!M$53&lt;&gt;0,('Semester Activities'!M$53/'Weightage Page-1'!AT$13)*'Weightage Page-1'!AT43,0))+
(IF('Semester Activities'!M$54&lt;&gt;0,('Semester Activities'!M$54/'Weightage Page-1'!AU$13)*'Weightage Page-1'!AU43,0))+
(IF('Semester Activities'!M$55&lt;&gt;0,('Semester Activities'!M$55/'Weightage Page-1'!AV$13)*'Weightage Page-1'!AV43,0))+
(IF('Semester Activities'!M$56&lt;&gt;0,('Semester Activities'!M$56/'Weightage Page-1'!AW$13)*'Weightage Page-1'!AW43,0))+
(IF('Semester Activities'!M$57&lt;&gt;0,('Semester Activities'!M$57/'Weightage Page-1'!AX$13)*'Weightage Page-1'!AX43,0))+
(IF('Semester Activities'!M$58&lt;&gt;0,('Semester Activities'!M$58/'Weightage Page-1'!AY$13)*'Weightage Page-1'!AY43,0))+
(IF('Semester Activities'!M$59&lt;&gt;0,('Semester Activities'!M$59/'Weightage Page-1'!AZ$13)*'Weightage Page-1'!AZ43,0))+
(IF('Semester Activities'!M$60&lt;&gt;0,('Semester Activities'!M$60/'Weightage Page-1'!BA$13)*'Weightage Page-1'!BA43,0))+
(IF('Semester Activities'!M$61&lt;&gt;0,('Semester Activities'!M$61/'Weightage Page-1'!BB$13)*'Weightage Page-1'!BB43,0))</f>
        <v>0</v>
      </c>
      <c r="K37" s="423"/>
      <c r="L37" s="423">
        <f>(IF('Semester Activities'!N$11&lt;&gt;0,('Semester Activities'!N$11/'Weightage Page-1'!D$13)*'Weightage Page-1'!D43,0))+
(IF('Semester Activities'!N$12&lt;&gt;0,('Semester Activities'!N$12/'Weightage Page-1'!E$13)*'Weightage Page-1'!E43,0))+
(IF('Semester Activities'!N$13&lt;&gt;0,('Semester Activities'!N$13/'Weightage Page-1'!F$13)*'Weightage Page-1'!F43,0))+
(IF('Semester Activities'!N$14&lt;&gt;0,('Semester Activities'!N$14/'Weightage Page-1'!G$13)*'Weightage Page-1'!G43,0))+
(IF('Semester Activities'!N$15&lt;&gt;0,('Semester Activities'!N$15/'Weightage Page-1'!H$13)*'Weightage Page-1'!H43,0))+
(IF('Semester Activities'!N$16&lt;&gt;0,('Semester Activities'!N$16/'Weightage Page-1'!I$13)*'Weightage Page-1'!I43,0))+
(IF('Semester Activities'!N$17&lt;&gt;0,('Semester Activities'!N$17/'Weightage Page-1'!J$13)*'Weightage Page-1'!J43,0))+
(IF('Semester Activities'!N$18&lt;&gt;0,('Semester Activities'!N$18/'Weightage Page-1'!K$13)*'Weightage Page-1'!K43,0))+
(IF('Semester Activities'!N$19&lt;&gt;0,('Semester Activities'!N$19/'Weightage Page-1'!L$13)*'Weightage Page-1'!L43,0))+
(IF('Semester Activities'!N$20&lt;&gt;0,('Semester Activities'!N$20/'Weightage Page-1'!M$13)*'Weightage Page-1'!M43,0))+
(IF('Semester Activities'!N$21&lt;&gt;0,('Semester Activities'!N$21/'Weightage Page-1'!N$13)*'Weightage Page-1'!N43,0))+
(IF('Semester Activities'!N$25&lt;&gt;0,('Semester Activities'!N$25/'Weightage Page-1'!R$13)*'Weightage Page-1'!R43,0))+
(IF('Semester Activities'!N$26&lt;&gt;0,('Semester Activities'!N$26/'Weightage Page-1'!S$13)*'Weightage Page-1'!S43,0))+
(IF('Semester Activities'!N$27&lt;&gt;0,('Semester Activities'!N$27/'Weightage Page-1'!T$13)*'Weightage Page-1'!T43,0))+
(IF('Semester Activities'!N$28&lt;&gt;0,('Semester Activities'!N$28/'Weightage Page-1'!U$13)*'Weightage Page-1'!U43,0))+
(IF('Semester Activities'!N$29&lt;&gt;0,('Semester Activities'!N$29/'Weightage Page-1'!V$13)*'Weightage Page-1'!V43,0))+
(IF('Semester Activities'!N$30&lt;&gt;0,('Semester Activities'!N$30/'Weightage Page-1'!W$13)*'Weightage Page-1'!W43,0))+
(IF('Semester Activities'!N$31&lt;&gt;0,('Semester Activities'!N$31/'Weightage Page-1'!X$13)*'Weightage Page-1'!X43,0))+
(IF('Semester Activities'!N$32&lt;&gt;0,('Semester Activities'!N$32/'Weightage Page-1'!Y$13)*'Weightage Page-1'!Y43,0))+
(IF('Semester Activities'!N$33&lt;&gt;0,('Semester Activities'!N$33/'Weightage Page-1'!Z$13)*'Weightage Page-1'!Z43,0))+
(IF('Semester Activities'!N$34&lt;&gt;0,('Semester Activities'!N$34/'Weightage Page-1'!AA$13)*'Weightage Page-1'!AA43,0))+
(IF('Semester Activities'!N$35&lt;&gt;0,('Semester Activities'!N$35/'Weightage Page-1'!AB$13)*'Weightage Page-1'!AB43,0))+
(IF('Semester Activities'!N$36&lt;&gt;0,('Semester Activities'!N$36/'Weightage Page-1'!AC$13)*'Weightage Page-1'!AC43,0))+
(IF('Semester Activities'!N$38&lt;&gt;0,('Semester Activities'!N$38/'Weightage Page-1'!AE$13)*'Weightage Page-1'!AE43,0))+
(IF('Semester Activities'!N$39&lt;&gt;0,('Semester Activities'!N$39/'Weightage Page-1'!AF$13)*'Weightage Page-1'!AF43,0))+
(IF('Semester Activities'!N$40&lt;&gt;0,('Semester Activities'!N$40/'Weightage Page-1'!AG$13)*'Weightage Page-1'!AG43,0))+
(IF('Semester Activities'!N$41&lt;&gt;0,('Semester Activities'!N$41/'Weightage Page-1'!AH$13)*'Weightage Page-1'!AH43,0))+
(IF('Semester Activities'!N$42&lt;&gt;0,('Semester Activities'!N$42/'Weightage Page-1'!AI$13)*'Weightage Page-1'!AI43,0))+
(IF('Semester Activities'!N$43&lt;&gt;0,('Semester Activities'!N$43/'Weightage Page-1'!AJ$13)*'Weightage Page-1'!AJ43,0))+
(IF('Semester Activities'!N$44&lt;&gt;0,('Semester Activities'!N$44/'Weightage Page-1'!AK$13)*'Weightage Page-1'!AK43,0))+
(IF('Semester Activities'!N$45&lt;&gt;0,('Semester Activities'!N$45/'Weightage Page-1'!AL$13)*'Weightage Page-1'!AL43,0))+
(IF('Semester Activities'!N$46&lt;&gt;0,('Semester Activities'!N$46/'Weightage Page-1'!AM$13)*'Weightage Page-1'!AM43,0))+
(IF('Semester Activities'!N$47&lt;&gt;0,('Semester Activities'!N$47/'Weightage Page-1'!AN$13)*'Weightage Page-1'!AN43,0))+
(IF('Semester Activities'!N$48&lt;&gt;0,('Semester Activities'!N$48/'Weightage Page-1'!AO$13)*'Weightage Page-1'!AO43,0))+
(IF('Semester Activities'!N$49&lt;&gt;0,('Semester Activities'!N$49/'Weightage Page-1'!AP$13)*'Weightage Page-1'!AP43,0))+
(IF('Semester Activities'!N$50&lt;&gt;0,('Semester Activities'!N$50/'Weightage Page-1'!AQ$13)*'Weightage Page-1'!AQ43,0))+
(IF('Semester Activities'!N$51&lt;&gt;0,('Semester Activities'!N$51/'Weightage Page-1'!AR$13)*'Weightage Page-1'!AR43,0))+
(IF('Semester Activities'!N$52&lt;&gt;0,('Semester Activities'!N$52/'Weightage Page-1'!AS$13)*'Weightage Page-1'!AS43,0))+
(IF('Semester Activities'!N$53&lt;&gt;0,('Semester Activities'!N$53/'Weightage Page-1'!AT$13)*'Weightage Page-1'!AT43,0))+
(IF('Semester Activities'!N$54&lt;&gt;0,('Semester Activities'!N$54/'Weightage Page-1'!AU$13)*'Weightage Page-1'!AU43,0))+
(IF('Semester Activities'!N$55&lt;&gt;0,('Semester Activities'!N$55/'Weightage Page-1'!AV$13)*'Weightage Page-1'!AV43,0))+
(IF('Semester Activities'!N$56&lt;&gt;0,('Semester Activities'!N$56/'Weightage Page-1'!AW$13)*'Weightage Page-1'!AW43,0))+
(IF('Semester Activities'!N$57&lt;&gt;0,('Semester Activities'!N$57/'Weightage Page-1'!AX$13)*'Weightage Page-1'!AX43,0))+
(IF('Semester Activities'!N$58&lt;&gt;0,('Semester Activities'!N$58/'Weightage Page-1'!AY$13)*'Weightage Page-1'!AY43,0))+
(IF('Semester Activities'!N$59&lt;&gt;0,('Semester Activities'!N$59/'Weightage Page-1'!AZ$13)*'Weightage Page-1'!AZ43,0))+
(IF('Semester Activities'!N$60&lt;&gt;0,('Semester Activities'!N$60/'Weightage Page-1'!BA$13)*'Weightage Page-1'!BA43,0))+
(IF('Semester Activities'!N$61&lt;&gt;0,('Semester Activities'!N$61/'Weightage Page-1'!BB$13)*'Weightage Page-1'!BB43,0))</f>
        <v>0</v>
      </c>
      <c r="M37" s="423"/>
      <c r="N37" s="424">
        <f t="shared" si="0"/>
        <v>0</v>
      </c>
      <c r="O37" s="424"/>
    </row>
    <row r="38" spans="1:15" ht="16.5" thickBot="1" x14ac:dyDescent="0.3">
      <c r="A38" s="144">
        <v>29</v>
      </c>
      <c r="B38" s="119" t="str">
        <f>IF('Weightage Page-1'!B44&lt;&gt;"",'Weightage Page-1'!B44,"")</f>
        <v>15SW63</v>
      </c>
      <c r="C38" s="118"/>
      <c r="D38" s="423">
        <f>(IF('Semester Activities'!J$11&lt;&gt;0,('Semester Activities'!J$11/'Weightage Page-1'!D$13)*'Weightage Page-1'!D44,0))+
(IF('Semester Activities'!J$12&lt;&gt;0,('Semester Activities'!J$12/'Weightage Page-1'!E$13)*'Weightage Page-1'!E44,0))+
(IF('Semester Activities'!J$13&lt;&gt;0,('Semester Activities'!J$13/'Weightage Page-1'!F$13)*'Weightage Page-1'!F44,0))+
(IF('Semester Activities'!J$14&lt;&gt;0,('Semester Activities'!J$14/'Weightage Page-1'!G$13)*'Weightage Page-1'!G44,0))+
(IF('Semester Activities'!J$15&lt;&gt;0,('Semester Activities'!J$15/'Weightage Page-1'!H$13)*'Weightage Page-1'!H44,0))+
(IF('Semester Activities'!J$16&lt;&gt;0,('Semester Activities'!J$16/'Weightage Page-1'!I$13)*'Weightage Page-1'!I44,0))+
(IF('Semester Activities'!J$17&lt;&gt;0,('Semester Activities'!J$17/'Weightage Page-1'!J$13)*'Weightage Page-1'!J44,0))+
(IF('Semester Activities'!J$18&lt;&gt;0,('Semester Activities'!J$18/'Weightage Page-1'!K$13)*'Weightage Page-1'!K44,0))+
(IF('Semester Activities'!J$19&lt;&gt;0,('Semester Activities'!J$19/'Weightage Page-1'!L$13)*'Weightage Page-1'!L44,0))+
(IF('Semester Activities'!J$20&lt;&gt;0,('Semester Activities'!J$20/'Weightage Page-1'!M$13)*'Weightage Page-1'!M44,0))+
(IF('Semester Activities'!J$21&lt;&gt;0,('Semester Activities'!J$21/'Weightage Page-1'!N$13)*'Weightage Page-1'!N44,0))+
(IF('Semester Activities'!J$25&lt;&gt;0,('Semester Activities'!J$25/'Weightage Page-1'!R$13)*'Weightage Page-1'!R44,0))+
(IF('Semester Activities'!J$26&lt;&gt;0,('Semester Activities'!J$26/'Weightage Page-1'!S$13)*'Weightage Page-1'!S44,0))+
(IF('Semester Activities'!J$27&lt;&gt;0,('Semester Activities'!J$27/'Weightage Page-1'!T$13)*'Weightage Page-1'!T44,0))+
(IF('Semester Activities'!J$28&lt;&gt;0,('Semester Activities'!J$28/'Weightage Page-1'!U$13)*'Weightage Page-1'!U44,0))+
(IF('Semester Activities'!J$29&lt;&gt;0,('Semester Activities'!J$29/'Weightage Page-1'!V$13)*'Weightage Page-1'!V44,0))+
(IF('Semester Activities'!J$30&lt;&gt;0,('Semester Activities'!J$30/'Weightage Page-1'!W$13)*'Weightage Page-1'!W44,0))+
(IF('Semester Activities'!J$31&lt;&gt;0,('Semester Activities'!J$31/'Weightage Page-1'!X$13)*'Weightage Page-1'!X44,0))+
(IF('Semester Activities'!J$32&lt;&gt;0,('Semester Activities'!J$32/'Weightage Page-1'!Y$13)*'Weightage Page-1'!Y44,0))+
(IF('Semester Activities'!J$33&lt;&gt;0,('Semester Activities'!J$33/'Weightage Page-1'!Z$13)*'Weightage Page-1'!Z44,0))+
(IF('Semester Activities'!J$34&lt;&gt;0,('Semester Activities'!J$34/'Weightage Page-1'!AA$13)*'Weightage Page-1'!AA44,0))+
(IF('Semester Activities'!J$35&lt;&gt;0,('Semester Activities'!J$35/'Weightage Page-1'!AB$13)*'Weightage Page-1'!AB44,0))+
(IF('Semester Activities'!J$36&lt;&gt;0,('Semester Activities'!J$36/'Weightage Page-1'!AC$13)*'Weightage Page-1'!AC44,0))+
(IF('Semester Activities'!J$38&lt;&gt;0,('Semester Activities'!J$38/'Weightage Page-1'!AE$13)*'Weightage Page-1'!AE44,0))+
(IF('Semester Activities'!J$39&lt;&gt;0,('Semester Activities'!J$39/'Weightage Page-1'!AF$13)*'Weightage Page-1'!AF44,0))+
(IF('Semester Activities'!J$40&lt;&gt;0,('Semester Activities'!J$40/'Weightage Page-1'!AG$13)*'Weightage Page-1'!AG44,0))+
(IF('Semester Activities'!J$41&lt;&gt;0,('Semester Activities'!J$41/'Weightage Page-1'!AH$13)*'Weightage Page-1'!AH44,0))+
(IF('Semester Activities'!J$42&lt;&gt;0,('Semester Activities'!J$42/'Weightage Page-1'!AI$13)*'Weightage Page-1'!AI44,0))+
(IF('Semester Activities'!J$43&lt;&gt;0,('Semester Activities'!J$43/'Weightage Page-1'!AJ$13)*'Weightage Page-1'!AJ44,0))+
(IF('Semester Activities'!J$44&lt;&gt;0,('Semester Activities'!J$44/'Weightage Page-1'!AK$13)*'Weightage Page-1'!AK44,0))+
(IF('Semester Activities'!J$45&lt;&gt;0,('Semester Activities'!J$45/'Weightage Page-1'!AL$13)*'Weightage Page-1'!AL44,0))+
(IF('Semester Activities'!J$46&lt;&gt;0,('Semester Activities'!J$46/'Weightage Page-1'!AM$13)*'Weightage Page-1'!AM44,0))+
(IF('Semester Activities'!J$47&lt;&gt;0,('Semester Activities'!J$47/'Weightage Page-1'!AN$13)*'Weightage Page-1'!AN44,0))+
(IF('Semester Activities'!J$48&lt;&gt;0,('Semester Activities'!J$48/'Weightage Page-1'!AO$13)*'Weightage Page-1'!AO44,0))+
(IF('Semester Activities'!J$49&lt;&gt;0,('Semester Activities'!J$49/'Weightage Page-1'!AP$13)*'Weightage Page-1'!AP44,0))+
(IF('Semester Activities'!J$50&lt;&gt;0,('Semester Activities'!J$50/'Weightage Page-1'!AQ$13)*'Weightage Page-1'!AQ44,0))+
(IF('Semester Activities'!J$51&lt;&gt;0,('Semester Activities'!J$51/'Weightage Page-1'!AR$13)*'Weightage Page-1'!AR44,0))+
(IF('Semester Activities'!J$52&lt;&gt;0,('Semester Activities'!J$52/'Weightage Page-1'!AS$13)*'Weightage Page-1'!AS44,0))+
(IF('Semester Activities'!J$53&lt;&gt;0,('Semester Activities'!J$53/'Weightage Page-1'!AT$13)*'Weightage Page-1'!AT44,0))+
(IF('Semester Activities'!J$54&lt;&gt;0,('Semester Activities'!J$54/'Weightage Page-1'!AU$13)*'Weightage Page-1'!AU44,0))+
(IF('Semester Activities'!J$55&lt;&gt;0,('Semester Activities'!J$55/'Weightage Page-1'!AV$13)*'Weightage Page-1'!AV44,0))+
(IF('Semester Activities'!J$56&lt;&gt;0,('Semester Activities'!J$56/'Weightage Page-1'!AW$13)*'Weightage Page-1'!AW44,0))+
(IF('Semester Activities'!J$57&lt;&gt;0,('Semester Activities'!J$57/'Weightage Page-1'!AX$13)*'Weightage Page-1'!AX44,0))+
(IF('Semester Activities'!J$58&lt;&gt;0,('Semester Activities'!J$58/'Weightage Page-1'!AY$13)*'Weightage Page-1'!AY44,0))+
(IF('Semester Activities'!J$59&lt;&gt;0,('Semester Activities'!J$59/'Weightage Page-1'!AZ$13)*'Weightage Page-1'!AZ44,0))+
(IF('Semester Activities'!J$60&lt;&gt;0,('Semester Activities'!J$60/'Weightage Page-1'!BA$13)*'Weightage Page-1'!BA44,0))+
(IF('Semester Activities'!J$61&lt;&gt;0,('Semester Activities'!J$61/'Weightage Page-1'!BB$13)*'Weightage Page-1'!BB44,0))</f>
        <v>0</v>
      </c>
      <c r="E38" s="423"/>
      <c r="F38" s="423">
        <f>(IF('Semester Activities'!K$11&lt;&gt;0,('Semester Activities'!K$11/'Weightage Page-1'!D$13)*'Weightage Page-1'!D44,0))+
(IF('Semester Activities'!K$12&lt;&gt;0,('Semester Activities'!K$12/'Weightage Page-1'!E$13)*'Weightage Page-1'!E44,0))+
(IF('Semester Activities'!K$13&lt;&gt;0,('Semester Activities'!K$13/'Weightage Page-1'!F$13)*'Weightage Page-1'!F44,0))+
(IF('Semester Activities'!K$14&lt;&gt;0,('Semester Activities'!K$14/'Weightage Page-1'!G$13)*'Weightage Page-1'!G44,0))+
(IF('Semester Activities'!K$15&lt;&gt;0,('Semester Activities'!K$15/'Weightage Page-1'!H$13)*'Weightage Page-1'!H44,0))+
(IF('Semester Activities'!K$16&lt;&gt;0,('Semester Activities'!K$16/'Weightage Page-1'!I$13)*'Weightage Page-1'!I44,0))+
(IF('Semester Activities'!K$17&lt;&gt;0,('Semester Activities'!K$17/'Weightage Page-1'!J$13)*'Weightage Page-1'!J44,0))+
(IF('Semester Activities'!K$18&lt;&gt;0,('Semester Activities'!K$18/'Weightage Page-1'!K$13)*'Weightage Page-1'!K44,0))+
(IF('Semester Activities'!K$19&lt;&gt;0,('Semester Activities'!K$19/'Weightage Page-1'!L$13)*'Weightage Page-1'!L44,0))+
(IF('Semester Activities'!K$20&lt;&gt;0,('Semester Activities'!K$20/'Weightage Page-1'!M$13)*'Weightage Page-1'!M44,0))+
(IF('Semester Activities'!K$21&lt;&gt;0,('Semester Activities'!K$21/'Weightage Page-1'!N$13)*'Weightage Page-1'!N44,0))+
(IF('Semester Activities'!K$25&lt;&gt;0,('Semester Activities'!K$25/'Weightage Page-1'!R$13)*'Weightage Page-1'!R44,0))+
(IF('Semester Activities'!K$26&lt;&gt;0,('Semester Activities'!K$26/'Weightage Page-1'!S$13)*'Weightage Page-1'!S44,0))+
(IF('Semester Activities'!K$27&lt;&gt;0,('Semester Activities'!K$27/'Weightage Page-1'!T$13)*'Weightage Page-1'!T44,0))+
(IF('Semester Activities'!K$28&lt;&gt;0,('Semester Activities'!K$28/'Weightage Page-1'!U$13)*'Weightage Page-1'!U44,0))+
(IF('Semester Activities'!K$29&lt;&gt;0,('Semester Activities'!K$29/'Weightage Page-1'!V$13)*'Weightage Page-1'!V44,0))+
(IF('Semester Activities'!K$30&lt;&gt;0,('Semester Activities'!K$30/'Weightage Page-1'!W$13)*'Weightage Page-1'!W44,0))+
(IF('Semester Activities'!K$31&lt;&gt;0,('Semester Activities'!K$31/'Weightage Page-1'!X$13)*'Weightage Page-1'!X44,0))+
(IF('Semester Activities'!K$32&lt;&gt;0,('Semester Activities'!K$32/'Weightage Page-1'!Y$13)*'Weightage Page-1'!Y44,0))+
(IF('Semester Activities'!K$33&lt;&gt;0,('Semester Activities'!K$33/'Weightage Page-1'!Z$13)*'Weightage Page-1'!Z44,0))+
(IF('Semester Activities'!K$34&lt;&gt;0,('Semester Activities'!K$34/'Weightage Page-1'!AA$13)*'Weightage Page-1'!AA44,0))+
(IF('Semester Activities'!K$35&lt;&gt;0,('Semester Activities'!K$35/'Weightage Page-1'!AB$13)*'Weightage Page-1'!AB44,0))+
(IF('Semester Activities'!K$36&lt;&gt;0,('Semester Activities'!K$36/'Weightage Page-1'!AC$13)*'Weightage Page-1'!AC44,0))+
(IF('Semester Activities'!K$38&lt;&gt;0,('Semester Activities'!K$38/'Weightage Page-1'!AE$13)*'Weightage Page-1'!AE44,0))+
(IF('Semester Activities'!K$39&lt;&gt;0,('Semester Activities'!K$39/'Weightage Page-1'!AF$13)*'Weightage Page-1'!AF44,0))+
(IF('Semester Activities'!K$40&lt;&gt;0,('Semester Activities'!K$40/'Weightage Page-1'!AG$13)*'Weightage Page-1'!AG44,0))+
(IF('Semester Activities'!K$41&lt;&gt;0,('Semester Activities'!K$41/'Weightage Page-1'!AH$13)*'Weightage Page-1'!AH44,0))+
(IF('Semester Activities'!K$42&lt;&gt;0,('Semester Activities'!K$42/'Weightage Page-1'!AI$13)*'Weightage Page-1'!AI44,0))+
(IF('Semester Activities'!K$43&lt;&gt;0,('Semester Activities'!K$43/'Weightage Page-1'!AJ$13)*'Weightage Page-1'!AJ44,0))+
(IF('Semester Activities'!K$44&lt;&gt;0,('Semester Activities'!K$44/'Weightage Page-1'!AK$13)*'Weightage Page-1'!AK44,0))+
(IF('Semester Activities'!K$45&lt;&gt;0,('Semester Activities'!K$45/'Weightage Page-1'!AL$13)*'Weightage Page-1'!AL44,0))+
(IF('Semester Activities'!K$46&lt;&gt;0,('Semester Activities'!K$46/'Weightage Page-1'!AM$13)*'Weightage Page-1'!AM44,0))+
(IF('Semester Activities'!K$47&lt;&gt;0,('Semester Activities'!K$47/'Weightage Page-1'!AN$13)*'Weightage Page-1'!AN44,0))+
(IF('Semester Activities'!K$48&lt;&gt;0,('Semester Activities'!K$48/'Weightage Page-1'!AO$13)*'Weightage Page-1'!AO44,0))+
(IF('Semester Activities'!K$49&lt;&gt;0,('Semester Activities'!K$49/'Weightage Page-1'!AP$13)*'Weightage Page-1'!AP44,0))+
(IF('Semester Activities'!K$50&lt;&gt;0,('Semester Activities'!K$50/'Weightage Page-1'!AQ$13)*'Weightage Page-1'!AQ44,0))+
(IF('Semester Activities'!K$51&lt;&gt;0,('Semester Activities'!K$51/'Weightage Page-1'!AR$13)*'Weightage Page-1'!AR44,0))+
(IF('Semester Activities'!K$52&lt;&gt;0,('Semester Activities'!K$52/'Weightage Page-1'!AS$13)*'Weightage Page-1'!AS44,0))+
(IF('Semester Activities'!K$53&lt;&gt;0,('Semester Activities'!K$53/'Weightage Page-1'!AT$13)*'Weightage Page-1'!AT44,0))+
(IF('Semester Activities'!K$54&lt;&gt;0,('Semester Activities'!K$54/'Weightage Page-1'!AU$13)*'Weightage Page-1'!AU44,0))+
(IF('Semester Activities'!K$55&lt;&gt;0,('Semester Activities'!K$55/'Weightage Page-1'!AV$13)*'Weightage Page-1'!AV44,0))+
(IF('Semester Activities'!K$56&lt;&gt;0,('Semester Activities'!K$56/'Weightage Page-1'!AW$13)*'Weightage Page-1'!AW44,0))+
(IF('Semester Activities'!K$57&lt;&gt;0,('Semester Activities'!K$57/'Weightage Page-1'!AX$13)*'Weightage Page-1'!AX44,0))+
(IF('Semester Activities'!K$58&lt;&gt;0,('Semester Activities'!K$58/'Weightage Page-1'!AY$13)*'Weightage Page-1'!AY44,0))+
(IF('Semester Activities'!K$59&lt;&gt;0,('Semester Activities'!K$59/'Weightage Page-1'!AZ$13)*'Weightage Page-1'!AZ44,0))+
(IF('Semester Activities'!K$60&lt;&gt;0,('Semester Activities'!K$60/'Weightage Page-1'!BA$13)*'Weightage Page-1'!BA44,0))+
(IF('Semester Activities'!K$61&lt;&gt;0,('Semester Activities'!K$61/'Weightage Page-1'!BB$13)*'Weightage Page-1'!BB44,0))</f>
        <v>0</v>
      </c>
      <c r="G38" s="423"/>
      <c r="H38" s="423">
        <f>(IF('Semester Activities'!L$11&lt;&gt;0,('Semester Activities'!L$11/'Weightage Page-1'!D$13)*'Weightage Page-1'!D44,0))+
(IF('Semester Activities'!L$12&lt;&gt;0,('Semester Activities'!L$12/'Weightage Page-1'!E$13)*'Weightage Page-1'!E44,0))+
(IF('Semester Activities'!L$13&lt;&gt;0,('Semester Activities'!L$13/'Weightage Page-1'!F$13)*'Weightage Page-1'!F44,0))+
(IF('Semester Activities'!L$14&lt;&gt;0,('Semester Activities'!L$14/'Weightage Page-1'!G$13)*'Weightage Page-1'!G44,0))+
(IF('Semester Activities'!L$15&lt;&gt;0,('Semester Activities'!L$15/'Weightage Page-1'!H$13)*'Weightage Page-1'!H44,0))+
(IF('Semester Activities'!L$16&lt;&gt;0,('Semester Activities'!L$16/'Weightage Page-1'!I$13)*'Weightage Page-1'!I44,0))+
(IF('Semester Activities'!L$17&lt;&gt;0,('Semester Activities'!L$17/'Weightage Page-1'!J$13)*'Weightage Page-1'!J44,0))+
(IF('Semester Activities'!L$18&lt;&gt;0,('Semester Activities'!L$18/'Weightage Page-1'!K$13)*'Weightage Page-1'!K44,0))+
(IF('Semester Activities'!L$19&lt;&gt;0,('Semester Activities'!L$19/'Weightage Page-1'!L$13)*'Weightage Page-1'!L44,0))+
(IF('Semester Activities'!L$20&lt;&gt;0,('Semester Activities'!L$20/'Weightage Page-1'!M$13)*'Weightage Page-1'!M44,0))+
(IF('Semester Activities'!L$21&lt;&gt;0,('Semester Activities'!L$21/'Weightage Page-1'!N$13)*'Weightage Page-1'!N44,0))+
(IF('Semester Activities'!L$25&lt;&gt;0,('Semester Activities'!L$25/'Weightage Page-1'!R$13)*'Weightage Page-1'!R44,0))+
(IF('Semester Activities'!L$26&lt;&gt;0,('Semester Activities'!L$26/'Weightage Page-1'!S$13)*'Weightage Page-1'!S44,0))+
(IF('Semester Activities'!L$27&lt;&gt;0,('Semester Activities'!L$27/'Weightage Page-1'!T$13)*'Weightage Page-1'!T44,0))+
(IF('Semester Activities'!L$28&lt;&gt;0,('Semester Activities'!L$28/'Weightage Page-1'!U$13)*'Weightage Page-1'!U44,0))+
(IF('Semester Activities'!L$29&lt;&gt;0,('Semester Activities'!L$29/'Weightage Page-1'!V$13)*'Weightage Page-1'!V44,0))+
(IF('Semester Activities'!L$30&lt;&gt;0,('Semester Activities'!L$30/'Weightage Page-1'!W$13)*'Weightage Page-1'!W44,0))+
(IF('Semester Activities'!L$31&lt;&gt;0,('Semester Activities'!L$31/'Weightage Page-1'!X$13)*'Weightage Page-1'!X44,0))+
(IF('Semester Activities'!L$32&lt;&gt;0,('Semester Activities'!L$32/'Weightage Page-1'!Y$13)*'Weightage Page-1'!Y44,0))+
(IF('Semester Activities'!L$33&lt;&gt;0,('Semester Activities'!L$33/'Weightage Page-1'!Z$13)*'Weightage Page-1'!Z44,0))+
(IF('Semester Activities'!L$34&lt;&gt;0,('Semester Activities'!L$34/'Weightage Page-1'!AA$13)*'Weightage Page-1'!AA44,0))+
(IF('Semester Activities'!L$35&lt;&gt;0,('Semester Activities'!L$35/'Weightage Page-1'!AB$13)*'Weightage Page-1'!AB44,0))+
(IF('Semester Activities'!L$36&lt;&gt;0,('Semester Activities'!L$36/'Weightage Page-1'!AC$13)*'Weightage Page-1'!AC44,0))+
(IF('Semester Activities'!L$38&lt;&gt;0,('Semester Activities'!L$38/'Weightage Page-1'!AE$13)*'Weightage Page-1'!AE44,0))+
(IF('Semester Activities'!L$39&lt;&gt;0,('Semester Activities'!L$39/'Weightage Page-1'!AF$13)*'Weightage Page-1'!AF44,0))+
(IF('Semester Activities'!L$40&lt;&gt;0,('Semester Activities'!L$40/'Weightage Page-1'!AG$13)*'Weightage Page-1'!AG44,0))+
(IF('Semester Activities'!L$41&lt;&gt;0,('Semester Activities'!L$41/'Weightage Page-1'!AH$13)*'Weightage Page-1'!AH44,0))+
(IF('Semester Activities'!L$42&lt;&gt;0,('Semester Activities'!L$42/'Weightage Page-1'!AI$13)*'Weightage Page-1'!AI44,0))+
(IF('Semester Activities'!L$43&lt;&gt;0,('Semester Activities'!L$43/'Weightage Page-1'!AJ$13)*'Weightage Page-1'!AJ44,0))+
(IF('Semester Activities'!L$44&lt;&gt;0,('Semester Activities'!L$44/'Weightage Page-1'!AK$13)*'Weightage Page-1'!AK44,0))+
(IF('Semester Activities'!L$45&lt;&gt;0,('Semester Activities'!L$45/'Weightage Page-1'!AL$13)*'Weightage Page-1'!AL44,0))+
(IF('Semester Activities'!L$46&lt;&gt;0,('Semester Activities'!L$46/'Weightage Page-1'!AM$13)*'Weightage Page-1'!AM44,0))+
(IF('Semester Activities'!L$47&lt;&gt;0,('Semester Activities'!L$47/'Weightage Page-1'!AN$13)*'Weightage Page-1'!AN44,0))+
(IF('Semester Activities'!L$48&lt;&gt;0,('Semester Activities'!L$48/'Weightage Page-1'!AO$13)*'Weightage Page-1'!AO44,0))+
(IF('Semester Activities'!L$49&lt;&gt;0,('Semester Activities'!L$49/'Weightage Page-1'!AP$13)*'Weightage Page-1'!AP44,0))+
(IF('Semester Activities'!L$50&lt;&gt;0,('Semester Activities'!L$50/'Weightage Page-1'!AQ$13)*'Weightage Page-1'!AQ44,0))+
(IF('Semester Activities'!L$51&lt;&gt;0,('Semester Activities'!L$51/'Weightage Page-1'!AR$13)*'Weightage Page-1'!AR44,0))+
(IF('Semester Activities'!L$52&lt;&gt;0,('Semester Activities'!L$52/'Weightage Page-1'!AS$13)*'Weightage Page-1'!AS44,0))+
(IF('Semester Activities'!L$53&lt;&gt;0,('Semester Activities'!L$53/'Weightage Page-1'!AT$13)*'Weightage Page-1'!AT44,0))+
(IF('Semester Activities'!L$54&lt;&gt;0,('Semester Activities'!L$54/'Weightage Page-1'!AU$13)*'Weightage Page-1'!AU44,0))+
(IF('Semester Activities'!L$55&lt;&gt;0,('Semester Activities'!L$55/'Weightage Page-1'!AV$13)*'Weightage Page-1'!AV44,0))+
(IF('Semester Activities'!L$56&lt;&gt;0,('Semester Activities'!L$56/'Weightage Page-1'!AW$13)*'Weightage Page-1'!AW44,0))+
(IF('Semester Activities'!L$57&lt;&gt;0,('Semester Activities'!L$57/'Weightage Page-1'!AX$13)*'Weightage Page-1'!AX44,0))+
(IF('Semester Activities'!L$58&lt;&gt;0,('Semester Activities'!L$58/'Weightage Page-1'!AY$13)*'Weightage Page-1'!AY44,0))+
(IF('Semester Activities'!L$59&lt;&gt;0,('Semester Activities'!L$59/'Weightage Page-1'!AZ$13)*'Weightage Page-1'!AZ44,0))+
(IF('Semester Activities'!L$60&lt;&gt;0,('Semester Activities'!L$60/'Weightage Page-1'!BA$13)*'Weightage Page-1'!BA44,0))+
(IF('Semester Activities'!L$61&lt;&gt;0,('Semester Activities'!L$61/'Weightage Page-1'!BB$13)*'Weightage Page-1'!BB44,0))</f>
        <v>0</v>
      </c>
      <c r="I38" s="423"/>
      <c r="J38" s="423">
        <f>(IF('Semester Activities'!M$11&lt;&gt;0,('Semester Activities'!M$11/'Weightage Page-1'!D$13)*'Weightage Page-1'!D44,0))+
(IF('Semester Activities'!M$12&lt;&gt;0,('Semester Activities'!M$12/'Weightage Page-1'!E$13)*'Weightage Page-1'!E44,0))+
(IF('Semester Activities'!M$13&lt;&gt;0,('Semester Activities'!M$13/'Weightage Page-1'!F$13)*'Weightage Page-1'!F44,0))+
(IF('Semester Activities'!M$14&lt;&gt;0,('Semester Activities'!M$14/'Weightage Page-1'!G$13)*'Weightage Page-1'!G44,0))+
(IF('Semester Activities'!M$15&lt;&gt;0,('Semester Activities'!M$15/'Weightage Page-1'!H$13)*'Weightage Page-1'!H44,0))+
(IF('Semester Activities'!M$16&lt;&gt;0,('Semester Activities'!M$16/'Weightage Page-1'!I$13)*'Weightage Page-1'!I44,0))+
(IF('Semester Activities'!M$17&lt;&gt;0,('Semester Activities'!M$17/'Weightage Page-1'!J$13)*'Weightage Page-1'!J44,0))+
(IF('Semester Activities'!M$18&lt;&gt;0,('Semester Activities'!M$18/'Weightage Page-1'!K$13)*'Weightage Page-1'!K44,0))+
(IF('Semester Activities'!M$19&lt;&gt;0,('Semester Activities'!M$19/'Weightage Page-1'!L$13)*'Weightage Page-1'!L44,0))+
(IF('Semester Activities'!M$20&lt;&gt;0,('Semester Activities'!M$20/'Weightage Page-1'!M$13)*'Weightage Page-1'!M44,0))+
(IF('Semester Activities'!M$21&lt;&gt;0,('Semester Activities'!M$21/'Weightage Page-1'!N$13)*'Weightage Page-1'!N44,0))+
(IF('Semester Activities'!M$25&lt;&gt;0,('Semester Activities'!M$25/'Weightage Page-1'!R$13)*'Weightage Page-1'!R44,0))+
(IF('Semester Activities'!M$26&lt;&gt;0,('Semester Activities'!M$26/'Weightage Page-1'!S$13)*'Weightage Page-1'!S44,0))+
(IF('Semester Activities'!M$27&lt;&gt;0,('Semester Activities'!M$27/'Weightage Page-1'!T$13)*'Weightage Page-1'!T44,0))+
(IF('Semester Activities'!M$28&lt;&gt;0,('Semester Activities'!M$28/'Weightage Page-1'!U$13)*'Weightage Page-1'!U44,0))+
(IF('Semester Activities'!M$29&lt;&gt;0,('Semester Activities'!M$29/'Weightage Page-1'!V$13)*'Weightage Page-1'!V44,0))+
(IF('Semester Activities'!M$30&lt;&gt;0,('Semester Activities'!M$30/'Weightage Page-1'!W$13)*'Weightage Page-1'!W44,0))+
(IF('Semester Activities'!M$31&lt;&gt;0,('Semester Activities'!M$31/'Weightage Page-1'!X$13)*'Weightage Page-1'!X44,0))+
(IF('Semester Activities'!M$32&lt;&gt;0,('Semester Activities'!M$32/'Weightage Page-1'!Y$13)*'Weightage Page-1'!Y44,0))+
(IF('Semester Activities'!M$33&lt;&gt;0,('Semester Activities'!M$33/'Weightage Page-1'!Z$13)*'Weightage Page-1'!Z44,0))+
(IF('Semester Activities'!M$34&lt;&gt;0,('Semester Activities'!M$34/'Weightage Page-1'!AA$13)*'Weightage Page-1'!AA44,0))+
(IF('Semester Activities'!M$35&lt;&gt;0,('Semester Activities'!M$35/'Weightage Page-1'!AB$13)*'Weightage Page-1'!AB44,0))+
(IF('Semester Activities'!M$36&lt;&gt;0,('Semester Activities'!M$36/'Weightage Page-1'!AC$13)*'Weightage Page-1'!AC44,0))+
(IF('Semester Activities'!M$38&lt;&gt;0,('Semester Activities'!M$38/'Weightage Page-1'!AE$13)*'Weightage Page-1'!AE44,0))+
(IF('Semester Activities'!M$39&lt;&gt;0,('Semester Activities'!M$39/'Weightage Page-1'!AF$13)*'Weightage Page-1'!AF44,0))+
(IF('Semester Activities'!M$40&lt;&gt;0,('Semester Activities'!M$40/'Weightage Page-1'!AG$13)*'Weightage Page-1'!AG44,0))+
(IF('Semester Activities'!M$41&lt;&gt;0,('Semester Activities'!M$41/'Weightage Page-1'!AH$13)*'Weightage Page-1'!AH44,0))+
(IF('Semester Activities'!M$42&lt;&gt;0,('Semester Activities'!M$42/'Weightage Page-1'!AI$13)*'Weightage Page-1'!AI44,0))+
(IF('Semester Activities'!M$43&lt;&gt;0,('Semester Activities'!M$43/'Weightage Page-1'!AJ$13)*'Weightage Page-1'!AJ44,0))+
(IF('Semester Activities'!M$44&lt;&gt;0,('Semester Activities'!M$44/'Weightage Page-1'!AK$13)*'Weightage Page-1'!AK44,0))+
(IF('Semester Activities'!M$45&lt;&gt;0,('Semester Activities'!M$45/'Weightage Page-1'!AL$13)*'Weightage Page-1'!AL44,0))+
(IF('Semester Activities'!M$46&lt;&gt;0,('Semester Activities'!M$46/'Weightage Page-1'!AM$13)*'Weightage Page-1'!AM44,0))+
(IF('Semester Activities'!M$47&lt;&gt;0,('Semester Activities'!M$47/'Weightage Page-1'!AN$13)*'Weightage Page-1'!AN44,0))+
(IF('Semester Activities'!M$48&lt;&gt;0,('Semester Activities'!M$48/'Weightage Page-1'!AO$13)*'Weightage Page-1'!AO44,0))+
(IF('Semester Activities'!M$49&lt;&gt;0,('Semester Activities'!M$49/'Weightage Page-1'!AP$13)*'Weightage Page-1'!AP44,0))+
(IF('Semester Activities'!M$50&lt;&gt;0,('Semester Activities'!M$50/'Weightage Page-1'!AQ$13)*'Weightage Page-1'!AQ44,0))+
(IF('Semester Activities'!M$51&lt;&gt;0,('Semester Activities'!M$51/'Weightage Page-1'!AR$13)*'Weightage Page-1'!AR44,0))+
(IF('Semester Activities'!M$52&lt;&gt;0,('Semester Activities'!M$52/'Weightage Page-1'!AS$13)*'Weightage Page-1'!AS44,0))+
(IF('Semester Activities'!M$53&lt;&gt;0,('Semester Activities'!M$53/'Weightage Page-1'!AT$13)*'Weightage Page-1'!AT44,0))+
(IF('Semester Activities'!M$54&lt;&gt;0,('Semester Activities'!M$54/'Weightage Page-1'!AU$13)*'Weightage Page-1'!AU44,0))+
(IF('Semester Activities'!M$55&lt;&gt;0,('Semester Activities'!M$55/'Weightage Page-1'!AV$13)*'Weightage Page-1'!AV44,0))+
(IF('Semester Activities'!M$56&lt;&gt;0,('Semester Activities'!M$56/'Weightage Page-1'!AW$13)*'Weightage Page-1'!AW44,0))+
(IF('Semester Activities'!M$57&lt;&gt;0,('Semester Activities'!M$57/'Weightage Page-1'!AX$13)*'Weightage Page-1'!AX44,0))+
(IF('Semester Activities'!M$58&lt;&gt;0,('Semester Activities'!M$58/'Weightage Page-1'!AY$13)*'Weightage Page-1'!AY44,0))+
(IF('Semester Activities'!M$59&lt;&gt;0,('Semester Activities'!M$59/'Weightage Page-1'!AZ$13)*'Weightage Page-1'!AZ44,0))+
(IF('Semester Activities'!M$60&lt;&gt;0,('Semester Activities'!M$60/'Weightage Page-1'!BA$13)*'Weightage Page-1'!BA44,0))+
(IF('Semester Activities'!M$61&lt;&gt;0,('Semester Activities'!M$61/'Weightage Page-1'!BB$13)*'Weightage Page-1'!BB44,0))</f>
        <v>0</v>
      </c>
      <c r="K38" s="423"/>
      <c r="L38" s="423">
        <f>(IF('Semester Activities'!N$11&lt;&gt;0,('Semester Activities'!N$11/'Weightage Page-1'!D$13)*'Weightage Page-1'!D44,0))+
(IF('Semester Activities'!N$12&lt;&gt;0,('Semester Activities'!N$12/'Weightage Page-1'!E$13)*'Weightage Page-1'!E44,0))+
(IF('Semester Activities'!N$13&lt;&gt;0,('Semester Activities'!N$13/'Weightage Page-1'!F$13)*'Weightage Page-1'!F44,0))+
(IF('Semester Activities'!N$14&lt;&gt;0,('Semester Activities'!N$14/'Weightage Page-1'!G$13)*'Weightage Page-1'!G44,0))+
(IF('Semester Activities'!N$15&lt;&gt;0,('Semester Activities'!N$15/'Weightage Page-1'!H$13)*'Weightage Page-1'!H44,0))+
(IF('Semester Activities'!N$16&lt;&gt;0,('Semester Activities'!N$16/'Weightage Page-1'!I$13)*'Weightage Page-1'!I44,0))+
(IF('Semester Activities'!N$17&lt;&gt;0,('Semester Activities'!N$17/'Weightage Page-1'!J$13)*'Weightage Page-1'!J44,0))+
(IF('Semester Activities'!N$18&lt;&gt;0,('Semester Activities'!N$18/'Weightage Page-1'!K$13)*'Weightage Page-1'!K44,0))+
(IF('Semester Activities'!N$19&lt;&gt;0,('Semester Activities'!N$19/'Weightage Page-1'!L$13)*'Weightage Page-1'!L44,0))+
(IF('Semester Activities'!N$20&lt;&gt;0,('Semester Activities'!N$20/'Weightage Page-1'!M$13)*'Weightage Page-1'!M44,0))+
(IF('Semester Activities'!N$21&lt;&gt;0,('Semester Activities'!N$21/'Weightage Page-1'!N$13)*'Weightage Page-1'!N44,0))+
(IF('Semester Activities'!N$25&lt;&gt;0,('Semester Activities'!N$25/'Weightage Page-1'!R$13)*'Weightage Page-1'!R44,0))+
(IF('Semester Activities'!N$26&lt;&gt;0,('Semester Activities'!N$26/'Weightage Page-1'!S$13)*'Weightage Page-1'!S44,0))+
(IF('Semester Activities'!N$27&lt;&gt;0,('Semester Activities'!N$27/'Weightage Page-1'!T$13)*'Weightage Page-1'!T44,0))+
(IF('Semester Activities'!N$28&lt;&gt;0,('Semester Activities'!N$28/'Weightage Page-1'!U$13)*'Weightage Page-1'!U44,0))+
(IF('Semester Activities'!N$29&lt;&gt;0,('Semester Activities'!N$29/'Weightage Page-1'!V$13)*'Weightage Page-1'!V44,0))+
(IF('Semester Activities'!N$30&lt;&gt;0,('Semester Activities'!N$30/'Weightage Page-1'!W$13)*'Weightage Page-1'!W44,0))+
(IF('Semester Activities'!N$31&lt;&gt;0,('Semester Activities'!N$31/'Weightage Page-1'!X$13)*'Weightage Page-1'!X44,0))+
(IF('Semester Activities'!N$32&lt;&gt;0,('Semester Activities'!N$32/'Weightage Page-1'!Y$13)*'Weightage Page-1'!Y44,0))+
(IF('Semester Activities'!N$33&lt;&gt;0,('Semester Activities'!N$33/'Weightage Page-1'!Z$13)*'Weightage Page-1'!Z44,0))+
(IF('Semester Activities'!N$34&lt;&gt;0,('Semester Activities'!N$34/'Weightage Page-1'!AA$13)*'Weightage Page-1'!AA44,0))+
(IF('Semester Activities'!N$35&lt;&gt;0,('Semester Activities'!N$35/'Weightage Page-1'!AB$13)*'Weightage Page-1'!AB44,0))+
(IF('Semester Activities'!N$36&lt;&gt;0,('Semester Activities'!N$36/'Weightage Page-1'!AC$13)*'Weightage Page-1'!AC44,0))+
(IF('Semester Activities'!N$38&lt;&gt;0,('Semester Activities'!N$38/'Weightage Page-1'!AE$13)*'Weightage Page-1'!AE44,0))+
(IF('Semester Activities'!N$39&lt;&gt;0,('Semester Activities'!N$39/'Weightage Page-1'!AF$13)*'Weightage Page-1'!AF44,0))+
(IF('Semester Activities'!N$40&lt;&gt;0,('Semester Activities'!N$40/'Weightage Page-1'!AG$13)*'Weightage Page-1'!AG44,0))+
(IF('Semester Activities'!N$41&lt;&gt;0,('Semester Activities'!N$41/'Weightage Page-1'!AH$13)*'Weightage Page-1'!AH44,0))+
(IF('Semester Activities'!N$42&lt;&gt;0,('Semester Activities'!N$42/'Weightage Page-1'!AI$13)*'Weightage Page-1'!AI44,0))+
(IF('Semester Activities'!N$43&lt;&gt;0,('Semester Activities'!N$43/'Weightage Page-1'!AJ$13)*'Weightage Page-1'!AJ44,0))+
(IF('Semester Activities'!N$44&lt;&gt;0,('Semester Activities'!N$44/'Weightage Page-1'!AK$13)*'Weightage Page-1'!AK44,0))+
(IF('Semester Activities'!N$45&lt;&gt;0,('Semester Activities'!N$45/'Weightage Page-1'!AL$13)*'Weightage Page-1'!AL44,0))+
(IF('Semester Activities'!N$46&lt;&gt;0,('Semester Activities'!N$46/'Weightage Page-1'!AM$13)*'Weightage Page-1'!AM44,0))+
(IF('Semester Activities'!N$47&lt;&gt;0,('Semester Activities'!N$47/'Weightage Page-1'!AN$13)*'Weightage Page-1'!AN44,0))+
(IF('Semester Activities'!N$48&lt;&gt;0,('Semester Activities'!N$48/'Weightage Page-1'!AO$13)*'Weightage Page-1'!AO44,0))+
(IF('Semester Activities'!N$49&lt;&gt;0,('Semester Activities'!N$49/'Weightage Page-1'!AP$13)*'Weightage Page-1'!AP44,0))+
(IF('Semester Activities'!N$50&lt;&gt;0,('Semester Activities'!N$50/'Weightage Page-1'!AQ$13)*'Weightage Page-1'!AQ44,0))+
(IF('Semester Activities'!N$51&lt;&gt;0,('Semester Activities'!N$51/'Weightage Page-1'!AR$13)*'Weightage Page-1'!AR44,0))+
(IF('Semester Activities'!N$52&lt;&gt;0,('Semester Activities'!N$52/'Weightage Page-1'!AS$13)*'Weightage Page-1'!AS44,0))+
(IF('Semester Activities'!N$53&lt;&gt;0,('Semester Activities'!N$53/'Weightage Page-1'!AT$13)*'Weightage Page-1'!AT44,0))+
(IF('Semester Activities'!N$54&lt;&gt;0,('Semester Activities'!N$54/'Weightage Page-1'!AU$13)*'Weightage Page-1'!AU44,0))+
(IF('Semester Activities'!N$55&lt;&gt;0,('Semester Activities'!N$55/'Weightage Page-1'!AV$13)*'Weightage Page-1'!AV44,0))+
(IF('Semester Activities'!N$56&lt;&gt;0,('Semester Activities'!N$56/'Weightage Page-1'!AW$13)*'Weightage Page-1'!AW44,0))+
(IF('Semester Activities'!N$57&lt;&gt;0,('Semester Activities'!N$57/'Weightage Page-1'!AX$13)*'Weightage Page-1'!AX44,0))+
(IF('Semester Activities'!N$58&lt;&gt;0,('Semester Activities'!N$58/'Weightage Page-1'!AY$13)*'Weightage Page-1'!AY44,0))+
(IF('Semester Activities'!N$59&lt;&gt;0,('Semester Activities'!N$59/'Weightage Page-1'!AZ$13)*'Weightage Page-1'!AZ44,0))+
(IF('Semester Activities'!N$60&lt;&gt;0,('Semester Activities'!N$60/'Weightage Page-1'!BA$13)*'Weightage Page-1'!BA44,0))+
(IF('Semester Activities'!N$61&lt;&gt;0,('Semester Activities'!N$61/'Weightage Page-1'!BB$13)*'Weightage Page-1'!BB44,0))</f>
        <v>0</v>
      </c>
      <c r="M38" s="423"/>
      <c r="N38" s="424">
        <f t="shared" si="0"/>
        <v>0</v>
      </c>
      <c r="O38" s="424"/>
    </row>
    <row r="39" spans="1:15" ht="16.5" thickBot="1" x14ac:dyDescent="0.3">
      <c r="A39" s="144">
        <v>30</v>
      </c>
      <c r="B39" s="119" t="str">
        <f>IF('Weightage Page-1'!B45&lt;&gt;"",'Weightage Page-1'!B45,"")</f>
        <v>15SW67</v>
      </c>
      <c r="C39" s="118"/>
      <c r="D39" s="423">
        <f>(IF('Semester Activities'!J$11&lt;&gt;0,('Semester Activities'!J$11/'Weightage Page-1'!D$13)*'Weightage Page-1'!D45,0))+
(IF('Semester Activities'!J$12&lt;&gt;0,('Semester Activities'!J$12/'Weightage Page-1'!E$13)*'Weightage Page-1'!E45,0))+
(IF('Semester Activities'!J$13&lt;&gt;0,('Semester Activities'!J$13/'Weightage Page-1'!F$13)*'Weightage Page-1'!F45,0))+
(IF('Semester Activities'!J$14&lt;&gt;0,('Semester Activities'!J$14/'Weightage Page-1'!G$13)*'Weightage Page-1'!G45,0))+
(IF('Semester Activities'!J$15&lt;&gt;0,('Semester Activities'!J$15/'Weightage Page-1'!H$13)*'Weightage Page-1'!H45,0))+
(IF('Semester Activities'!J$16&lt;&gt;0,('Semester Activities'!J$16/'Weightage Page-1'!I$13)*'Weightage Page-1'!I45,0))+
(IF('Semester Activities'!J$17&lt;&gt;0,('Semester Activities'!J$17/'Weightage Page-1'!J$13)*'Weightage Page-1'!J45,0))+
(IF('Semester Activities'!J$18&lt;&gt;0,('Semester Activities'!J$18/'Weightage Page-1'!K$13)*'Weightage Page-1'!K45,0))+
(IF('Semester Activities'!J$19&lt;&gt;0,('Semester Activities'!J$19/'Weightage Page-1'!L$13)*'Weightage Page-1'!L45,0))+
(IF('Semester Activities'!J$20&lt;&gt;0,('Semester Activities'!J$20/'Weightage Page-1'!M$13)*'Weightage Page-1'!M45,0))+
(IF('Semester Activities'!J$21&lt;&gt;0,('Semester Activities'!J$21/'Weightage Page-1'!N$13)*'Weightage Page-1'!N45,0))+
(IF('Semester Activities'!J$25&lt;&gt;0,('Semester Activities'!J$25/'Weightage Page-1'!R$13)*'Weightage Page-1'!R45,0))+
(IF('Semester Activities'!J$26&lt;&gt;0,('Semester Activities'!J$26/'Weightage Page-1'!S$13)*'Weightage Page-1'!S45,0))+
(IF('Semester Activities'!J$27&lt;&gt;0,('Semester Activities'!J$27/'Weightage Page-1'!T$13)*'Weightage Page-1'!T45,0))+
(IF('Semester Activities'!J$28&lt;&gt;0,('Semester Activities'!J$28/'Weightage Page-1'!U$13)*'Weightage Page-1'!U45,0))+
(IF('Semester Activities'!J$29&lt;&gt;0,('Semester Activities'!J$29/'Weightage Page-1'!V$13)*'Weightage Page-1'!V45,0))+
(IF('Semester Activities'!J$30&lt;&gt;0,('Semester Activities'!J$30/'Weightage Page-1'!W$13)*'Weightage Page-1'!W45,0))+
(IF('Semester Activities'!J$31&lt;&gt;0,('Semester Activities'!J$31/'Weightage Page-1'!X$13)*'Weightage Page-1'!X45,0))+
(IF('Semester Activities'!J$32&lt;&gt;0,('Semester Activities'!J$32/'Weightage Page-1'!Y$13)*'Weightage Page-1'!Y45,0))+
(IF('Semester Activities'!J$33&lt;&gt;0,('Semester Activities'!J$33/'Weightage Page-1'!Z$13)*'Weightage Page-1'!Z45,0))+
(IF('Semester Activities'!J$34&lt;&gt;0,('Semester Activities'!J$34/'Weightage Page-1'!AA$13)*'Weightage Page-1'!AA45,0))+
(IF('Semester Activities'!J$35&lt;&gt;0,('Semester Activities'!J$35/'Weightage Page-1'!AB$13)*'Weightage Page-1'!AB45,0))+
(IF('Semester Activities'!J$36&lt;&gt;0,('Semester Activities'!J$36/'Weightage Page-1'!AC$13)*'Weightage Page-1'!AC45,0))+
(IF('Semester Activities'!J$38&lt;&gt;0,('Semester Activities'!J$38/'Weightage Page-1'!AE$13)*'Weightage Page-1'!AE45,0))+
(IF('Semester Activities'!J$39&lt;&gt;0,('Semester Activities'!J$39/'Weightage Page-1'!AF$13)*'Weightage Page-1'!AF45,0))+
(IF('Semester Activities'!J$40&lt;&gt;0,('Semester Activities'!J$40/'Weightage Page-1'!AG$13)*'Weightage Page-1'!AG45,0))+
(IF('Semester Activities'!J$41&lt;&gt;0,('Semester Activities'!J$41/'Weightage Page-1'!AH$13)*'Weightage Page-1'!AH45,0))+
(IF('Semester Activities'!J$42&lt;&gt;0,('Semester Activities'!J$42/'Weightage Page-1'!AI$13)*'Weightage Page-1'!AI45,0))+
(IF('Semester Activities'!J$43&lt;&gt;0,('Semester Activities'!J$43/'Weightage Page-1'!AJ$13)*'Weightage Page-1'!AJ45,0))+
(IF('Semester Activities'!J$44&lt;&gt;0,('Semester Activities'!J$44/'Weightage Page-1'!AK$13)*'Weightage Page-1'!AK45,0))+
(IF('Semester Activities'!J$45&lt;&gt;0,('Semester Activities'!J$45/'Weightage Page-1'!AL$13)*'Weightage Page-1'!AL45,0))+
(IF('Semester Activities'!J$46&lt;&gt;0,('Semester Activities'!J$46/'Weightage Page-1'!AM$13)*'Weightage Page-1'!AM45,0))+
(IF('Semester Activities'!J$47&lt;&gt;0,('Semester Activities'!J$47/'Weightage Page-1'!AN$13)*'Weightage Page-1'!AN45,0))+
(IF('Semester Activities'!J$48&lt;&gt;0,('Semester Activities'!J$48/'Weightage Page-1'!AO$13)*'Weightage Page-1'!AO45,0))+
(IF('Semester Activities'!J$49&lt;&gt;0,('Semester Activities'!J$49/'Weightage Page-1'!AP$13)*'Weightage Page-1'!AP45,0))+
(IF('Semester Activities'!J$50&lt;&gt;0,('Semester Activities'!J$50/'Weightage Page-1'!AQ$13)*'Weightage Page-1'!AQ45,0))+
(IF('Semester Activities'!J$51&lt;&gt;0,('Semester Activities'!J$51/'Weightage Page-1'!AR$13)*'Weightage Page-1'!AR45,0))+
(IF('Semester Activities'!J$52&lt;&gt;0,('Semester Activities'!J$52/'Weightage Page-1'!AS$13)*'Weightage Page-1'!AS45,0))+
(IF('Semester Activities'!J$53&lt;&gt;0,('Semester Activities'!J$53/'Weightage Page-1'!AT$13)*'Weightage Page-1'!AT45,0))+
(IF('Semester Activities'!J$54&lt;&gt;0,('Semester Activities'!J$54/'Weightage Page-1'!AU$13)*'Weightage Page-1'!AU45,0))+
(IF('Semester Activities'!J$55&lt;&gt;0,('Semester Activities'!J$55/'Weightage Page-1'!AV$13)*'Weightage Page-1'!AV45,0))+
(IF('Semester Activities'!J$56&lt;&gt;0,('Semester Activities'!J$56/'Weightage Page-1'!AW$13)*'Weightage Page-1'!AW45,0))+
(IF('Semester Activities'!J$57&lt;&gt;0,('Semester Activities'!J$57/'Weightage Page-1'!AX$13)*'Weightage Page-1'!AX45,0))+
(IF('Semester Activities'!J$58&lt;&gt;0,('Semester Activities'!J$58/'Weightage Page-1'!AY$13)*'Weightage Page-1'!AY45,0))+
(IF('Semester Activities'!J$59&lt;&gt;0,('Semester Activities'!J$59/'Weightage Page-1'!AZ$13)*'Weightage Page-1'!AZ45,0))+
(IF('Semester Activities'!J$60&lt;&gt;0,('Semester Activities'!J$60/'Weightage Page-1'!BA$13)*'Weightage Page-1'!BA45,0))+
(IF('Semester Activities'!J$61&lt;&gt;0,('Semester Activities'!J$61/'Weightage Page-1'!BB$13)*'Weightage Page-1'!BB45,0))</f>
        <v>0</v>
      </c>
      <c r="E39" s="423"/>
      <c r="F39" s="423">
        <f>(IF('Semester Activities'!K$11&lt;&gt;0,('Semester Activities'!K$11/'Weightage Page-1'!D$13)*'Weightage Page-1'!D45,0))+
(IF('Semester Activities'!K$12&lt;&gt;0,('Semester Activities'!K$12/'Weightage Page-1'!E$13)*'Weightage Page-1'!E45,0))+
(IF('Semester Activities'!K$13&lt;&gt;0,('Semester Activities'!K$13/'Weightage Page-1'!F$13)*'Weightage Page-1'!F45,0))+
(IF('Semester Activities'!K$14&lt;&gt;0,('Semester Activities'!K$14/'Weightage Page-1'!G$13)*'Weightage Page-1'!G45,0))+
(IF('Semester Activities'!K$15&lt;&gt;0,('Semester Activities'!K$15/'Weightage Page-1'!H$13)*'Weightage Page-1'!H45,0))+
(IF('Semester Activities'!K$16&lt;&gt;0,('Semester Activities'!K$16/'Weightage Page-1'!I$13)*'Weightage Page-1'!I45,0))+
(IF('Semester Activities'!K$17&lt;&gt;0,('Semester Activities'!K$17/'Weightage Page-1'!J$13)*'Weightage Page-1'!J45,0))+
(IF('Semester Activities'!K$18&lt;&gt;0,('Semester Activities'!K$18/'Weightage Page-1'!K$13)*'Weightage Page-1'!K45,0))+
(IF('Semester Activities'!K$19&lt;&gt;0,('Semester Activities'!K$19/'Weightage Page-1'!L$13)*'Weightage Page-1'!L45,0))+
(IF('Semester Activities'!K$20&lt;&gt;0,('Semester Activities'!K$20/'Weightage Page-1'!M$13)*'Weightage Page-1'!M45,0))+
(IF('Semester Activities'!K$21&lt;&gt;0,('Semester Activities'!K$21/'Weightage Page-1'!N$13)*'Weightage Page-1'!N45,0))+
(IF('Semester Activities'!K$25&lt;&gt;0,('Semester Activities'!K$25/'Weightage Page-1'!R$13)*'Weightage Page-1'!R45,0))+
(IF('Semester Activities'!K$26&lt;&gt;0,('Semester Activities'!K$26/'Weightage Page-1'!S$13)*'Weightage Page-1'!S45,0))+
(IF('Semester Activities'!K$27&lt;&gt;0,('Semester Activities'!K$27/'Weightage Page-1'!T$13)*'Weightage Page-1'!T45,0))+
(IF('Semester Activities'!K$28&lt;&gt;0,('Semester Activities'!K$28/'Weightage Page-1'!U$13)*'Weightage Page-1'!U45,0))+
(IF('Semester Activities'!K$29&lt;&gt;0,('Semester Activities'!K$29/'Weightage Page-1'!V$13)*'Weightage Page-1'!V45,0))+
(IF('Semester Activities'!K$30&lt;&gt;0,('Semester Activities'!K$30/'Weightage Page-1'!W$13)*'Weightage Page-1'!W45,0))+
(IF('Semester Activities'!K$31&lt;&gt;0,('Semester Activities'!K$31/'Weightage Page-1'!X$13)*'Weightage Page-1'!X45,0))+
(IF('Semester Activities'!K$32&lt;&gt;0,('Semester Activities'!K$32/'Weightage Page-1'!Y$13)*'Weightage Page-1'!Y45,0))+
(IF('Semester Activities'!K$33&lt;&gt;0,('Semester Activities'!K$33/'Weightage Page-1'!Z$13)*'Weightage Page-1'!Z45,0))+
(IF('Semester Activities'!K$34&lt;&gt;0,('Semester Activities'!K$34/'Weightage Page-1'!AA$13)*'Weightage Page-1'!AA45,0))+
(IF('Semester Activities'!K$35&lt;&gt;0,('Semester Activities'!K$35/'Weightage Page-1'!AB$13)*'Weightage Page-1'!AB45,0))+
(IF('Semester Activities'!K$36&lt;&gt;0,('Semester Activities'!K$36/'Weightage Page-1'!AC$13)*'Weightage Page-1'!AC45,0))+
(IF('Semester Activities'!K$38&lt;&gt;0,('Semester Activities'!K$38/'Weightage Page-1'!AE$13)*'Weightage Page-1'!AE45,0))+
(IF('Semester Activities'!K$39&lt;&gt;0,('Semester Activities'!K$39/'Weightage Page-1'!AF$13)*'Weightage Page-1'!AF45,0))+
(IF('Semester Activities'!K$40&lt;&gt;0,('Semester Activities'!K$40/'Weightage Page-1'!AG$13)*'Weightage Page-1'!AG45,0))+
(IF('Semester Activities'!K$41&lt;&gt;0,('Semester Activities'!K$41/'Weightage Page-1'!AH$13)*'Weightage Page-1'!AH45,0))+
(IF('Semester Activities'!K$42&lt;&gt;0,('Semester Activities'!K$42/'Weightage Page-1'!AI$13)*'Weightage Page-1'!AI45,0))+
(IF('Semester Activities'!K$43&lt;&gt;0,('Semester Activities'!K$43/'Weightage Page-1'!AJ$13)*'Weightage Page-1'!AJ45,0))+
(IF('Semester Activities'!K$44&lt;&gt;0,('Semester Activities'!K$44/'Weightage Page-1'!AK$13)*'Weightage Page-1'!AK45,0))+
(IF('Semester Activities'!K$45&lt;&gt;0,('Semester Activities'!K$45/'Weightage Page-1'!AL$13)*'Weightage Page-1'!AL45,0))+
(IF('Semester Activities'!K$46&lt;&gt;0,('Semester Activities'!K$46/'Weightage Page-1'!AM$13)*'Weightage Page-1'!AM45,0))+
(IF('Semester Activities'!K$47&lt;&gt;0,('Semester Activities'!K$47/'Weightage Page-1'!AN$13)*'Weightage Page-1'!AN45,0))+
(IF('Semester Activities'!K$48&lt;&gt;0,('Semester Activities'!K$48/'Weightage Page-1'!AO$13)*'Weightage Page-1'!AO45,0))+
(IF('Semester Activities'!K$49&lt;&gt;0,('Semester Activities'!K$49/'Weightage Page-1'!AP$13)*'Weightage Page-1'!AP45,0))+
(IF('Semester Activities'!K$50&lt;&gt;0,('Semester Activities'!K$50/'Weightage Page-1'!AQ$13)*'Weightage Page-1'!AQ45,0))+
(IF('Semester Activities'!K$51&lt;&gt;0,('Semester Activities'!K$51/'Weightage Page-1'!AR$13)*'Weightage Page-1'!AR45,0))+
(IF('Semester Activities'!K$52&lt;&gt;0,('Semester Activities'!K$52/'Weightage Page-1'!AS$13)*'Weightage Page-1'!AS45,0))+
(IF('Semester Activities'!K$53&lt;&gt;0,('Semester Activities'!K$53/'Weightage Page-1'!AT$13)*'Weightage Page-1'!AT45,0))+
(IF('Semester Activities'!K$54&lt;&gt;0,('Semester Activities'!K$54/'Weightage Page-1'!AU$13)*'Weightage Page-1'!AU45,0))+
(IF('Semester Activities'!K$55&lt;&gt;0,('Semester Activities'!K$55/'Weightage Page-1'!AV$13)*'Weightage Page-1'!AV45,0))+
(IF('Semester Activities'!K$56&lt;&gt;0,('Semester Activities'!K$56/'Weightage Page-1'!AW$13)*'Weightage Page-1'!AW45,0))+
(IF('Semester Activities'!K$57&lt;&gt;0,('Semester Activities'!K$57/'Weightage Page-1'!AX$13)*'Weightage Page-1'!AX45,0))+
(IF('Semester Activities'!K$58&lt;&gt;0,('Semester Activities'!K$58/'Weightage Page-1'!AY$13)*'Weightage Page-1'!AY45,0))+
(IF('Semester Activities'!K$59&lt;&gt;0,('Semester Activities'!K$59/'Weightage Page-1'!AZ$13)*'Weightage Page-1'!AZ45,0))+
(IF('Semester Activities'!K$60&lt;&gt;0,('Semester Activities'!K$60/'Weightage Page-1'!BA$13)*'Weightage Page-1'!BA45,0))+
(IF('Semester Activities'!K$61&lt;&gt;0,('Semester Activities'!K$61/'Weightage Page-1'!BB$13)*'Weightage Page-1'!BB45,0))</f>
        <v>0</v>
      </c>
      <c r="G39" s="423"/>
      <c r="H39" s="423">
        <f>(IF('Semester Activities'!L$11&lt;&gt;0,('Semester Activities'!L$11/'Weightage Page-1'!D$13)*'Weightage Page-1'!D45,0))+
(IF('Semester Activities'!L$12&lt;&gt;0,('Semester Activities'!L$12/'Weightage Page-1'!E$13)*'Weightage Page-1'!E45,0))+
(IF('Semester Activities'!L$13&lt;&gt;0,('Semester Activities'!L$13/'Weightage Page-1'!F$13)*'Weightage Page-1'!F45,0))+
(IF('Semester Activities'!L$14&lt;&gt;0,('Semester Activities'!L$14/'Weightage Page-1'!G$13)*'Weightage Page-1'!G45,0))+
(IF('Semester Activities'!L$15&lt;&gt;0,('Semester Activities'!L$15/'Weightage Page-1'!H$13)*'Weightage Page-1'!H45,0))+
(IF('Semester Activities'!L$16&lt;&gt;0,('Semester Activities'!L$16/'Weightage Page-1'!I$13)*'Weightage Page-1'!I45,0))+
(IF('Semester Activities'!L$17&lt;&gt;0,('Semester Activities'!L$17/'Weightage Page-1'!J$13)*'Weightage Page-1'!J45,0))+
(IF('Semester Activities'!L$18&lt;&gt;0,('Semester Activities'!L$18/'Weightage Page-1'!K$13)*'Weightage Page-1'!K45,0))+
(IF('Semester Activities'!L$19&lt;&gt;0,('Semester Activities'!L$19/'Weightage Page-1'!L$13)*'Weightage Page-1'!L45,0))+
(IF('Semester Activities'!L$20&lt;&gt;0,('Semester Activities'!L$20/'Weightage Page-1'!M$13)*'Weightage Page-1'!M45,0))+
(IF('Semester Activities'!L$21&lt;&gt;0,('Semester Activities'!L$21/'Weightage Page-1'!N$13)*'Weightage Page-1'!N45,0))+
(IF('Semester Activities'!L$25&lt;&gt;0,('Semester Activities'!L$25/'Weightage Page-1'!R$13)*'Weightage Page-1'!R45,0))+
(IF('Semester Activities'!L$26&lt;&gt;0,('Semester Activities'!L$26/'Weightage Page-1'!S$13)*'Weightage Page-1'!S45,0))+
(IF('Semester Activities'!L$27&lt;&gt;0,('Semester Activities'!L$27/'Weightage Page-1'!T$13)*'Weightage Page-1'!T45,0))+
(IF('Semester Activities'!L$28&lt;&gt;0,('Semester Activities'!L$28/'Weightage Page-1'!U$13)*'Weightage Page-1'!U45,0))+
(IF('Semester Activities'!L$29&lt;&gt;0,('Semester Activities'!L$29/'Weightage Page-1'!V$13)*'Weightage Page-1'!V45,0))+
(IF('Semester Activities'!L$30&lt;&gt;0,('Semester Activities'!L$30/'Weightage Page-1'!W$13)*'Weightage Page-1'!W45,0))+
(IF('Semester Activities'!L$31&lt;&gt;0,('Semester Activities'!L$31/'Weightage Page-1'!X$13)*'Weightage Page-1'!X45,0))+
(IF('Semester Activities'!L$32&lt;&gt;0,('Semester Activities'!L$32/'Weightage Page-1'!Y$13)*'Weightage Page-1'!Y45,0))+
(IF('Semester Activities'!L$33&lt;&gt;0,('Semester Activities'!L$33/'Weightage Page-1'!Z$13)*'Weightage Page-1'!Z45,0))+
(IF('Semester Activities'!L$34&lt;&gt;0,('Semester Activities'!L$34/'Weightage Page-1'!AA$13)*'Weightage Page-1'!AA45,0))+
(IF('Semester Activities'!L$35&lt;&gt;0,('Semester Activities'!L$35/'Weightage Page-1'!AB$13)*'Weightage Page-1'!AB45,0))+
(IF('Semester Activities'!L$36&lt;&gt;0,('Semester Activities'!L$36/'Weightage Page-1'!AC$13)*'Weightage Page-1'!AC45,0))+
(IF('Semester Activities'!L$38&lt;&gt;0,('Semester Activities'!L$38/'Weightage Page-1'!AE$13)*'Weightage Page-1'!AE45,0))+
(IF('Semester Activities'!L$39&lt;&gt;0,('Semester Activities'!L$39/'Weightage Page-1'!AF$13)*'Weightage Page-1'!AF45,0))+
(IF('Semester Activities'!L$40&lt;&gt;0,('Semester Activities'!L$40/'Weightage Page-1'!AG$13)*'Weightage Page-1'!AG45,0))+
(IF('Semester Activities'!L$41&lt;&gt;0,('Semester Activities'!L$41/'Weightage Page-1'!AH$13)*'Weightage Page-1'!AH45,0))+
(IF('Semester Activities'!L$42&lt;&gt;0,('Semester Activities'!L$42/'Weightage Page-1'!AI$13)*'Weightage Page-1'!AI45,0))+
(IF('Semester Activities'!L$43&lt;&gt;0,('Semester Activities'!L$43/'Weightage Page-1'!AJ$13)*'Weightage Page-1'!AJ45,0))+
(IF('Semester Activities'!L$44&lt;&gt;0,('Semester Activities'!L$44/'Weightage Page-1'!AK$13)*'Weightage Page-1'!AK45,0))+
(IF('Semester Activities'!L$45&lt;&gt;0,('Semester Activities'!L$45/'Weightage Page-1'!AL$13)*'Weightage Page-1'!AL45,0))+
(IF('Semester Activities'!L$46&lt;&gt;0,('Semester Activities'!L$46/'Weightage Page-1'!AM$13)*'Weightage Page-1'!AM45,0))+
(IF('Semester Activities'!L$47&lt;&gt;0,('Semester Activities'!L$47/'Weightage Page-1'!AN$13)*'Weightage Page-1'!AN45,0))+
(IF('Semester Activities'!L$48&lt;&gt;0,('Semester Activities'!L$48/'Weightage Page-1'!AO$13)*'Weightage Page-1'!AO45,0))+
(IF('Semester Activities'!L$49&lt;&gt;0,('Semester Activities'!L$49/'Weightage Page-1'!AP$13)*'Weightage Page-1'!AP45,0))+
(IF('Semester Activities'!L$50&lt;&gt;0,('Semester Activities'!L$50/'Weightage Page-1'!AQ$13)*'Weightage Page-1'!AQ45,0))+
(IF('Semester Activities'!L$51&lt;&gt;0,('Semester Activities'!L$51/'Weightage Page-1'!AR$13)*'Weightage Page-1'!AR45,0))+
(IF('Semester Activities'!L$52&lt;&gt;0,('Semester Activities'!L$52/'Weightage Page-1'!AS$13)*'Weightage Page-1'!AS45,0))+
(IF('Semester Activities'!L$53&lt;&gt;0,('Semester Activities'!L$53/'Weightage Page-1'!AT$13)*'Weightage Page-1'!AT45,0))+
(IF('Semester Activities'!L$54&lt;&gt;0,('Semester Activities'!L$54/'Weightage Page-1'!AU$13)*'Weightage Page-1'!AU45,0))+
(IF('Semester Activities'!L$55&lt;&gt;0,('Semester Activities'!L$55/'Weightage Page-1'!AV$13)*'Weightage Page-1'!AV45,0))+
(IF('Semester Activities'!L$56&lt;&gt;0,('Semester Activities'!L$56/'Weightage Page-1'!AW$13)*'Weightage Page-1'!AW45,0))+
(IF('Semester Activities'!L$57&lt;&gt;0,('Semester Activities'!L$57/'Weightage Page-1'!AX$13)*'Weightage Page-1'!AX45,0))+
(IF('Semester Activities'!L$58&lt;&gt;0,('Semester Activities'!L$58/'Weightage Page-1'!AY$13)*'Weightage Page-1'!AY45,0))+
(IF('Semester Activities'!L$59&lt;&gt;0,('Semester Activities'!L$59/'Weightage Page-1'!AZ$13)*'Weightage Page-1'!AZ45,0))+
(IF('Semester Activities'!L$60&lt;&gt;0,('Semester Activities'!L$60/'Weightage Page-1'!BA$13)*'Weightage Page-1'!BA45,0))+
(IF('Semester Activities'!L$61&lt;&gt;0,('Semester Activities'!L$61/'Weightage Page-1'!BB$13)*'Weightage Page-1'!BB45,0))</f>
        <v>0</v>
      </c>
      <c r="I39" s="423"/>
      <c r="J39" s="423">
        <f>(IF('Semester Activities'!M$11&lt;&gt;0,('Semester Activities'!M$11/'Weightage Page-1'!D$13)*'Weightage Page-1'!D45,0))+
(IF('Semester Activities'!M$12&lt;&gt;0,('Semester Activities'!M$12/'Weightage Page-1'!E$13)*'Weightage Page-1'!E45,0))+
(IF('Semester Activities'!M$13&lt;&gt;0,('Semester Activities'!M$13/'Weightage Page-1'!F$13)*'Weightage Page-1'!F45,0))+
(IF('Semester Activities'!M$14&lt;&gt;0,('Semester Activities'!M$14/'Weightage Page-1'!G$13)*'Weightage Page-1'!G45,0))+
(IF('Semester Activities'!M$15&lt;&gt;0,('Semester Activities'!M$15/'Weightage Page-1'!H$13)*'Weightage Page-1'!H45,0))+
(IF('Semester Activities'!M$16&lt;&gt;0,('Semester Activities'!M$16/'Weightage Page-1'!I$13)*'Weightage Page-1'!I45,0))+
(IF('Semester Activities'!M$17&lt;&gt;0,('Semester Activities'!M$17/'Weightage Page-1'!J$13)*'Weightage Page-1'!J45,0))+
(IF('Semester Activities'!M$18&lt;&gt;0,('Semester Activities'!M$18/'Weightage Page-1'!K$13)*'Weightage Page-1'!K45,0))+
(IF('Semester Activities'!M$19&lt;&gt;0,('Semester Activities'!M$19/'Weightage Page-1'!L$13)*'Weightage Page-1'!L45,0))+
(IF('Semester Activities'!M$20&lt;&gt;0,('Semester Activities'!M$20/'Weightage Page-1'!M$13)*'Weightage Page-1'!M45,0))+
(IF('Semester Activities'!M$21&lt;&gt;0,('Semester Activities'!M$21/'Weightage Page-1'!N$13)*'Weightage Page-1'!N45,0))+
(IF('Semester Activities'!M$25&lt;&gt;0,('Semester Activities'!M$25/'Weightage Page-1'!R$13)*'Weightage Page-1'!R45,0))+
(IF('Semester Activities'!M$26&lt;&gt;0,('Semester Activities'!M$26/'Weightage Page-1'!S$13)*'Weightage Page-1'!S45,0))+
(IF('Semester Activities'!M$27&lt;&gt;0,('Semester Activities'!M$27/'Weightage Page-1'!T$13)*'Weightage Page-1'!T45,0))+
(IF('Semester Activities'!M$28&lt;&gt;0,('Semester Activities'!M$28/'Weightage Page-1'!U$13)*'Weightage Page-1'!U45,0))+
(IF('Semester Activities'!M$29&lt;&gt;0,('Semester Activities'!M$29/'Weightage Page-1'!V$13)*'Weightage Page-1'!V45,0))+
(IF('Semester Activities'!M$30&lt;&gt;0,('Semester Activities'!M$30/'Weightage Page-1'!W$13)*'Weightage Page-1'!W45,0))+
(IF('Semester Activities'!M$31&lt;&gt;0,('Semester Activities'!M$31/'Weightage Page-1'!X$13)*'Weightage Page-1'!X45,0))+
(IF('Semester Activities'!M$32&lt;&gt;0,('Semester Activities'!M$32/'Weightage Page-1'!Y$13)*'Weightage Page-1'!Y45,0))+
(IF('Semester Activities'!M$33&lt;&gt;0,('Semester Activities'!M$33/'Weightage Page-1'!Z$13)*'Weightage Page-1'!Z45,0))+
(IF('Semester Activities'!M$34&lt;&gt;0,('Semester Activities'!M$34/'Weightage Page-1'!AA$13)*'Weightage Page-1'!AA45,0))+
(IF('Semester Activities'!M$35&lt;&gt;0,('Semester Activities'!M$35/'Weightage Page-1'!AB$13)*'Weightage Page-1'!AB45,0))+
(IF('Semester Activities'!M$36&lt;&gt;0,('Semester Activities'!M$36/'Weightage Page-1'!AC$13)*'Weightage Page-1'!AC45,0))+
(IF('Semester Activities'!M$38&lt;&gt;0,('Semester Activities'!M$38/'Weightage Page-1'!AE$13)*'Weightage Page-1'!AE45,0))+
(IF('Semester Activities'!M$39&lt;&gt;0,('Semester Activities'!M$39/'Weightage Page-1'!AF$13)*'Weightage Page-1'!AF45,0))+
(IF('Semester Activities'!M$40&lt;&gt;0,('Semester Activities'!M$40/'Weightage Page-1'!AG$13)*'Weightage Page-1'!AG45,0))+
(IF('Semester Activities'!M$41&lt;&gt;0,('Semester Activities'!M$41/'Weightage Page-1'!AH$13)*'Weightage Page-1'!AH45,0))+
(IF('Semester Activities'!M$42&lt;&gt;0,('Semester Activities'!M$42/'Weightage Page-1'!AI$13)*'Weightage Page-1'!AI45,0))+
(IF('Semester Activities'!M$43&lt;&gt;0,('Semester Activities'!M$43/'Weightage Page-1'!AJ$13)*'Weightage Page-1'!AJ45,0))+
(IF('Semester Activities'!M$44&lt;&gt;0,('Semester Activities'!M$44/'Weightage Page-1'!AK$13)*'Weightage Page-1'!AK45,0))+
(IF('Semester Activities'!M$45&lt;&gt;0,('Semester Activities'!M$45/'Weightage Page-1'!AL$13)*'Weightage Page-1'!AL45,0))+
(IF('Semester Activities'!M$46&lt;&gt;0,('Semester Activities'!M$46/'Weightage Page-1'!AM$13)*'Weightage Page-1'!AM45,0))+
(IF('Semester Activities'!M$47&lt;&gt;0,('Semester Activities'!M$47/'Weightage Page-1'!AN$13)*'Weightage Page-1'!AN45,0))+
(IF('Semester Activities'!M$48&lt;&gt;0,('Semester Activities'!M$48/'Weightage Page-1'!AO$13)*'Weightage Page-1'!AO45,0))+
(IF('Semester Activities'!M$49&lt;&gt;0,('Semester Activities'!M$49/'Weightage Page-1'!AP$13)*'Weightage Page-1'!AP45,0))+
(IF('Semester Activities'!M$50&lt;&gt;0,('Semester Activities'!M$50/'Weightage Page-1'!AQ$13)*'Weightage Page-1'!AQ45,0))+
(IF('Semester Activities'!M$51&lt;&gt;0,('Semester Activities'!M$51/'Weightage Page-1'!AR$13)*'Weightage Page-1'!AR45,0))+
(IF('Semester Activities'!M$52&lt;&gt;0,('Semester Activities'!M$52/'Weightage Page-1'!AS$13)*'Weightage Page-1'!AS45,0))+
(IF('Semester Activities'!M$53&lt;&gt;0,('Semester Activities'!M$53/'Weightage Page-1'!AT$13)*'Weightage Page-1'!AT45,0))+
(IF('Semester Activities'!M$54&lt;&gt;0,('Semester Activities'!M$54/'Weightage Page-1'!AU$13)*'Weightage Page-1'!AU45,0))+
(IF('Semester Activities'!M$55&lt;&gt;0,('Semester Activities'!M$55/'Weightage Page-1'!AV$13)*'Weightage Page-1'!AV45,0))+
(IF('Semester Activities'!M$56&lt;&gt;0,('Semester Activities'!M$56/'Weightage Page-1'!AW$13)*'Weightage Page-1'!AW45,0))+
(IF('Semester Activities'!M$57&lt;&gt;0,('Semester Activities'!M$57/'Weightage Page-1'!AX$13)*'Weightage Page-1'!AX45,0))+
(IF('Semester Activities'!M$58&lt;&gt;0,('Semester Activities'!M$58/'Weightage Page-1'!AY$13)*'Weightage Page-1'!AY45,0))+
(IF('Semester Activities'!M$59&lt;&gt;0,('Semester Activities'!M$59/'Weightage Page-1'!AZ$13)*'Weightage Page-1'!AZ45,0))+
(IF('Semester Activities'!M$60&lt;&gt;0,('Semester Activities'!M$60/'Weightage Page-1'!BA$13)*'Weightage Page-1'!BA45,0))+
(IF('Semester Activities'!M$61&lt;&gt;0,('Semester Activities'!M$61/'Weightage Page-1'!BB$13)*'Weightage Page-1'!BB45,0))</f>
        <v>0</v>
      </c>
      <c r="K39" s="423"/>
      <c r="L39" s="423">
        <f>(IF('Semester Activities'!N$11&lt;&gt;0,('Semester Activities'!N$11/'Weightage Page-1'!D$13)*'Weightage Page-1'!D45,0))+
(IF('Semester Activities'!N$12&lt;&gt;0,('Semester Activities'!N$12/'Weightage Page-1'!E$13)*'Weightage Page-1'!E45,0))+
(IF('Semester Activities'!N$13&lt;&gt;0,('Semester Activities'!N$13/'Weightage Page-1'!F$13)*'Weightage Page-1'!F45,0))+
(IF('Semester Activities'!N$14&lt;&gt;0,('Semester Activities'!N$14/'Weightage Page-1'!G$13)*'Weightage Page-1'!G45,0))+
(IF('Semester Activities'!N$15&lt;&gt;0,('Semester Activities'!N$15/'Weightage Page-1'!H$13)*'Weightage Page-1'!H45,0))+
(IF('Semester Activities'!N$16&lt;&gt;0,('Semester Activities'!N$16/'Weightage Page-1'!I$13)*'Weightage Page-1'!I45,0))+
(IF('Semester Activities'!N$17&lt;&gt;0,('Semester Activities'!N$17/'Weightage Page-1'!J$13)*'Weightage Page-1'!J45,0))+
(IF('Semester Activities'!N$18&lt;&gt;0,('Semester Activities'!N$18/'Weightage Page-1'!K$13)*'Weightage Page-1'!K45,0))+
(IF('Semester Activities'!N$19&lt;&gt;0,('Semester Activities'!N$19/'Weightage Page-1'!L$13)*'Weightage Page-1'!L45,0))+
(IF('Semester Activities'!N$20&lt;&gt;0,('Semester Activities'!N$20/'Weightage Page-1'!M$13)*'Weightage Page-1'!M45,0))+
(IF('Semester Activities'!N$21&lt;&gt;0,('Semester Activities'!N$21/'Weightage Page-1'!N$13)*'Weightage Page-1'!N45,0))+
(IF('Semester Activities'!N$25&lt;&gt;0,('Semester Activities'!N$25/'Weightage Page-1'!R$13)*'Weightage Page-1'!R45,0))+
(IF('Semester Activities'!N$26&lt;&gt;0,('Semester Activities'!N$26/'Weightage Page-1'!S$13)*'Weightage Page-1'!S45,0))+
(IF('Semester Activities'!N$27&lt;&gt;0,('Semester Activities'!N$27/'Weightage Page-1'!T$13)*'Weightage Page-1'!T45,0))+
(IF('Semester Activities'!N$28&lt;&gt;0,('Semester Activities'!N$28/'Weightage Page-1'!U$13)*'Weightage Page-1'!U45,0))+
(IF('Semester Activities'!N$29&lt;&gt;0,('Semester Activities'!N$29/'Weightage Page-1'!V$13)*'Weightage Page-1'!V45,0))+
(IF('Semester Activities'!N$30&lt;&gt;0,('Semester Activities'!N$30/'Weightage Page-1'!W$13)*'Weightage Page-1'!W45,0))+
(IF('Semester Activities'!N$31&lt;&gt;0,('Semester Activities'!N$31/'Weightage Page-1'!X$13)*'Weightage Page-1'!X45,0))+
(IF('Semester Activities'!N$32&lt;&gt;0,('Semester Activities'!N$32/'Weightage Page-1'!Y$13)*'Weightage Page-1'!Y45,0))+
(IF('Semester Activities'!N$33&lt;&gt;0,('Semester Activities'!N$33/'Weightage Page-1'!Z$13)*'Weightage Page-1'!Z45,0))+
(IF('Semester Activities'!N$34&lt;&gt;0,('Semester Activities'!N$34/'Weightage Page-1'!AA$13)*'Weightage Page-1'!AA45,0))+
(IF('Semester Activities'!N$35&lt;&gt;0,('Semester Activities'!N$35/'Weightage Page-1'!AB$13)*'Weightage Page-1'!AB45,0))+
(IF('Semester Activities'!N$36&lt;&gt;0,('Semester Activities'!N$36/'Weightage Page-1'!AC$13)*'Weightage Page-1'!AC45,0))+
(IF('Semester Activities'!N$38&lt;&gt;0,('Semester Activities'!N$38/'Weightage Page-1'!AE$13)*'Weightage Page-1'!AE45,0))+
(IF('Semester Activities'!N$39&lt;&gt;0,('Semester Activities'!N$39/'Weightage Page-1'!AF$13)*'Weightage Page-1'!AF45,0))+
(IF('Semester Activities'!N$40&lt;&gt;0,('Semester Activities'!N$40/'Weightage Page-1'!AG$13)*'Weightage Page-1'!AG45,0))+
(IF('Semester Activities'!N$41&lt;&gt;0,('Semester Activities'!N$41/'Weightage Page-1'!AH$13)*'Weightage Page-1'!AH45,0))+
(IF('Semester Activities'!N$42&lt;&gt;0,('Semester Activities'!N$42/'Weightage Page-1'!AI$13)*'Weightage Page-1'!AI45,0))+
(IF('Semester Activities'!N$43&lt;&gt;0,('Semester Activities'!N$43/'Weightage Page-1'!AJ$13)*'Weightage Page-1'!AJ45,0))+
(IF('Semester Activities'!N$44&lt;&gt;0,('Semester Activities'!N$44/'Weightage Page-1'!AK$13)*'Weightage Page-1'!AK45,0))+
(IF('Semester Activities'!N$45&lt;&gt;0,('Semester Activities'!N$45/'Weightage Page-1'!AL$13)*'Weightage Page-1'!AL45,0))+
(IF('Semester Activities'!N$46&lt;&gt;0,('Semester Activities'!N$46/'Weightage Page-1'!AM$13)*'Weightage Page-1'!AM45,0))+
(IF('Semester Activities'!N$47&lt;&gt;0,('Semester Activities'!N$47/'Weightage Page-1'!AN$13)*'Weightage Page-1'!AN45,0))+
(IF('Semester Activities'!N$48&lt;&gt;0,('Semester Activities'!N$48/'Weightage Page-1'!AO$13)*'Weightage Page-1'!AO45,0))+
(IF('Semester Activities'!N$49&lt;&gt;0,('Semester Activities'!N$49/'Weightage Page-1'!AP$13)*'Weightage Page-1'!AP45,0))+
(IF('Semester Activities'!N$50&lt;&gt;0,('Semester Activities'!N$50/'Weightage Page-1'!AQ$13)*'Weightage Page-1'!AQ45,0))+
(IF('Semester Activities'!N$51&lt;&gt;0,('Semester Activities'!N$51/'Weightage Page-1'!AR$13)*'Weightage Page-1'!AR45,0))+
(IF('Semester Activities'!N$52&lt;&gt;0,('Semester Activities'!N$52/'Weightage Page-1'!AS$13)*'Weightage Page-1'!AS45,0))+
(IF('Semester Activities'!N$53&lt;&gt;0,('Semester Activities'!N$53/'Weightage Page-1'!AT$13)*'Weightage Page-1'!AT45,0))+
(IF('Semester Activities'!N$54&lt;&gt;0,('Semester Activities'!N$54/'Weightage Page-1'!AU$13)*'Weightage Page-1'!AU45,0))+
(IF('Semester Activities'!N$55&lt;&gt;0,('Semester Activities'!N$55/'Weightage Page-1'!AV$13)*'Weightage Page-1'!AV45,0))+
(IF('Semester Activities'!N$56&lt;&gt;0,('Semester Activities'!N$56/'Weightage Page-1'!AW$13)*'Weightage Page-1'!AW45,0))+
(IF('Semester Activities'!N$57&lt;&gt;0,('Semester Activities'!N$57/'Weightage Page-1'!AX$13)*'Weightage Page-1'!AX45,0))+
(IF('Semester Activities'!N$58&lt;&gt;0,('Semester Activities'!N$58/'Weightage Page-1'!AY$13)*'Weightage Page-1'!AY45,0))+
(IF('Semester Activities'!N$59&lt;&gt;0,('Semester Activities'!N$59/'Weightage Page-1'!AZ$13)*'Weightage Page-1'!AZ45,0))+
(IF('Semester Activities'!N$60&lt;&gt;0,('Semester Activities'!N$60/'Weightage Page-1'!BA$13)*'Weightage Page-1'!BA45,0))+
(IF('Semester Activities'!N$61&lt;&gt;0,('Semester Activities'!N$61/'Weightage Page-1'!BB$13)*'Weightage Page-1'!BB45,0))</f>
        <v>0</v>
      </c>
      <c r="M39" s="423"/>
      <c r="N39" s="424">
        <f t="shared" si="0"/>
        <v>0</v>
      </c>
      <c r="O39" s="424"/>
    </row>
    <row r="40" spans="1:15" ht="16.5" thickBot="1" x14ac:dyDescent="0.3">
      <c r="A40" s="144">
        <v>31</v>
      </c>
      <c r="B40" s="119" t="str">
        <f>IF('Weightage Page-1'!B46&lt;&gt;"",'Weightage Page-1'!B46,"")</f>
        <v>15SW69</v>
      </c>
      <c r="C40" s="118"/>
      <c r="D40" s="423">
        <f>(IF('Semester Activities'!J$11&lt;&gt;0,('Semester Activities'!J$11/'Weightage Page-1'!D$13)*'Weightage Page-1'!D46,0))+
(IF('Semester Activities'!J$12&lt;&gt;0,('Semester Activities'!J$12/'Weightage Page-1'!E$13)*'Weightage Page-1'!E46,0))+
(IF('Semester Activities'!J$13&lt;&gt;0,('Semester Activities'!J$13/'Weightage Page-1'!F$13)*'Weightage Page-1'!F46,0))+
(IF('Semester Activities'!J$14&lt;&gt;0,('Semester Activities'!J$14/'Weightage Page-1'!G$13)*'Weightage Page-1'!G46,0))+
(IF('Semester Activities'!J$15&lt;&gt;0,('Semester Activities'!J$15/'Weightage Page-1'!H$13)*'Weightage Page-1'!H46,0))+
(IF('Semester Activities'!J$16&lt;&gt;0,('Semester Activities'!J$16/'Weightage Page-1'!I$13)*'Weightage Page-1'!I46,0))+
(IF('Semester Activities'!J$17&lt;&gt;0,('Semester Activities'!J$17/'Weightage Page-1'!J$13)*'Weightage Page-1'!J46,0))+
(IF('Semester Activities'!J$18&lt;&gt;0,('Semester Activities'!J$18/'Weightage Page-1'!K$13)*'Weightage Page-1'!K46,0))+
(IF('Semester Activities'!J$19&lt;&gt;0,('Semester Activities'!J$19/'Weightage Page-1'!L$13)*'Weightage Page-1'!L46,0))+
(IF('Semester Activities'!J$20&lt;&gt;0,('Semester Activities'!J$20/'Weightage Page-1'!M$13)*'Weightage Page-1'!M46,0))+
(IF('Semester Activities'!J$21&lt;&gt;0,('Semester Activities'!J$21/'Weightage Page-1'!N$13)*'Weightage Page-1'!N46,0))+
(IF('Semester Activities'!J$25&lt;&gt;0,('Semester Activities'!J$25/'Weightage Page-1'!R$13)*'Weightage Page-1'!R46,0))+
(IF('Semester Activities'!J$26&lt;&gt;0,('Semester Activities'!J$26/'Weightage Page-1'!S$13)*'Weightage Page-1'!S46,0))+
(IF('Semester Activities'!J$27&lt;&gt;0,('Semester Activities'!J$27/'Weightage Page-1'!T$13)*'Weightage Page-1'!T46,0))+
(IF('Semester Activities'!J$28&lt;&gt;0,('Semester Activities'!J$28/'Weightage Page-1'!U$13)*'Weightage Page-1'!U46,0))+
(IF('Semester Activities'!J$29&lt;&gt;0,('Semester Activities'!J$29/'Weightage Page-1'!V$13)*'Weightage Page-1'!V46,0))+
(IF('Semester Activities'!J$30&lt;&gt;0,('Semester Activities'!J$30/'Weightage Page-1'!W$13)*'Weightage Page-1'!W46,0))+
(IF('Semester Activities'!J$31&lt;&gt;0,('Semester Activities'!J$31/'Weightage Page-1'!X$13)*'Weightage Page-1'!X46,0))+
(IF('Semester Activities'!J$32&lt;&gt;0,('Semester Activities'!J$32/'Weightage Page-1'!Y$13)*'Weightage Page-1'!Y46,0))+
(IF('Semester Activities'!J$33&lt;&gt;0,('Semester Activities'!J$33/'Weightage Page-1'!Z$13)*'Weightage Page-1'!Z46,0))+
(IF('Semester Activities'!J$34&lt;&gt;0,('Semester Activities'!J$34/'Weightage Page-1'!AA$13)*'Weightage Page-1'!AA46,0))+
(IF('Semester Activities'!J$35&lt;&gt;0,('Semester Activities'!J$35/'Weightage Page-1'!AB$13)*'Weightage Page-1'!AB46,0))+
(IF('Semester Activities'!J$36&lt;&gt;0,('Semester Activities'!J$36/'Weightage Page-1'!AC$13)*'Weightage Page-1'!AC46,0))+
(IF('Semester Activities'!J$38&lt;&gt;0,('Semester Activities'!J$38/'Weightage Page-1'!AE$13)*'Weightage Page-1'!AE46,0))+
(IF('Semester Activities'!J$39&lt;&gt;0,('Semester Activities'!J$39/'Weightage Page-1'!AF$13)*'Weightage Page-1'!AF46,0))+
(IF('Semester Activities'!J$40&lt;&gt;0,('Semester Activities'!J$40/'Weightage Page-1'!AG$13)*'Weightage Page-1'!AG46,0))+
(IF('Semester Activities'!J$41&lt;&gt;0,('Semester Activities'!J$41/'Weightage Page-1'!AH$13)*'Weightage Page-1'!AH46,0))+
(IF('Semester Activities'!J$42&lt;&gt;0,('Semester Activities'!J$42/'Weightage Page-1'!AI$13)*'Weightage Page-1'!AI46,0))+
(IF('Semester Activities'!J$43&lt;&gt;0,('Semester Activities'!J$43/'Weightage Page-1'!AJ$13)*'Weightage Page-1'!AJ46,0))+
(IF('Semester Activities'!J$44&lt;&gt;0,('Semester Activities'!J$44/'Weightage Page-1'!AK$13)*'Weightage Page-1'!AK46,0))+
(IF('Semester Activities'!J$45&lt;&gt;0,('Semester Activities'!J$45/'Weightage Page-1'!AL$13)*'Weightage Page-1'!AL46,0))+
(IF('Semester Activities'!J$46&lt;&gt;0,('Semester Activities'!J$46/'Weightage Page-1'!AM$13)*'Weightage Page-1'!AM46,0))+
(IF('Semester Activities'!J$47&lt;&gt;0,('Semester Activities'!J$47/'Weightage Page-1'!AN$13)*'Weightage Page-1'!AN46,0))+
(IF('Semester Activities'!J$48&lt;&gt;0,('Semester Activities'!J$48/'Weightage Page-1'!AO$13)*'Weightage Page-1'!AO46,0))+
(IF('Semester Activities'!J$49&lt;&gt;0,('Semester Activities'!J$49/'Weightage Page-1'!AP$13)*'Weightage Page-1'!AP46,0))+
(IF('Semester Activities'!J$50&lt;&gt;0,('Semester Activities'!J$50/'Weightage Page-1'!AQ$13)*'Weightage Page-1'!AQ46,0))+
(IF('Semester Activities'!J$51&lt;&gt;0,('Semester Activities'!J$51/'Weightage Page-1'!AR$13)*'Weightage Page-1'!AR46,0))+
(IF('Semester Activities'!J$52&lt;&gt;0,('Semester Activities'!J$52/'Weightage Page-1'!AS$13)*'Weightage Page-1'!AS46,0))+
(IF('Semester Activities'!J$53&lt;&gt;0,('Semester Activities'!J$53/'Weightage Page-1'!AT$13)*'Weightage Page-1'!AT46,0))+
(IF('Semester Activities'!J$54&lt;&gt;0,('Semester Activities'!J$54/'Weightage Page-1'!AU$13)*'Weightage Page-1'!AU46,0))+
(IF('Semester Activities'!J$55&lt;&gt;0,('Semester Activities'!J$55/'Weightage Page-1'!AV$13)*'Weightage Page-1'!AV46,0))+
(IF('Semester Activities'!J$56&lt;&gt;0,('Semester Activities'!J$56/'Weightage Page-1'!AW$13)*'Weightage Page-1'!AW46,0))+
(IF('Semester Activities'!J$57&lt;&gt;0,('Semester Activities'!J$57/'Weightage Page-1'!AX$13)*'Weightage Page-1'!AX46,0))+
(IF('Semester Activities'!J$58&lt;&gt;0,('Semester Activities'!J$58/'Weightage Page-1'!AY$13)*'Weightage Page-1'!AY46,0))+
(IF('Semester Activities'!J$59&lt;&gt;0,('Semester Activities'!J$59/'Weightage Page-1'!AZ$13)*'Weightage Page-1'!AZ46,0))+
(IF('Semester Activities'!J$60&lt;&gt;0,('Semester Activities'!J$60/'Weightage Page-1'!BA$13)*'Weightage Page-1'!BA46,0))+
(IF('Semester Activities'!J$61&lt;&gt;0,('Semester Activities'!J$61/'Weightage Page-1'!BB$13)*'Weightage Page-1'!BB46,0))</f>
        <v>0</v>
      </c>
      <c r="E40" s="423"/>
      <c r="F40" s="423">
        <f>(IF('Semester Activities'!K$11&lt;&gt;0,('Semester Activities'!K$11/'Weightage Page-1'!D$13)*'Weightage Page-1'!D46,0))+
(IF('Semester Activities'!K$12&lt;&gt;0,('Semester Activities'!K$12/'Weightage Page-1'!E$13)*'Weightage Page-1'!E46,0))+
(IF('Semester Activities'!K$13&lt;&gt;0,('Semester Activities'!K$13/'Weightage Page-1'!F$13)*'Weightage Page-1'!F46,0))+
(IF('Semester Activities'!K$14&lt;&gt;0,('Semester Activities'!K$14/'Weightage Page-1'!G$13)*'Weightage Page-1'!G46,0))+
(IF('Semester Activities'!K$15&lt;&gt;0,('Semester Activities'!K$15/'Weightage Page-1'!H$13)*'Weightage Page-1'!H46,0))+
(IF('Semester Activities'!K$16&lt;&gt;0,('Semester Activities'!K$16/'Weightage Page-1'!I$13)*'Weightage Page-1'!I46,0))+
(IF('Semester Activities'!K$17&lt;&gt;0,('Semester Activities'!K$17/'Weightage Page-1'!J$13)*'Weightage Page-1'!J46,0))+
(IF('Semester Activities'!K$18&lt;&gt;0,('Semester Activities'!K$18/'Weightage Page-1'!K$13)*'Weightage Page-1'!K46,0))+
(IF('Semester Activities'!K$19&lt;&gt;0,('Semester Activities'!K$19/'Weightage Page-1'!L$13)*'Weightage Page-1'!L46,0))+
(IF('Semester Activities'!K$20&lt;&gt;0,('Semester Activities'!K$20/'Weightage Page-1'!M$13)*'Weightage Page-1'!M46,0))+
(IF('Semester Activities'!K$21&lt;&gt;0,('Semester Activities'!K$21/'Weightage Page-1'!N$13)*'Weightage Page-1'!N46,0))+
(IF('Semester Activities'!K$25&lt;&gt;0,('Semester Activities'!K$25/'Weightage Page-1'!R$13)*'Weightage Page-1'!R46,0))+
(IF('Semester Activities'!K$26&lt;&gt;0,('Semester Activities'!K$26/'Weightage Page-1'!S$13)*'Weightage Page-1'!S46,0))+
(IF('Semester Activities'!K$27&lt;&gt;0,('Semester Activities'!K$27/'Weightage Page-1'!T$13)*'Weightage Page-1'!T46,0))+
(IF('Semester Activities'!K$28&lt;&gt;0,('Semester Activities'!K$28/'Weightage Page-1'!U$13)*'Weightage Page-1'!U46,0))+
(IF('Semester Activities'!K$29&lt;&gt;0,('Semester Activities'!K$29/'Weightage Page-1'!V$13)*'Weightage Page-1'!V46,0))+
(IF('Semester Activities'!K$30&lt;&gt;0,('Semester Activities'!K$30/'Weightage Page-1'!W$13)*'Weightage Page-1'!W46,0))+
(IF('Semester Activities'!K$31&lt;&gt;0,('Semester Activities'!K$31/'Weightage Page-1'!X$13)*'Weightage Page-1'!X46,0))+
(IF('Semester Activities'!K$32&lt;&gt;0,('Semester Activities'!K$32/'Weightage Page-1'!Y$13)*'Weightage Page-1'!Y46,0))+
(IF('Semester Activities'!K$33&lt;&gt;0,('Semester Activities'!K$33/'Weightage Page-1'!Z$13)*'Weightage Page-1'!Z46,0))+
(IF('Semester Activities'!K$34&lt;&gt;0,('Semester Activities'!K$34/'Weightage Page-1'!AA$13)*'Weightage Page-1'!AA46,0))+
(IF('Semester Activities'!K$35&lt;&gt;0,('Semester Activities'!K$35/'Weightage Page-1'!AB$13)*'Weightage Page-1'!AB46,0))+
(IF('Semester Activities'!K$36&lt;&gt;0,('Semester Activities'!K$36/'Weightage Page-1'!AC$13)*'Weightage Page-1'!AC46,0))+
(IF('Semester Activities'!K$38&lt;&gt;0,('Semester Activities'!K$38/'Weightage Page-1'!AE$13)*'Weightage Page-1'!AE46,0))+
(IF('Semester Activities'!K$39&lt;&gt;0,('Semester Activities'!K$39/'Weightage Page-1'!AF$13)*'Weightage Page-1'!AF46,0))+
(IF('Semester Activities'!K$40&lt;&gt;0,('Semester Activities'!K$40/'Weightage Page-1'!AG$13)*'Weightage Page-1'!AG46,0))+
(IF('Semester Activities'!K$41&lt;&gt;0,('Semester Activities'!K$41/'Weightage Page-1'!AH$13)*'Weightage Page-1'!AH46,0))+
(IF('Semester Activities'!K$42&lt;&gt;0,('Semester Activities'!K$42/'Weightage Page-1'!AI$13)*'Weightage Page-1'!AI46,0))+
(IF('Semester Activities'!K$43&lt;&gt;0,('Semester Activities'!K$43/'Weightage Page-1'!AJ$13)*'Weightage Page-1'!AJ46,0))+
(IF('Semester Activities'!K$44&lt;&gt;0,('Semester Activities'!K$44/'Weightage Page-1'!AK$13)*'Weightage Page-1'!AK46,0))+
(IF('Semester Activities'!K$45&lt;&gt;0,('Semester Activities'!K$45/'Weightage Page-1'!AL$13)*'Weightage Page-1'!AL46,0))+
(IF('Semester Activities'!K$46&lt;&gt;0,('Semester Activities'!K$46/'Weightage Page-1'!AM$13)*'Weightage Page-1'!AM46,0))+
(IF('Semester Activities'!K$47&lt;&gt;0,('Semester Activities'!K$47/'Weightage Page-1'!AN$13)*'Weightage Page-1'!AN46,0))+
(IF('Semester Activities'!K$48&lt;&gt;0,('Semester Activities'!K$48/'Weightage Page-1'!AO$13)*'Weightage Page-1'!AO46,0))+
(IF('Semester Activities'!K$49&lt;&gt;0,('Semester Activities'!K$49/'Weightage Page-1'!AP$13)*'Weightage Page-1'!AP46,0))+
(IF('Semester Activities'!K$50&lt;&gt;0,('Semester Activities'!K$50/'Weightage Page-1'!AQ$13)*'Weightage Page-1'!AQ46,0))+
(IF('Semester Activities'!K$51&lt;&gt;0,('Semester Activities'!K$51/'Weightage Page-1'!AR$13)*'Weightage Page-1'!AR46,0))+
(IF('Semester Activities'!K$52&lt;&gt;0,('Semester Activities'!K$52/'Weightage Page-1'!AS$13)*'Weightage Page-1'!AS46,0))+
(IF('Semester Activities'!K$53&lt;&gt;0,('Semester Activities'!K$53/'Weightage Page-1'!AT$13)*'Weightage Page-1'!AT46,0))+
(IF('Semester Activities'!K$54&lt;&gt;0,('Semester Activities'!K$54/'Weightage Page-1'!AU$13)*'Weightage Page-1'!AU46,0))+
(IF('Semester Activities'!K$55&lt;&gt;0,('Semester Activities'!K$55/'Weightage Page-1'!AV$13)*'Weightage Page-1'!AV46,0))+
(IF('Semester Activities'!K$56&lt;&gt;0,('Semester Activities'!K$56/'Weightage Page-1'!AW$13)*'Weightage Page-1'!AW46,0))+
(IF('Semester Activities'!K$57&lt;&gt;0,('Semester Activities'!K$57/'Weightage Page-1'!AX$13)*'Weightage Page-1'!AX46,0))+
(IF('Semester Activities'!K$58&lt;&gt;0,('Semester Activities'!K$58/'Weightage Page-1'!AY$13)*'Weightage Page-1'!AY46,0))+
(IF('Semester Activities'!K$59&lt;&gt;0,('Semester Activities'!K$59/'Weightage Page-1'!AZ$13)*'Weightage Page-1'!AZ46,0))+
(IF('Semester Activities'!K$60&lt;&gt;0,('Semester Activities'!K$60/'Weightage Page-1'!BA$13)*'Weightage Page-1'!BA46,0))+
(IF('Semester Activities'!K$61&lt;&gt;0,('Semester Activities'!K$61/'Weightage Page-1'!BB$13)*'Weightage Page-1'!BB46,0))</f>
        <v>0</v>
      </c>
      <c r="G40" s="423"/>
      <c r="H40" s="423">
        <f>(IF('Semester Activities'!L$11&lt;&gt;0,('Semester Activities'!L$11/'Weightage Page-1'!D$13)*'Weightage Page-1'!D46,0))+
(IF('Semester Activities'!L$12&lt;&gt;0,('Semester Activities'!L$12/'Weightage Page-1'!E$13)*'Weightage Page-1'!E46,0))+
(IF('Semester Activities'!L$13&lt;&gt;0,('Semester Activities'!L$13/'Weightage Page-1'!F$13)*'Weightage Page-1'!F46,0))+
(IF('Semester Activities'!L$14&lt;&gt;0,('Semester Activities'!L$14/'Weightage Page-1'!G$13)*'Weightage Page-1'!G46,0))+
(IF('Semester Activities'!L$15&lt;&gt;0,('Semester Activities'!L$15/'Weightage Page-1'!H$13)*'Weightage Page-1'!H46,0))+
(IF('Semester Activities'!L$16&lt;&gt;0,('Semester Activities'!L$16/'Weightage Page-1'!I$13)*'Weightage Page-1'!I46,0))+
(IF('Semester Activities'!L$17&lt;&gt;0,('Semester Activities'!L$17/'Weightage Page-1'!J$13)*'Weightage Page-1'!J46,0))+
(IF('Semester Activities'!L$18&lt;&gt;0,('Semester Activities'!L$18/'Weightage Page-1'!K$13)*'Weightage Page-1'!K46,0))+
(IF('Semester Activities'!L$19&lt;&gt;0,('Semester Activities'!L$19/'Weightage Page-1'!L$13)*'Weightage Page-1'!L46,0))+
(IF('Semester Activities'!L$20&lt;&gt;0,('Semester Activities'!L$20/'Weightage Page-1'!M$13)*'Weightage Page-1'!M46,0))+
(IF('Semester Activities'!L$21&lt;&gt;0,('Semester Activities'!L$21/'Weightage Page-1'!N$13)*'Weightage Page-1'!N46,0))+
(IF('Semester Activities'!L$25&lt;&gt;0,('Semester Activities'!L$25/'Weightage Page-1'!R$13)*'Weightage Page-1'!R46,0))+
(IF('Semester Activities'!L$26&lt;&gt;0,('Semester Activities'!L$26/'Weightage Page-1'!S$13)*'Weightage Page-1'!S46,0))+
(IF('Semester Activities'!L$27&lt;&gt;0,('Semester Activities'!L$27/'Weightage Page-1'!T$13)*'Weightage Page-1'!T46,0))+
(IF('Semester Activities'!L$28&lt;&gt;0,('Semester Activities'!L$28/'Weightage Page-1'!U$13)*'Weightage Page-1'!U46,0))+
(IF('Semester Activities'!L$29&lt;&gt;0,('Semester Activities'!L$29/'Weightage Page-1'!V$13)*'Weightage Page-1'!V46,0))+
(IF('Semester Activities'!L$30&lt;&gt;0,('Semester Activities'!L$30/'Weightage Page-1'!W$13)*'Weightage Page-1'!W46,0))+
(IF('Semester Activities'!L$31&lt;&gt;0,('Semester Activities'!L$31/'Weightage Page-1'!X$13)*'Weightage Page-1'!X46,0))+
(IF('Semester Activities'!L$32&lt;&gt;0,('Semester Activities'!L$32/'Weightage Page-1'!Y$13)*'Weightage Page-1'!Y46,0))+
(IF('Semester Activities'!L$33&lt;&gt;0,('Semester Activities'!L$33/'Weightage Page-1'!Z$13)*'Weightage Page-1'!Z46,0))+
(IF('Semester Activities'!L$34&lt;&gt;0,('Semester Activities'!L$34/'Weightage Page-1'!AA$13)*'Weightage Page-1'!AA46,0))+
(IF('Semester Activities'!L$35&lt;&gt;0,('Semester Activities'!L$35/'Weightage Page-1'!AB$13)*'Weightage Page-1'!AB46,0))+
(IF('Semester Activities'!L$36&lt;&gt;0,('Semester Activities'!L$36/'Weightage Page-1'!AC$13)*'Weightage Page-1'!AC46,0))+
(IF('Semester Activities'!L$38&lt;&gt;0,('Semester Activities'!L$38/'Weightage Page-1'!AE$13)*'Weightage Page-1'!AE46,0))+
(IF('Semester Activities'!L$39&lt;&gt;0,('Semester Activities'!L$39/'Weightage Page-1'!AF$13)*'Weightage Page-1'!AF46,0))+
(IF('Semester Activities'!L$40&lt;&gt;0,('Semester Activities'!L$40/'Weightage Page-1'!AG$13)*'Weightage Page-1'!AG46,0))+
(IF('Semester Activities'!L$41&lt;&gt;0,('Semester Activities'!L$41/'Weightage Page-1'!AH$13)*'Weightage Page-1'!AH46,0))+
(IF('Semester Activities'!L$42&lt;&gt;0,('Semester Activities'!L$42/'Weightage Page-1'!AI$13)*'Weightage Page-1'!AI46,0))+
(IF('Semester Activities'!L$43&lt;&gt;0,('Semester Activities'!L$43/'Weightage Page-1'!AJ$13)*'Weightage Page-1'!AJ46,0))+
(IF('Semester Activities'!L$44&lt;&gt;0,('Semester Activities'!L$44/'Weightage Page-1'!AK$13)*'Weightage Page-1'!AK46,0))+
(IF('Semester Activities'!L$45&lt;&gt;0,('Semester Activities'!L$45/'Weightage Page-1'!AL$13)*'Weightage Page-1'!AL46,0))+
(IF('Semester Activities'!L$46&lt;&gt;0,('Semester Activities'!L$46/'Weightage Page-1'!AM$13)*'Weightage Page-1'!AM46,0))+
(IF('Semester Activities'!L$47&lt;&gt;0,('Semester Activities'!L$47/'Weightage Page-1'!AN$13)*'Weightage Page-1'!AN46,0))+
(IF('Semester Activities'!L$48&lt;&gt;0,('Semester Activities'!L$48/'Weightage Page-1'!AO$13)*'Weightage Page-1'!AO46,0))+
(IF('Semester Activities'!L$49&lt;&gt;0,('Semester Activities'!L$49/'Weightage Page-1'!AP$13)*'Weightage Page-1'!AP46,0))+
(IF('Semester Activities'!L$50&lt;&gt;0,('Semester Activities'!L$50/'Weightage Page-1'!AQ$13)*'Weightage Page-1'!AQ46,0))+
(IF('Semester Activities'!L$51&lt;&gt;0,('Semester Activities'!L$51/'Weightage Page-1'!AR$13)*'Weightage Page-1'!AR46,0))+
(IF('Semester Activities'!L$52&lt;&gt;0,('Semester Activities'!L$52/'Weightage Page-1'!AS$13)*'Weightage Page-1'!AS46,0))+
(IF('Semester Activities'!L$53&lt;&gt;0,('Semester Activities'!L$53/'Weightage Page-1'!AT$13)*'Weightage Page-1'!AT46,0))+
(IF('Semester Activities'!L$54&lt;&gt;0,('Semester Activities'!L$54/'Weightage Page-1'!AU$13)*'Weightage Page-1'!AU46,0))+
(IF('Semester Activities'!L$55&lt;&gt;0,('Semester Activities'!L$55/'Weightage Page-1'!AV$13)*'Weightage Page-1'!AV46,0))+
(IF('Semester Activities'!L$56&lt;&gt;0,('Semester Activities'!L$56/'Weightage Page-1'!AW$13)*'Weightage Page-1'!AW46,0))+
(IF('Semester Activities'!L$57&lt;&gt;0,('Semester Activities'!L$57/'Weightage Page-1'!AX$13)*'Weightage Page-1'!AX46,0))+
(IF('Semester Activities'!L$58&lt;&gt;0,('Semester Activities'!L$58/'Weightage Page-1'!AY$13)*'Weightage Page-1'!AY46,0))+
(IF('Semester Activities'!L$59&lt;&gt;0,('Semester Activities'!L$59/'Weightage Page-1'!AZ$13)*'Weightage Page-1'!AZ46,0))+
(IF('Semester Activities'!L$60&lt;&gt;0,('Semester Activities'!L$60/'Weightage Page-1'!BA$13)*'Weightage Page-1'!BA46,0))+
(IF('Semester Activities'!L$61&lt;&gt;0,('Semester Activities'!L$61/'Weightage Page-1'!BB$13)*'Weightage Page-1'!BB46,0))</f>
        <v>0</v>
      </c>
      <c r="I40" s="423"/>
      <c r="J40" s="423">
        <f>(IF('Semester Activities'!M$11&lt;&gt;0,('Semester Activities'!M$11/'Weightage Page-1'!D$13)*'Weightage Page-1'!D46,0))+
(IF('Semester Activities'!M$12&lt;&gt;0,('Semester Activities'!M$12/'Weightage Page-1'!E$13)*'Weightage Page-1'!E46,0))+
(IF('Semester Activities'!M$13&lt;&gt;0,('Semester Activities'!M$13/'Weightage Page-1'!F$13)*'Weightage Page-1'!F46,0))+
(IF('Semester Activities'!M$14&lt;&gt;0,('Semester Activities'!M$14/'Weightage Page-1'!G$13)*'Weightage Page-1'!G46,0))+
(IF('Semester Activities'!M$15&lt;&gt;0,('Semester Activities'!M$15/'Weightage Page-1'!H$13)*'Weightage Page-1'!H46,0))+
(IF('Semester Activities'!M$16&lt;&gt;0,('Semester Activities'!M$16/'Weightage Page-1'!I$13)*'Weightage Page-1'!I46,0))+
(IF('Semester Activities'!M$17&lt;&gt;0,('Semester Activities'!M$17/'Weightage Page-1'!J$13)*'Weightage Page-1'!J46,0))+
(IF('Semester Activities'!M$18&lt;&gt;0,('Semester Activities'!M$18/'Weightage Page-1'!K$13)*'Weightage Page-1'!K46,0))+
(IF('Semester Activities'!M$19&lt;&gt;0,('Semester Activities'!M$19/'Weightage Page-1'!L$13)*'Weightage Page-1'!L46,0))+
(IF('Semester Activities'!M$20&lt;&gt;0,('Semester Activities'!M$20/'Weightage Page-1'!M$13)*'Weightage Page-1'!M46,0))+
(IF('Semester Activities'!M$21&lt;&gt;0,('Semester Activities'!M$21/'Weightage Page-1'!N$13)*'Weightage Page-1'!N46,0))+
(IF('Semester Activities'!M$25&lt;&gt;0,('Semester Activities'!M$25/'Weightage Page-1'!R$13)*'Weightage Page-1'!R46,0))+
(IF('Semester Activities'!M$26&lt;&gt;0,('Semester Activities'!M$26/'Weightage Page-1'!S$13)*'Weightage Page-1'!S46,0))+
(IF('Semester Activities'!M$27&lt;&gt;0,('Semester Activities'!M$27/'Weightage Page-1'!T$13)*'Weightage Page-1'!T46,0))+
(IF('Semester Activities'!M$28&lt;&gt;0,('Semester Activities'!M$28/'Weightage Page-1'!U$13)*'Weightage Page-1'!U46,0))+
(IF('Semester Activities'!M$29&lt;&gt;0,('Semester Activities'!M$29/'Weightage Page-1'!V$13)*'Weightage Page-1'!V46,0))+
(IF('Semester Activities'!M$30&lt;&gt;0,('Semester Activities'!M$30/'Weightage Page-1'!W$13)*'Weightage Page-1'!W46,0))+
(IF('Semester Activities'!M$31&lt;&gt;0,('Semester Activities'!M$31/'Weightage Page-1'!X$13)*'Weightage Page-1'!X46,0))+
(IF('Semester Activities'!M$32&lt;&gt;0,('Semester Activities'!M$32/'Weightage Page-1'!Y$13)*'Weightage Page-1'!Y46,0))+
(IF('Semester Activities'!M$33&lt;&gt;0,('Semester Activities'!M$33/'Weightage Page-1'!Z$13)*'Weightage Page-1'!Z46,0))+
(IF('Semester Activities'!M$34&lt;&gt;0,('Semester Activities'!M$34/'Weightage Page-1'!AA$13)*'Weightage Page-1'!AA46,0))+
(IF('Semester Activities'!M$35&lt;&gt;0,('Semester Activities'!M$35/'Weightage Page-1'!AB$13)*'Weightage Page-1'!AB46,0))+
(IF('Semester Activities'!M$36&lt;&gt;0,('Semester Activities'!M$36/'Weightage Page-1'!AC$13)*'Weightage Page-1'!AC46,0))+
(IF('Semester Activities'!M$38&lt;&gt;0,('Semester Activities'!M$38/'Weightage Page-1'!AE$13)*'Weightage Page-1'!AE46,0))+
(IF('Semester Activities'!M$39&lt;&gt;0,('Semester Activities'!M$39/'Weightage Page-1'!AF$13)*'Weightage Page-1'!AF46,0))+
(IF('Semester Activities'!M$40&lt;&gt;0,('Semester Activities'!M$40/'Weightage Page-1'!AG$13)*'Weightage Page-1'!AG46,0))+
(IF('Semester Activities'!M$41&lt;&gt;0,('Semester Activities'!M$41/'Weightage Page-1'!AH$13)*'Weightage Page-1'!AH46,0))+
(IF('Semester Activities'!M$42&lt;&gt;0,('Semester Activities'!M$42/'Weightage Page-1'!AI$13)*'Weightage Page-1'!AI46,0))+
(IF('Semester Activities'!M$43&lt;&gt;0,('Semester Activities'!M$43/'Weightage Page-1'!AJ$13)*'Weightage Page-1'!AJ46,0))+
(IF('Semester Activities'!M$44&lt;&gt;0,('Semester Activities'!M$44/'Weightage Page-1'!AK$13)*'Weightage Page-1'!AK46,0))+
(IF('Semester Activities'!M$45&lt;&gt;0,('Semester Activities'!M$45/'Weightage Page-1'!AL$13)*'Weightage Page-1'!AL46,0))+
(IF('Semester Activities'!M$46&lt;&gt;0,('Semester Activities'!M$46/'Weightage Page-1'!AM$13)*'Weightage Page-1'!AM46,0))+
(IF('Semester Activities'!M$47&lt;&gt;0,('Semester Activities'!M$47/'Weightage Page-1'!AN$13)*'Weightage Page-1'!AN46,0))+
(IF('Semester Activities'!M$48&lt;&gt;0,('Semester Activities'!M$48/'Weightage Page-1'!AO$13)*'Weightage Page-1'!AO46,0))+
(IF('Semester Activities'!M$49&lt;&gt;0,('Semester Activities'!M$49/'Weightage Page-1'!AP$13)*'Weightage Page-1'!AP46,0))+
(IF('Semester Activities'!M$50&lt;&gt;0,('Semester Activities'!M$50/'Weightage Page-1'!AQ$13)*'Weightage Page-1'!AQ46,0))+
(IF('Semester Activities'!M$51&lt;&gt;0,('Semester Activities'!M$51/'Weightage Page-1'!AR$13)*'Weightage Page-1'!AR46,0))+
(IF('Semester Activities'!M$52&lt;&gt;0,('Semester Activities'!M$52/'Weightage Page-1'!AS$13)*'Weightage Page-1'!AS46,0))+
(IF('Semester Activities'!M$53&lt;&gt;0,('Semester Activities'!M$53/'Weightage Page-1'!AT$13)*'Weightage Page-1'!AT46,0))+
(IF('Semester Activities'!M$54&lt;&gt;0,('Semester Activities'!M$54/'Weightage Page-1'!AU$13)*'Weightage Page-1'!AU46,0))+
(IF('Semester Activities'!M$55&lt;&gt;0,('Semester Activities'!M$55/'Weightage Page-1'!AV$13)*'Weightage Page-1'!AV46,0))+
(IF('Semester Activities'!M$56&lt;&gt;0,('Semester Activities'!M$56/'Weightage Page-1'!AW$13)*'Weightage Page-1'!AW46,0))+
(IF('Semester Activities'!M$57&lt;&gt;0,('Semester Activities'!M$57/'Weightage Page-1'!AX$13)*'Weightage Page-1'!AX46,0))+
(IF('Semester Activities'!M$58&lt;&gt;0,('Semester Activities'!M$58/'Weightage Page-1'!AY$13)*'Weightage Page-1'!AY46,0))+
(IF('Semester Activities'!M$59&lt;&gt;0,('Semester Activities'!M$59/'Weightage Page-1'!AZ$13)*'Weightage Page-1'!AZ46,0))+
(IF('Semester Activities'!M$60&lt;&gt;0,('Semester Activities'!M$60/'Weightage Page-1'!BA$13)*'Weightage Page-1'!BA46,0))+
(IF('Semester Activities'!M$61&lt;&gt;0,('Semester Activities'!M$61/'Weightage Page-1'!BB$13)*'Weightage Page-1'!BB46,0))</f>
        <v>0</v>
      </c>
      <c r="K40" s="423"/>
      <c r="L40" s="423">
        <f>(IF('Semester Activities'!N$11&lt;&gt;0,('Semester Activities'!N$11/'Weightage Page-1'!D$13)*'Weightage Page-1'!D46,0))+
(IF('Semester Activities'!N$12&lt;&gt;0,('Semester Activities'!N$12/'Weightage Page-1'!E$13)*'Weightage Page-1'!E46,0))+
(IF('Semester Activities'!N$13&lt;&gt;0,('Semester Activities'!N$13/'Weightage Page-1'!F$13)*'Weightage Page-1'!F46,0))+
(IF('Semester Activities'!N$14&lt;&gt;0,('Semester Activities'!N$14/'Weightage Page-1'!G$13)*'Weightage Page-1'!G46,0))+
(IF('Semester Activities'!N$15&lt;&gt;0,('Semester Activities'!N$15/'Weightage Page-1'!H$13)*'Weightage Page-1'!H46,0))+
(IF('Semester Activities'!N$16&lt;&gt;0,('Semester Activities'!N$16/'Weightage Page-1'!I$13)*'Weightage Page-1'!I46,0))+
(IF('Semester Activities'!N$17&lt;&gt;0,('Semester Activities'!N$17/'Weightage Page-1'!J$13)*'Weightage Page-1'!J46,0))+
(IF('Semester Activities'!N$18&lt;&gt;0,('Semester Activities'!N$18/'Weightage Page-1'!K$13)*'Weightage Page-1'!K46,0))+
(IF('Semester Activities'!N$19&lt;&gt;0,('Semester Activities'!N$19/'Weightage Page-1'!L$13)*'Weightage Page-1'!L46,0))+
(IF('Semester Activities'!N$20&lt;&gt;0,('Semester Activities'!N$20/'Weightage Page-1'!M$13)*'Weightage Page-1'!M46,0))+
(IF('Semester Activities'!N$21&lt;&gt;0,('Semester Activities'!N$21/'Weightage Page-1'!N$13)*'Weightage Page-1'!N46,0))+
(IF('Semester Activities'!N$25&lt;&gt;0,('Semester Activities'!N$25/'Weightage Page-1'!R$13)*'Weightage Page-1'!R46,0))+
(IF('Semester Activities'!N$26&lt;&gt;0,('Semester Activities'!N$26/'Weightage Page-1'!S$13)*'Weightage Page-1'!S46,0))+
(IF('Semester Activities'!N$27&lt;&gt;0,('Semester Activities'!N$27/'Weightage Page-1'!T$13)*'Weightage Page-1'!T46,0))+
(IF('Semester Activities'!N$28&lt;&gt;0,('Semester Activities'!N$28/'Weightage Page-1'!U$13)*'Weightage Page-1'!U46,0))+
(IF('Semester Activities'!N$29&lt;&gt;0,('Semester Activities'!N$29/'Weightage Page-1'!V$13)*'Weightage Page-1'!V46,0))+
(IF('Semester Activities'!N$30&lt;&gt;0,('Semester Activities'!N$30/'Weightage Page-1'!W$13)*'Weightage Page-1'!W46,0))+
(IF('Semester Activities'!N$31&lt;&gt;0,('Semester Activities'!N$31/'Weightage Page-1'!X$13)*'Weightage Page-1'!X46,0))+
(IF('Semester Activities'!N$32&lt;&gt;0,('Semester Activities'!N$32/'Weightage Page-1'!Y$13)*'Weightage Page-1'!Y46,0))+
(IF('Semester Activities'!N$33&lt;&gt;0,('Semester Activities'!N$33/'Weightage Page-1'!Z$13)*'Weightage Page-1'!Z46,0))+
(IF('Semester Activities'!N$34&lt;&gt;0,('Semester Activities'!N$34/'Weightage Page-1'!AA$13)*'Weightage Page-1'!AA46,0))+
(IF('Semester Activities'!N$35&lt;&gt;0,('Semester Activities'!N$35/'Weightage Page-1'!AB$13)*'Weightage Page-1'!AB46,0))+
(IF('Semester Activities'!N$36&lt;&gt;0,('Semester Activities'!N$36/'Weightage Page-1'!AC$13)*'Weightage Page-1'!AC46,0))+
(IF('Semester Activities'!N$38&lt;&gt;0,('Semester Activities'!N$38/'Weightage Page-1'!AE$13)*'Weightage Page-1'!AE46,0))+
(IF('Semester Activities'!N$39&lt;&gt;0,('Semester Activities'!N$39/'Weightage Page-1'!AF$13)*'Weightage Page-1'!AF46,0))+
(IF('Semester Activities'!N$40&lt;&gt;0,('Semester Activities'!N$40/'Weightage Page-1'!AG$13)*'Weightage Page-1'!AG46,0))+
(IF('Semester Activities'!N$41&lt;&gt;0,('Semester Activities'!N$41/'Weightage Page-1'!AH$13)*'Weightage Page-1'!AH46,0))+
(IF('Semester Activities'!N$42&lt;&gt;0,('Semester Activities'!N$42/'Weightage Page-1'!AI$13)*'Weightage Page-1'!AI46,0))+
(IF('Semester Activities'!N$43&lt;&gt;0,('Semester Activities'!N$43/'Weightage Page-1'!AJ$13)*'Weightage Page-1'!AJ46,0))+
(IF('Semester Activities'!N$44&lt;&gt;0,('Semester Activities'!N$44/'Weightage Page-1'!AK$13)*'Weightage Page-1'!AK46,0))+
(IF('Semester Activities'!N$45&lt;&gt;0,('Semester Activities'!N$45/'Weightage Page-1'!AL$13)*'Weightage Page-1'!AL46,0))+
(IF('Semester Activities'!N$46&lt;&gt;0,('Semester Activities'!N$46/'Weightage Page-1'!AM$13)*'Weightage Page-1'!AM46,0))+
(IF('Semester Activities'!N$47&lt;&gt;0,('Semester Activities'!N$47/'Weightage Page-1'!AN$13)*'Weightage Page-1'!AN46,0))+
(IF('Semester Activities'!N$48&lt;&gt;0,('Semester Activities'!N$48/'Weightage Page-1'!AO$13)*'Weightage Page-1'!AO46,0))+
(IF('Semester Activities'!N$49&lt;&gt;0,('Semester Activities'!N$49/'Weightage Page-1'!AP$13)*'Weightage Page-1'!AP46,0))+
(IF('Semester Activities'!N$50&lt;&gt;0,('Semester Activities'!N$50/'Weightage Page-1'!AQ$13)*'Weightage Page-1'!AQ46,0))+
(IF('Semester Activities'!N$51&lt;&gt;0,('Semester Activities'!N$51/'Weightage Page-1'!AR$13)*'Weightage Page-1'!AR46,0))+
(IF('Semester Activities'!N$52&lt;&gt;0,('Semester Activities'!N$52/'Weightage Page-1'!AS$13)*'Weightage Page-1'!AS46,0))+
(IF('Semester Activities'!N$53&lt;&gt;0,('Semester Activities'!N$53/'Weightage Page-1'!AT$13)*'Weightage Page-1'!AT46,0))+
(IF('Semester Activities'!N$54&lt;&gt;0,('Semester Activities'!N$54/'Weightage Page-1'!AU$13)*'Weightage Page-1'!AU46,0))+
(IF('Semester Activities'!N$55&lt;&gt;0,('Semester Activities'!N$55/'Weightage Page-1'!AV$13)*'Weightage Page-1'!AV46,0))+
(IF('Semester Activities'!N$56&lt;&gt;0,('Semester Activities'!N$56/'Weightage Page-1'!AW$13)*'Weightage Page-1'!AW46,0))+
(IF('Semester Activities'!N$57&lt;&gt;0,('Semester Activities'!N$57/'Weightage Page-1'!AX$13)*'Weightage Page-1'!AX46,0))+
(IF('Semester Activities'!N$58&lt;&gt;0,('Semester Activities'!N$58/'Weightage Page-1'!AY$13)*'Weightage Page-1'!AY46,0))+
(IF('Semester Activities'!N$59&lt;&gt;0,('Semester Activities'!N$59/'Weightage Page-1'!AZ$13)*'Weightage Page-1'!AZ46,0))+
(IF('Semester Activities'!N$60&lt;&gt;0,('Semester Activities'!N$60/'Weightage Page-1'!BA$13)*'Weightage Page-1'!BA46,0))+
(IF('Semester Activities'!N$61&lt;&gt;0,('Semester Activities'!N$61/'Weightage Page-1'!BB$13)*'Weightage Page-1'!BB46,0))</f>
        <v>0</v>
      </c>
      <c r="M40" s="423"/>
      <c r="N40" s="424">
        <f t="shared" si="0"/>
        <v>0</v>
      </c>
      <c r="O40" s="424"/>
    </row>
    <row r="41" spans="1:15" ht="16.5" thickBot="1" x14ac:dyDescent="0.3">
      <c r="A41" s="144">
        <v>32</v>
      </c>
      <c r="B41" s="119" t="str">
        <f>IF('Weightage Page-1'!B47&lt;&gt;"",'Weightage Page-1'!B47,"")</f>
        <v>15SW71</v>
      </c>
      <c r="C41" s="118"/>
      <c r="D41" s="423">
        <f>(IF('Semester Activities'!J$11&lt;&gt;0,('Semester Activities'!J$11/'Weightage Page-1'!D$13)*'Weightage Page-1'!D47,0))+
(IF('Semester Activities'!J$12&lt;&gt;0,('Semester Activities'!J$12/'Weightage Page-1'!E$13)*'Weightage Page-1'!E47,0))+
(IF('Semester Activities'!J$13&lt;&gt;0,('Semester Activities'!J$13/'Weightage Page-1'!F$13)*'Weightage Page-1'!F47,0))+
(IF('Semester Activities'!J$14&lt;&gt;0,('Semester Activities'!J$14/'Weightage Page-1'!G$13)*'Weightage Page-1'!G47,0))+
(IF('Semester Activities'!J$15&lt;&gt;0,('Semester Activities'!J$15/'Weightage Page-1'!H$13)*'Weightage Page-1'!H47,0))+
(IF('Semester Activities'!J$16&lt;&gt;0,('Semester Activities'!J$16/'Weightage Page-1'!I$13)*'Weightage Page-1'!I47,0))+
(IF('Semester Activities'!J$17&lt;&gt;0,('Semester Activities'!J$17/'Weightage Page-1'!J$13)*'Weightage Page-1'!J47,0))+
(IF('Semester Activities'!J$18&lt;&gt;0,('Semester Activities'!J$18/'Weightage Page-1'!K$13)*'Weightage Page-1'!K47,0))+
(IF('Semester Activities'!J$19&lt;&gt;0,('Semester Activities'!J$19/'Weightage Page-1'!L$13)*'Weightage Page-1'!L47,0))+
(IF('Semester Activities'!J$20&lt;&gt;0,('Semester Activities'!J$20/'Weightage Page-1'!M$13)*'Weightage Page-1'!M47,0))+
(IF('Semester Activities'!J$21&lt;&gt;0,('Semester Activities'!J$21/'Weightage Page-1'!N$13)*'Weightage Page-1'!N47,0))+
(IF('Semester Activities'!J$25&lt;&gt;0,('Semester Activities'!J$25/'Weightage Page-1'!R$13)*'Weightage Page-1'!R47,0))+
(IF('Semester Activities'!J$26&lt;&gt;0,('Semester Activities'!J$26/'Weightage Page-1'!S$13)*'Weightage Page-1'!S47,0))+
(IF('Semester Activities'!J$27&lt;&gt;0,('Semester Activities'!J$27/'Weightage Page-1'!T$13)*'Weightage Page-1'!T47,0))+
(IF('Semester Activities'!J$28&lt;&gt;0,('Semester Activities'!J$28/'Weightage Page-1'!U$13)*'Weightage Page-1'!U47,0))+
(IF('Semester Activities'!J$29&lt;&gt;0,('Semester Activities'!J$29/'Weightage Page-1'!V$13)*'Weightage Page-1'!V47,0))+
(IF('Semester Activities'!J$30&lt;&gt;0,('Semester Activities'!J$30/'Weightage Page-1'!W$13)*'Weightage Page-1'!W47,0))+
(IF('Semester Activities'!J$31&lt;&gt;0,('Semester Activities'!J$31/'Weightage Page-1'!X$13)*'Weightage Page-1'!X47,0))+
(IF('Semester Activities'!J$32&lt;&gt;0,('Semester Activities'!J$32/'Weightage Page-1'!Y$13)*'Weightage Page-1'!Y47,0))+
(IF('Semester Activities'!J$33&lt;&gt;0,('Semester Activities'!J$33/'Weightage Page-1'!Z$13)*'Weightage Page-1'!Z47,0))+
(IF('Semester Activities'!J$34&lt;&gt;0,('Semester Activities'!J$34/'Weightage Page-1'!AA$13)*'Weightage Page-1'!AA47,0))+
(IF('Semester Activities'!J$35&lt;&gt;0,('Semester Activities'!J$35/'Weightage Page-1'!AB$13)*'Weightage Page-1'!AB47,0))+
(IF('Semester Activities'!J$36&lt;&gt;0,('Semester Activities'!J$36/'Weightage Page-1'!AC$13)*'Weightage Page-1'!AC47,0))+
(IF('Semester Activities'!J$38&lt;&gt;0,('Semester Activities'!J$38/'Weightage Page-1'!AE$13)*'Weightage Page-1'!AE47,0))+
(IF('Semester Activities'!J$39&lt;&gt;0,('Semester Activities'!J$39/'Weightage Page-1'!AF$13)*'Weightage Page-1'!AF47,0))+
(IF('Semester Activities'!J$40&lt;&gt;0,('Semester Activities'!J$40/'Weightage Page-1'!AG$13)*'Weightage Page-1'!AG47,0))+
(IF('Semester Activities'!J$41&lt;&gt;0,('Semester Activities'!J$41/'Weightage Page-1'!AH$13)*'Weightage Page-1'!AH47,0))+
(IF('Semester Activities'!J$42&lt;&gt;0,('Semester Activities'!J$42/'Weightage Page-1'!AI$13)*'Weightage Page-1'!AI47,0))+
(IF('Semester Activities'!J$43&lt;&gt;0,('Semester Activities'!J$43/'Weightage Page-1'!AJ$13)*'Weightage Page-1'!AJ47,0))+
(IF('Semester Activities'!J$44&lt;&gt;0,('Semester Activities'!J$44/'Weightage Page-1'!AK$13)*'Weightage Page-1'!AK47,0))+
(IF('Semester Activities'!J$45&lt;&gt;0,('Semester Activities'!J$45/'Weightage Page-1'!AL$13)*'Weightage Page-1'!AL47,0))+
(IF('Semester Activities'!J$46&lt;&gt;0,('Semester Activities'!J$46/'Weightage Page-1'!AM$13)*'Weightage Page-1'!AM47,0))+
(IF('Semester Activities'!J$47&lt;&gt;0,('Semester Activities'!J$47/'Weightage Page-1'!AN$13)*'Weightage Page-1'!AN47,0))+
(IF('Semester Activities'!J$48&lt;&gt;0,('Semester Activities'!J$48/'Weightage Page-1'!AO$13)*'Weightage Page-1'!AO47,0))+
(IF('Semester Activities'!J$49&lt;&gt;0,('Semester Activities'!J$49/'Weightage Page-1'!AP$13)*'Weightage Page-1'!AP47,0))+
(IF('Semester Activities'!J$50&lt;&gt;0,('Semester Activities'!J$50/'Weightage Page-1'!AQ$13)*'Weightage Page-1'!AQ47,0))+
(IF('Semester Activities'!J$51&lt;&gt;0,('Semester Activities'!J$51/'Weightage Page-1'!AR$13)*'Weightage Page-1'!AR47,0))+
(IF('Semester Activities'!J$52&lt;&gt;0,('Semester Activities'!J$52/'Weightage Page-1'!AS$13)*'Weightage Page-1'!AS47,0))+
(IF('Semester Activities'!J$53&lt;&gt;0,('Semester Activities'!J$53/'Weightage Page-1'!AT$13)*'Weightage Page-1'!AT47,0))+
(IF('Semester Activities'!J$54&lt;&gt;0,('Semester Activities'!J$54/'Weightage Page-1'!AU$13)*'Weightage Page-1'!AU47,0))+
(IF('Semester Activities'!J$55&lt;&gt;0,('Semester Activities'!J$55/'Weightage Page-1'!AV$13)*'Weightage Page-1'!AV47,0))+
(IF('Semester Activities'!J$56&lt;&gt;0,('Semester Activities'!J$56/'Weightage Page-1'!AW$13)*'Weightage Page-1'!AW47,0))+
(IF('Semester Activities'!J$57&lt;&gt;0,('Semester Activities'!J$57/'Weightage Page-1'!AX$13)*'Weightage Page-1'!AX47,0))+
(IF('Semester Activities'!J$58&lt;&gt;0,('Semester Activities'!J$58/'Weightage Page-1'!AY$13)*'Weightage Page-1'!AY47,0))+
(IF('Semester Activities'!J$59&lt;&gt;0,('Semester Activities'!J$59/'Weightage Page-1'!AZ$13)*'Weightage Page-1'!AZ47,0))+
(IF('Semester Activities'!J$60&lt;&gt;0,('Semester Activities'!J$60/'Weightage Page-1'!BA$13)*'Weightage Page-1'!BA47,0))+
(IF('Semester Activities'!J$61&lt;&gt;0,('Semester Activities'!J$61/'Weightage Page-1'!BB$13)*'Weightage Page-1'!BB47,0))</f>
        <v>0</v>
      </c>
      <c r="E41" s="423"/>
      <c r="F41" s="423">
        <f>(IF('Semester Activities'!K$11&lt;&gt;0,('Semester Activities'!K$11/'Weightage Page-1'!D$13)*'Weightage Page-1'!D47,0))+
(IF('Semester Activities'!K$12&lt;&gt;0,('Semester Activities'!K$12/'Weightage Page-1'!E$13)*'Weightage Page-1'!E47,0))+
(IF('Semester Activities'!K$13&lt;&gt;0,('Semester Activities'!K$13/'Weightage Page-1'!F$13)*'Weightage Page-1'!F47,0))+
(IF('Semester Activities'!K$14&lt;&gt;0,('Semester Activities'!K$14/'Weightage Page-1'!G$13)*'Weightage Page-1'!G47,0))+
(IF('Semester Activities'!K$15&lt;&gt;0,('Semester Activities'!K$15/'Weightage Page-1'!H$13)*'Weightage Page-1'!H47,0))+
(IF('Semester Activities'!K$16&lt;&gt;0,('Semester Activities'!K$16/'Weightage Page-1'!I$13)*'Weightage Page-1'!I47,0))+
(IF('Semester Activities'!K$17&lt;&gt;0,('Semester Activities'!K$17/'Weightage Page-1'!J$13)*'Weightage Page-1'!J47,0))+
(IF('Semester Activities'!K$18&lt;&gt;0,('Semester Activities'!K$18/'Weightage Page-1'!K$13)*'Weightage Page-1'!K47,0))+
(IF('Semester Activities'!K$19&lt;&gt;0,('Semester Activities'!K$19/'Weightage Page-1'!L$13)*'Weightage Page-1'!L47,0))+
(IF('Semester Activities'!K$20&lt;&gt;0,('Semester Activities'!K$20/'Weightage Page-1'!M$13)*'Weightage Page-1'!M47,0))+
(IF('Semester Activities'!K$21&lt;&gt;0,('Semester Activities'!K$21/'Weightage Page-1'!N$13)*'Weightage Page-1'!N47,0))+
(IF('Semester Activities'!K$25&lt;&gt;0,('Semester Activities'!K$25/'Weightage Page-1'!R$13)*'Weightage Page-1'!R47,0))+
(IF('Semester Activities'!K$26&lt;&gt;0,('Semester Activities'!K$26/'Weightage Page-1'!S$13)*'Weightage Page-1'!S47,0))+
(IF('Semester Activities'!K$27&lt;&gt;0,('Semester Activities'!K$27/'Weightage Page-1'!T$13)*'Weightage Page-1'!T47,0))+
(IF('Semester Activities'!K$28&lt;&gt;0,('Semester Activities'!K$28/'Weightage Page-1'!U$13)*'Weightage Page-1'!U47,0))+
(IF('Semester Activities'!K$29&lt;&gt;0,('Semester Activities'!K$29/'Weightage Page-1'!V$13)*'Weightage Page-1'!V47,0))+
(IF('Semester Activities'!K$30&lt;&gt;0,('Semester Activities'!K$30/'Weightage Page-1'!W$13)*'Weightage Page-1'!W47,0))+
(IF('Semester Activities'!K$31&lt;&gt;0,('Semester Activities'!K$31/'Weightage Page-1'!X$13)*'Weightage Page-1'!X47,0))+
(IF('Semester Activities'!K$32&lt;&gt;0,('Semester Activities'!K$32/'Weightage Page-1'!Y$13)*'Weightage Page-1'!Y47,0))+
(IF('Semester Activities'!K$33&lt;&gt;0,('Semester Activities'!K$33/'Weightage Page-1'!Z$13)*'Weightage Page-1'!Z47,0))+
(IF('Semester Activities'!K$34&lt;&gt;0,('Semester Activities'!K$34/'Weightage Page-1'!AA$13)*'Weightage Page-1'!AA47,0))+
(IF('Semester Activities'!K$35&lt;&gt;0,('Semester Activities'!K$35/'Weightage Page-1'!AB$13)*'Weightage Page-1'!AB47,0))+
(IF('Semester Activities'!K$36&lt;&gt;0,('Semester Activities'!K$36/'Weightage Page-1'!AC$13)*'Weightage Page-1'!AC47,0))+
(IF('Semester Activities'!K$38&lt;&gt;0,('Semester Activities'!K$38/'Weightage Page-1'!AE$13)*'Weightage Page-1'!AE47,0))+
(IF('Semester Activities'!K$39&lt;&gt;0,('Semester Activities'!K$39/'Weightage Page-1'!AF$13)*'Weightage Page-1'!AF47,0))+
(IF('Semester Activities'!K$40&lt;&gt;0,('Semester Activities'!K$40/'Weightage Page-1'!AG$13)*'Weightage Page-1'!AG47,0))+
(IF('Semester Activities'!K$41&lt;&gt;0,('Semester Activities'!K$41/'Weightage Page-1'!AH$13)*'Weightage Page-1'!AH47,0))+
(IF('Semester Activities'!K$42&lt;&gt;0,('Semester Activities'!K$42/'Weightage Page-1'!AI$13)*'Weightage Page-1'!AI47,0))+
(IF('Semester Activities'!K$43&lt;&gt;0,('Semester Activities'!K$43/'Weightage Page-1'!AJ$13)*'Weightage Page-1'!AJ47,0))+
(IF('Semester Activities'!K$44&lt;&gt;0,('Semester Activities'!K$44/'Weightage Page-1'!AK$13)*'Weightage Page-1'!AK47,0))+
(IF('Semester Activities'!K$45&lt;&gt;0,('Semester Activities'!K$45/'Weightage Page-1'!AL$13)*'Weightage Page-1'!AL47,0))+
(IF('Semester Activities'!K$46&lt;&gt;0,('Semester Activities'!K$46/'Weightage Page-1'!AM$13)*'Weightage Page-1'!AM47,0))+
(IF('Semester Activities'!K$47&lt;&gt;0,('Semester Activities'!K$47/'Weightage Page-1'!AN$13)*'Weightage Page-1'!AN47,0))+
(IF('Semester Activities'!K$48&lt;&gt;0,('Semester Activities'!K$48/'Weightage Page-1'!AO$13)*'Weightage Page-1'!AO47,0))+
(IF('Semester Activities'!K$49&lt;&gt;0,('Semester Activities'!K$49/'Weightage Page-1'!AP$13)*'Weightage Page-1'!AP47,0))+
(IF('Semester Activities'!K$50&lt;&gt;0,('Semester Activities'!K$50/'Weightage Page-1'!AQ$13)*'Weightage Page-1'!AQ47,0))+
(IF('Semester Activities'!K$51&lt;&gt;0,('Semester Activities'!K$51/'Weightage Page-1'!AR$13)*'Weightage Page-1'!AR47,0))+
(IF('Semester Activities'!K$52&lt;&gt;0,('Semester Activities'!K$52/'Weightage Page-1'!AS$13)*'Weightage Page-1'!AS47,0))+
(IF('Semester Activities'!K$53&lt;&gt;0,('Semester Activities'!K$53/'Weightage Page-1'!AT$13)*'Weightage Page-1'!AT47,0))+
(IF('Semester Activities'!K$54&lt;&gt;0,('Semester Activities'!K$54/'Weightage Page-1'!AU$13)*'Weightage Page-1'!AU47,0))+
(IF('Semester Activities'!K$55&lt;&gt;0,('Semester Activities'!K$55/'Weightage Page-1'!AV$13)*'Weightage Page-1'!AV47,0))+
(IF('Semester Activities'!K$56&lt;&gt;0,('Semester Activities'!K$56/'Weightage Page-1'!AW$13)*'Weightage Page-1'!AW47,0))+
(IF('Semester Activities'!K$57&lt;&gt;0,('Semester Activities'!K$57/'Weightage Page-1'!AX$13)*'Weightage Page-1'!AX47,0))+
(IF('Semester Activities'!K$58&lt;&gt;0,('Semester Activities'!K$58/'Weightage Page-1'!AY$13)*'Weightage Page-1'!AY47,0))+
(IF('Semester Activities'!K$59&lt;&gt;0,('Semester Activities'!K$59/'Weightage Page-1'!AZ$13)*'Weightage Page-1'!AZ47,0))+
(IF('Semester Activities'!K$60&lt;&gt;0,('Semester Activities'!K$60/'Weightage Page-1'!BA$13)*'Weightage Page-1'!BA47,0))+
(IF('Semester Activities'!K$61&lt;&gt;0,('Semester Activities'!K$61/'Weightage Page-1'!BB$13)*'Weightage Page-1'!BB47,0))</f>
        <v>0</v>
      </c>
      <c r="G41" s="423"/>
      <c r="H41" s="423">
        <f>(IF('Semester Activities'!L$11&lt;&gt;0,('Semester Activities'!L$11/'Weightage Page-1'!D$13)*'Weightage Page-1'!D47,0))+
(IF('Semester Activities'!L$12&lt;&gt;0,('Semester Activities'!L$12/'Weightage Page-1'!E$13)*'Weightage Page-1'!E47,0))+
(IF('Semester Activities'!L$13&lt;&gt;0,('Semester Activities'!L$13/'Weightage Page-1'!F$13)*'Weightage Page-1'!F47,0))+
(IF('Semester Activities'!L$14&lt;&gt;0,('Semester Activities'!L$14/'Weightage Page-1'!G$13)*'Weightage Page-1'!G47,0))+
(IF('Semester Activities'!L$15&lt;&gt;0,('Semester Activities'!L$15/'Weightage Page-1'!H$13)*'Weightage Page-1'!H47,0))+
(IF('Semester Activities'!L$16&lt;&gt;0,('Semester Activities'!L$16/'Weightage Page-1'!I$13)*'Weightage Page-1'!I47,0))+
(IF('Semester Activities'!L$17&lt;&gt;0,('Semester Activities'!L$17/'Weightage Page-1'!J$13)*'Weightage Page-1'!J47,0))+
(IF('Semester Activities'!L$18&lt;&gt;0,('Semester Activities'!L$18/'Weightage Page-1'!K$13)*'Weightage Page-1'!K47,0))+
(IF('Semester Activities'!L$19&lt;&gt;0,('Semester Activities'!L$19/'Weightage Page-1'!L$13)*'Weightage Page-1'!L47,0))+
(IF('Semester Activities'!L$20&lt;&gt;0,('Semester Activities'!L$20/'Weightage Page-1'!M$13)*'Weightage Page-1'!M47,0))+
(IF('Semester Activities'!L$21&lt;&gt;0,('Semester Activities'!L$21/'Weightage Page-1'!N$13)*'Weightage Page-1'!N47,0))+
(IF('Semester Activities'!L$25&lt;&gt;0,('Semester Activities'!L$25/'Weightage Page-1'!R$13)*'Weightage Page-1'!R47,0))+
(IF('Semester Activities'!L$26&lt;&gt;0,('Semester Activities'!L$26/'Weightage Page-1'!S$13)*'Weightage Page-1'!S47,0))+
(IF('Semester Activities'!L$27&lt;&gt;0,('Semester Activities'!L$27/'Weightage Page-1'!T$13)*'Weightage Page-1'!T47,0))+
(IF('Semester Activities'!L$28&lt;&gt;0,('Semester Activities'!L$28/'Weightage Page-1'!U$13)*'Weightage Page-1'!U47,0))+
(IF('Semester Activities'!L$29&lt;&gt;0,('Semester Activities'!L$29/'Weightage Page-1'!V$13)*'Weightage Page-1'!V47,0))+
(IF('Semester Activities'!L$30&lt;&gt;0,('Semester Activities'!L$30/'Weightage Page-1'!W$13)*'Weightage Page-1'!W47,0))+
(IF('Semester Activities'!L$31&lt;&gt;0,('Semester Activities'!L$31/'Weightage Page-1'!X$13)*'Weightage Page-1'!X47,0))+
(IF('Semester Activities'!L$32&lt;&gt;0,('Semester Activities'!L$32/'Weightage Page-1'!Y$13)*'Weightage Page-1'!Y47,0))+
(IF('Semester Activities'!L$33&lt;&gt;0,('Semester Activities'!L$33/'Weightage Page-1'!Z$13)*'Weightage Page-1'!Z47,0))+
(IF('Semester Activities'!L$34&lt;&gt;0,('Semester Activities'!L$34/'Weightage Page-1'!AA$13)*'Weightage Page-1'!AA47,0))+
(IF('Semester Activities'!L$35&lt;&gt;0,('Semester Activities'!L$35/'Weightage Page-1'!AB$13)*'Weightage Page-1'!AB47,0))+
(IF('Semester Activities'!L$36&lt;&gt;0,('Semester Activities'!L$36/'Weightage Page-1'!AC$13)*'Weightage Page-1'!AC47,0))+
(IF('Semester Activities'!L$38&lt;&gt;0,('Semester Activities'!L$38/'Weightage Page-1'!AE$13)*'Weightage Page-1'!AE47,0))+
(IF('Semester Activities'!L$39&lt;&gt;0,('Semester Activities'!L$39/'Weightage Page-1'!AF$13)*'Weightage Page-1'!AF47,0))+
(IF('Semester Activities'!L$40&lt;&gt;0,('Semester Activities'!L$40/'Weightage Page-1'!AG$13)*'Weightage Page-1'!AG47,0))+
(IF('Semester Activities'!L$41&lt;&gt;0,('Semester Activities'!L$41/'Weightage Page-1'!AH$13)*'Weightage Page-1'!AH47,0))+
(IF('Semester Activities'!L$42&lt;&gt;0,('Semester Activities'!L$42/'Weightage Page-1'!AI$13)*'Weightage Page-1'!AI47,0))+
(IF('Semester Activities'!L$43&lt;&gt;0,('Semester Activities'!L$43/'Weightage Page-1'!AJ$13)*'Weightage Page-1'!AJ47,0))+
(IF('Semester Activities'!L$44&lt;&gt;0,('Semester Activities'!L$44/'Weightage Page-1'!AK$13)*'Weightage Page-1'!AK47,0))+
(IF('Semester Activities'!L$45&lt;&gt;0,('Semester Activities'!L$45/'Weightage Page-1'!AL$13)*'Weightage Page-1'!AL47,0))+
(IF('Semester Activities'!L$46&lt;&gt;0,('Semester Activities'!L$46/'Weightage Page-1'!AM$13)*'Weightage Page-1'!AM47,0))+
(IF('Semester Activities'!L$47&lt;&gt;0,('Semester Activities'!L$47/'Weightage Page-1'!AN$13)*'Weightage Page-1'!AN47,0))+
(IF('Semester Activities'!L$48&lt;&gt;0,('Semester Activities'!L$48/'Weightage Page-1'!AO$13)*'Weightage Page-1'!AO47,0))+
(IF('Semester Activities'!L$49&lt;&gt;0,('Semester Activities'!L$49/'Weightage Page-1'!AP$13)*'Weightage Page-1'!AP47,0))+
(IF('Semester Activities'!L$50&lt;&gt;0,('Semester Activities'!L$50/'Weightage Page-1'!AQ$13)*'Weightage Page-1'!AQ47,0))+
(IF('Semester Activities'!L$51&lt;&gt;0,('Semester Activities'!L$51/'Weightage Page-1'!AR$13)*'Weightage Page-1'!AR47,0))+
(IF('Semester Activities'!L$52&lt;&gt;0,('Semester Activities'!L$52/'Weightage Page-1'!AS$13)*'Weightage Page-1'!AS47,0))+
(IF('Semester Activities'!L$53&lt;&gt;0,('Semester Activities'!L$53/'Weightage Page-1'!AT$13)*'Weightage Page-1'!AT47,0))+
(IF('Semester Activities'!L$54&lt;&gt;0,('Semester Activities'!L$54/'Weightage Page-1'!AU$13)*'Weightage Page-1'!AU47,0))+
(IF('Semester Activities'!L$55&lt;&gt;0,('Semester Activities'!L$55/'Weightage Page-1'!AV$13)*'Weightage Page-1'!AV47,0))+
(IF('Semester Activities'!L$56&lt;&gt;0,('Semester Activities'!L$56/'Weightage Page-1'!AW$13)*'Weightage Page-1'!AW47,0))+
(IF('Semester Activities'!L$57&lt;&gt;0,('Semester Activities'!L$57/'Weightage Page-1'!AX$13)*'Weightage Page-1'!AX47,0))+
(IF('Semester Activities'!L$58&lt;&gt;0,('Semester Activities'!L$58/'Weightage Page-1'!AY$13)*'Weightage Page-1'!AY47,0))+
(IF('Semester Activities'!L$59&lt;&gt;0,('Semester Activities'!L$59/'Weightage Page-1'!AZ$13)*'Weightage Page-1'!AZ47,0))+
(IF('Semester Activities'!L$60&lt;&gt;0,('Semester Activities'!L$60/'Weightage Page-1'!BA$13)*'Weightage Page-1'!BA47,0))+
(IF('Semester Activities'!L$61&lt;&gt;0,('Semester Activities'!L$61/'Weightage Page-1'!BB$13)*'Weightage Page-1'!BB47,0))</f>
        <v>0</v>
      </c>
      <c r="I41" s="423"/>
      <c r="J41" s="423">
        <f>(IF('Semester Activities'!M$11&lt;&gt;0,('Semester Activities'!M$11/'Weightage Page-1'!D$13)*'Weightage Page-1'!D47,0))+
(IF('Semester Activities'!M$12&lt;&gt;0,('Semester Activities'!M$12/'Weightage Page-1'!E$13)*'Weightage Page-1'!E47,0))+
(IF('Semester Activities'!M$13&lt;&gt;0,('Semester Activities'!M$13/'Weightage Page-1'!F$13)*'Weightage Page-1'!F47,0))+
(IF('Semester Activities'!M$14&lt;&gt;0,('Semester Activities'!M$14/'Weightage Page-1'!G$13)*'Weightage Page-1'!G47,0))+
(IF('Semester Activities'!M$15&lt;&gt;0,('Semester Activities'!M$15/'Weightage Page-1'!H$13)*'Weightage Page-1'!H47,0))+
(IF('Semester Activities'!M$16&lt;&gt;0,('Semester Activities'!M$16/'Weightage Page-1'!I$13)*'Weightage Page-1'!I47,0))+
(IF('Semester Activities'!M$17&lt;&gt;0,('Semester Activities'!M$17/'Weightage Page-1'!J$13)*'Weightage Page-1'!J47,0))+
(IF('Semester Activities'!M$18&lt;&gt;0,('Semester Activities'!M$18/'Weightage Page-1'!K$13)*'Weightage Page-1'!K47,0))+
(IF('Semester Activities'!M$19&lt;&gt;0,('Semester Activities'!M$19/'Weightage Page-1'!L$13)*'Weightage Page-1'!L47,0))+
(IF('Semester Activities'!M$20&lt;&gt;0,('Semester Activities'!M$20/'Weightage Page-1'!M$13)*'Weightage Page-1'!M47,0))+
(IF('Semester Activities'!M$21&lt;&gt;0,('Semester Activities'!M$21/'Weightage Page-1'!N$13)*'Weightage Page-1'!N47,0))+
(IF('Semester Activities'!M$25&lt;&gt;0,('Semester Activities'!M$25/'Weightage Page-1'!R$13)*'Weightage Page-1'!R47,0))+
(IF('Semester Activities'!M$26&lt;&gt;0,('Semester Activities'!M$26/'Weightage Page-1'!S$13)*'Weightage Page-1'!S47,0))+
(IF('Semester Activities'!M$27&lt;&gt;0,('Semester Activities'!M$27/'Weightage Page-1'!T$13)*'Weightage Page-1'!T47,0))+
(IF('Semester Activities'!M$28&lt;&gt;0,('Semester Activities'!M$28/'Weightage Page-1'!U$13)*'Weightage Page-1'!U47,0))+
(IF('Semester Activities'!M$29&lt;&gt;0,('Semester Activities'!M$29/'Weightage Page-1'!V$13)*'Weightage Page-1'!V47,0))+
(IF('Semester Activities'!M$30&lt;&gt;0,('Semester Activities'!M$30/'Weightage Page-1'!W$13)*'Weightage Page-1'!W47,0))+
(IF('Semester Activities'!M$31&lt;&gt;0,('Semester Activities'!M$31/'Weightage Page-1'!X$13)*'Weightage Page-1'!X47,0))+
(IF('Semester Activities'!M$32&lt;&gt;0,('Semester Activities'!M$32/'Weightage Page-1'!Y$13)*'Weightage Page-1'!Y47,0))+
(IF('Semester Activities'!M$33&lt;&gt;0,('Semester Activities'!M$33/'Weightage Page-1'!Z$13)*'Weightage Page-1'!Z47,0))+
(IF('Semester Activities'!M$34&lt;&gt;0,('Semester Activities'!M$34/'Weightage Page-1'!AA$13)*'Weightage Page-1'!AA47,0))+
(IF('Semester Activities'!M$35&lt;&gt;0,('Semester Activities'!M$35/'Weightage Page-1'!AB$13)*'Weightage Page-1'!AB47,0))+
(IF('Semester Activities'!M$36&lt;&gt;0,('Semester Activities'!M$36/'Weightage Page-1'!AC$13)*'Weightage Page-1'!AC47,0))+
(IF('Semester Activities'!M$38&lt;&gt;0,('Semester Activities'!M$38/'Weightage Page-1'!AE$13)*'Weightage Page-1'!AE47,0))+
(IF('Semester Activities'!M$39&lt;&gt;0,('Semester Activities'!M$39/'Weightage Page-1'!AF$13)*'Weightage Page-1'!AF47,0))+
(IF('Semester Activities'!M$40&lt;&gt;0,('Semester Activities'!M$40/'Weightage Page-1'!AG$13)*'Weightage Page-1'!AG47,0))+
(IF('Semester Activities'!M$41&lt;&gt;0,('Semester Activities'!M$41/'Weightage Page-1'!AH$13)*'Weightage Page-1'!AH47,0))+
(IF('Semester Activities'!M$42&lt;&gt;0,('Semester Activities'!M$42/'Weightage Page-1'!AI$13)*'Weightage Page-1'!AI47,0))+
(IF('Semester Activities'!M$43&lt;&gt;0,('Semester Activities'!M$43/'Weightage Page-1'!AJ$13)*'Weightage Page-1'!AJ47,0))+
(IF('Semester Activities'!M$44&lt;&gt;0,('Semester Activities'!M$44/'Weightage Page-1'!AK$13)*'Weightage Page-1'!AK47,0))+
(IF('Semester Activities'!M$45&lt;&gt;0,('Semester Activities'!M$45/'Weightage Page-1'!AL$13)*'Weightage Page-1'!AL47,0))+
(IF('Semester Activities'!M$46&lt;&gt;0,('Semester Activities'!M$46/'Weightage Page-1'!AM$13)*'Weightage Page-1'!AM47,0))+
(IF('Semester Activities'!M$47&lt;&gt;0,('Semester Activities'!M$47/'Weightage Page-1'!AN$13)*'Weightage Page-1'!AN47,0))+
(IF('Semester Activities'!M$48&lt;&gt;0,('Semester Activities'!M$48/'Weightage Page-1'!AO$13)*'Weightage Page-1'!AO47,0))+
(IF('Semester Activities'!M$49&lt;&gt;0,('Semester Activities'!M$49/'Weightage Page-1'!AP$13)*'Weightage Page-1'!AP47,0))+
(IF('Semester Activities'!M$50&lt;&gt;0,('Semester Activities'!M$50/'Weightage Page-1'!AQ$13)*'Weightage Page-1'!AQ47,0))+
(IF('Semester Activities'!M$51&lt;&gt;0,('Semester Activities'!M$51/'Weightage Page-1'!AR$13)*'Weightage Page-1'!AR47,0))+
(IF('Semester Activities'!M$52&lt;&gt;0,('Semester Activities'!M$52/'Weightage Page-1'!AS$13)*'Weightage Page-1'!AS47,0))+
(IF('Semester Activities'!M$53&lt;&gt;0,('Semester Activities'!M$53/'Weightage Page-1'!AT$13)*'Weightage Page-1'!AT47,0))+
(IF('Semester Activities'!M$54&lt;&gt;0,('Semester Activities'!M$54/'Weightage Page-1'!AU$13)*'Weightage Page-1'!AU47,0))+
(IF('Semester Activities'!M$55&lt;&gt;0,('Semester Activities'!M$55/'Weightage Page-1'!AV$13)*'Weightage Page-1'!AV47,0))+
(IF('Semester Activities'!M$56&lt;&gt;0,('Semester Activities'!M$56/'Weightage Page-1'!AW$13)*'Weightage Page-1'!AW47,0))+
(IF('Semester Activities'!M$57&lt;&gt;0,('Semester Activities'!M$57/'Weightage Page-1'!AX$13)*'Weightage Page-1'!AX47,0))+
(IF('Semester Activities'!M$58&lt;&gt;0,('Semester Activities'!M$58/'Weightage Page-1'!AY$13)*'Weightage Page-1'!AY47,0))+
(IF('Semester Activities'!M$59&lt;&gt;0,('Semester Activities'!M$59/'Weightage Page-1'!AZ$13)*'Weightage Page-1'!AZ47,0))+
(IF('Semester Activities'!M$60&lt;&gt;0,('Semester Activities'!M$60/'Weightage Page-1'!BA$13)*'Weightage Page-1'!BA47,0))+
(IF('Semester Activities'!M$61&lt;&gt;0,('Semester Activities'!M$61/'Weightage Page-1'!BB$13)*'Weightage Page-1'!BB47,0))</f>
        <v>0</v>
      </c>
      <c r="K41" s="423"/>
      <c r="L41" s="423">
        <f>(IF('Semester Activities'!N$11&lt;&gt;0,('Semester Activities'!N$11/'Weightage Page-1'!D$13)*'Weightage Page-1'!D47,0))+
(IF('Semester Activities'!N$12&lt;&gt;0,('Semester Activities'!N$12/'Weightage Page-1'!E$13)*'Weightage Page-1'!E47,0))+
(IF('Semester Activities'!N$13&lt;&gt;0,('Semester Activities'!N$13/'Weightage Page-1'!F$13)*'Weightage Page-1'!F47,0))+
(IF('Semester Activities'!N$14&lt;&gt;0,('Semester Activities'!N$14/'Weightage Page-1'!G$13)*'Weightage Page-1'!G47,0))+
(IF('Semester Activities'!N$15&lt;&gt;0,('Semester Activities'!N$15/'Weightage Page-1'!H$13)*'Weightage Page-1'!H47,0))+
(IF('Semester Activities'!N$16&lt;&gt;0,('Semester Activities'!N$16/'Weightage Page-1'!I$13)*'Weightage Page-1'!I47,0))+
(IF('Semester Activities'!N$17&lt;&gt;0,('Semester Activities'!N$17/'Weightage Page-1'!J$13)*'Weightage Page-1'!J47,0))+
(IF('Semester Activities'!N$18&lt;&gt;0,('Semester Activities'!N$18/'Weightage Page-1'!K$13)*'Weightage Page-1'!K47,0))+
(IF('Semester Activities'!N$19&lt;&gt;0,('Semester Activities'!N$19/'Weightage Page-1'!L$13)*'Weightage Page-1'!L47,0))+
(IF('Semester Activities'!N$20&lt;&gt;0,('Semester Activities'!N$20/'Weightage Page-1'!M$13)*'Weightage Page-1'!M47,0))+
(IF('Semester Activities'!N$21&lt;&gt;0,('Semester Activities'!N$21/'Weightage Page-1'!N$13)*'Weightage Page-1'!N47,0))+
(IF('Semester Activities'!N$25&lt;&gt;0,('Semester Activities'!N$25/'Weightage Page-1'!R$13)*'Weightage Page-1'!R47,0))+
(IF('Semester Activities'!N$26&lt;&gt;0,('Semester Activities'!N$26/'Weightage Page-1'!S$13)*'Weightage Page-1'!S47,0))+
(IF('Semester Activities'!N$27&lt;&gt;0,('Semester Activities'!N$27/'Weightage Page-1'!T$13)*'Weightage Page-1'!T47,0))+
(IF('Semester Activities'!N$28&lt;&gt;0,('Semester Activities'!N$28/'Weightage Page-1'!U$13)*'Weightage Page-1'!U47,0))+
(IF('Semester Activities'!N$29&lt;&gt;0,('Semester Activities'!N$29/'Weightage Page-1'!V$13)*'Weightage Page-1'!V47,0))+
(IF('Semester Activities'!N$30&lt;&gt;0,('Semester Activities'!N$30/'Weightage Page-1'!W$13)*'Weightage Page-1'!W47,0))+
(IF('Semester Activities'!N$31&lt;&gt;0,('Semester Activities'!N$31/'Weightage Page-1'!X$13)*'Weightage Page-1'!X47,0))+
(IF('Semester Activities'!N$32&lt;&gt;0,('Semester Activities'!N$32/'Weightage Page-1'!Y$13)*'Weightage Page-1'!Y47,0))+
(IF('Semester Activities'!N$33&lt;&gt;0,('Semester Activities'!N$33/'Weightage Page-1'!Z$13)*'Weightage Page-1'!Z47,0))+
(IF('Semester Activities'!N$34&lt;&gt;0,('Semester Activities'!N$34/'Weightage Page-1'!AA$13)*'Weightage Page-1'!AA47,0))+
(IF('Semester Activities'!N$35&lt;&gt;0,('Semester Activities'!N$35/'Weightage Page-1'!AB$13)*'Weightage Page-1'!AB47,0))+
(IF('Semester Activities'!N$36&lt;&gt;0,('Semester Activities'!N$36/'Weightage Page-1'!AC$13)*'Weightage Page-1'!AC47,0))+
(IF('Semester Activities'!N$38&lt;&gt;0,('Semester Activities'!N$38/'Weightage Page-1'!AE$13)*'Weightage Page-1'!AE47,0))+
(IF('Semester Activities'!N$39&lt;&gt;0,('Semester Activities'!N$39/'Weightage Page-1'!AF$13)*'Weightage Page-1'!AF47,0))+
(IF('Semester Activities'!N$40&lt;&gt;0,('Semester Activities'!N$40/'Weightage Page-1'!AG$13)*'Weightage Page-1'!AG47,0))+
(IF('Semester Activities'!N$41&lt;&gt;0,('Semester Activities'!N$41/'Weightage Page-1'!AH$13)*'Weightage Page-1'!AH47,0))+
(IF('Semester Activities'!N$42&lt;&gt;0,('Semester Activities'!N$42/'Weightage Page-1'!AI$13)*'Weightage Page-1'!AI47,0))+
(IF('Semester Activities'!N$43&lt;&gt;0,('Semester Activities'!N$43/'Weightage Page-1'!AJ$13)*'Weightage Page-1'!AJ47,0))+
(IF('Semester Activities'!N$44&lt;&gt;0,('Semester Activities'!N$44/'Weightage Page-1'!AK$13)*'Weightage Page-1'!AK47,0))+
(IF('Semester Activities'!N$45&lt;&gt;0,('Semester Activities'!N$45/'Weightage Page-1'!AL$13)*'Weightage Page-1'!AL47,0))+
(IF('Semester Activities'!N$46&lt;&gt;0,('Semester Activities'!N$46/'Weightage Page-1'!AM$13)*'Weightage Page-1'!AM47,0))+
(IF('Semester Activities'!N$47&lt;&gt;0,('Semester Activities'!N$47/'Weightage Page-1'!AN$13)*'Weightage Page-1'!AN47,0))+
(IF('Semester Activities'!N$48&lt;&gt;0,('Semester Activities'!N$48/'Weightage Page-1'!AO$13)*'Weightage Page-1'!AO47,0))+
(IF('Semester Activities'!N$49&lt;&gt;0,('Semester Activities'!N$49/'Weightage Page-1'!AP$13)*'Weightage Page-1'!AP47,0))+
(IF('Semester Activities'!N$50&lt;&gt;0,('Semester Activities'!N$50/'Weightage Page-1'!AQ$13)*'Weightage Page-1'!AQ47,0))+
(IF('Semester Activities'!N$51&lt;&gt;0,('Semester Activities'!N$51/'Weightage Page-1'!AR$13)*'Weightage Page-1'!AR47,0))+
(IF('Semester Activities'!N$52&lt;&gt;0,('Semester Activities'!N$52/'Weightage Page-1'!AS$13)*'Weightage Page-1'!AS47,0))+
(IF('Semester Activities'!N$53&lt;&gt;0,('Semester Activities'!N$53/'Weightage Page-1'!AT$13)*'Weightage Page-1'!AT47,0))+
(IF('Semester Activities'!N$54&lt;&gt;0,('Semester Activities'!N$54/'Weightage Page-1'!AU$13)*'Weightage Page-1'!AU47,0))+
(IF('Semester Activities'!N$55&lt;&gt;0,('Semester Activities'!N$55/'Weightage Page-1'!AV$13)*'Weightage Page-1'!AV47,0))+
(IF('Semester Activities'!N$56&lt;&gt;0,('Semester Activities'!N$56/'Weightage Page-1'!AW$13)*'Weightage Page-1'!AW47,0))+
(IF('Semester Activities'!N$57&lt;&gt;0,('Semester Activities'!N$57/'Weightage Page-1'!AX$13)*'Weightage Page-1'!AX47,0))+
(IF('Semester Activities'!N$58&lt;&gt;0,('Semester Activities'!N$58/'Weightage Page-1'!AY$13)*'Weightage Page-1'!AY47,0))+
(IF('Semester Activities'!N$59&lt;&gt;0,('Semester Activities'!N$59/'Weightage Page-1'!AZ$13)*'Weightage Page-1'!AZ47,0))+
(IF('Semester Activities'!N$60&lt;&gt;0,('Semester Activities'!N$60/'Weightage Page-1'!BA$13)*'Weightage Page-1'!BA47,0))+
(IF('Semester Activities'!N$61&lt;&gt;0,('Semester Activities'!N$61/'Weightage Page-1'!BB$13)*'Weightage Page-1'!BB47,0))</f>
        <v>0</v>
      </c>
      <c r="M41" s="423"/>
      <c r="N41" s="424">
        <f t="shared" si="0"/>
        <v>0</v>
      </c>
      <c r="O41" s="424"/>
    </row>
    <row r="42" spans="1:15" ht="16.5" thickBot="1" x14ac:dyDescent="0.3">
      <c r="A42" s="144">
        <v>33</v>
      </c>
      <c r="B42" s="119" t="str">
        <f>IF('Weightage Page-1'!B48&lt;&gt;"",'Weightage Page-1'!B48,"")</f>
        <v>15SW73</v>
      </c>
      <c r="C42" s="118"/>
      <c r="D42" s="423">
        <f>(IF('Semester Activities'!J$11&lt;&gt;0,('Semester Activities'!J$11/'Weightage Page-1'!D$13)*'Weightage Page-1'!D48,0))+
(IF('Semester Activities'!J$12&lt;&gt;0,('Semester Activities'!J$12/'Weightage Page-1'!E$13)*'Weightage Page-1'!E48,0))+
(IF('Semester Activities'!J$13&lt;&gt;0,('Semester Activities'!J$13/'Weightage Page-1'!F$13)*'Weightage Page-1'!F48,0))+
(IF('Semester Activities'!J$14&lt;&gt;0,('Semester Activities'!J$14/'Weightage Page-1'!G$13)*'Weightage Page-1'!G48,0))+
(IF('Semester Activities'!J$15&lt;&gt;0,('Semester Activities'!J$15/'Weightage Page-1'!H$13)*'Weightage Page-1'!H48,0))+
(IF('Semester Activities'!J$16&lt;&gt;0,('Semester Activities'!J$16/'Weightage Page-1'!I$13)*'Weightage Page-1'!I48,0))+
(IF('Semester Activities'!J$17&lt;&gt;0,('Semester Activities'!J$17/'Weightage Page-1'!J$13)*'Weightage Page-1'!J48,0))+
(IF('Semester Activities'!J$18&lt;&gt;0,('Semester Activities'!J$18/'Weightage Page-1'!K$13)*'Weightage Page-1'!K48,0))+
(IF('Semester Activities'!J$19&lt;&gt;0,('Semester Activities'!J$19/'Weightage Page-1'!L$13)*'Weightage Page-1'!L48,0))+
(IF('Semester Activities'!J$20&lt;&gt;0,('Semester Activities'!J$20/'Weightage Page-1'!M$13)*'Weightage Page-1'!M48,0))+
(IF('Semester Activities'!J$21&lt;&gt;0,('Semester Activities'!J$21/'Weightage Page-1'!N$13)*'Weightage Page-1'!N48,0))+
(IF('Semester Activities'!J$25&lt;&gt;0,('Semester Activities'!J$25/'Weightage Page-1'!R$13)*'Weightage Page-1'!R48,0))+
(IF('Semester Activities'!J$26&lt;&gt;0,('Semester Activities'!J$26/'Weightage Page-1'!S$13)*'Weightage Page-1'!S48,0))+
(IF('Semester Activities'!J$27&lt;&gt;0,('Semester Activities'!J$27/'Weightage Page-1'!T$13)*'Weightage Page-1'!T48,0))+
(IF('Semester Activities'!J$28&lt;&gt;0,('Semester Activities'!J$28/'Weightage Page-1'!U$13)*'Weightage Page-1'!U48,0))+
(IF('Semester Activities'!J$29&lt;&gt;0,('Semester Activities'!J$29/'Weightage Page-1'!V$13)*'Weightage Page-1'!V48,0))+
(IF('Semester Activities'!J$30&lt;&gt;0,('Semester Activities'!J$30/'Weightage Page-1'!W$13)*'Weightage Page-1'!W48,0))+
(IF('Semester Activities'!J$31&lt;&gt;0,('Semester Activities'!J$31/'Weightage Page-1'!X$13)*'Weightage Page-1'!X48,0))+
(IF('Semester Activities'!J$32&lt;&gt;0,('Semester Activities'!J$32/'Weightage Page-1'!Y$13)*'Weightage Page-1'!Y48,0))+
(IF('Semester Activities'!J$33&lt;&gt;0,('Semester Activities'!J$33/'Weightage Page-1'!Z$13)*'Weightage Page-1'!Z48,0))+
(IF('Semester Activities'!J$34&lt;&gt;0,('Semester Activities'!J$34/'Weightage Page-1'!AA$13)*'Weightage Page-1'!AA48,0))+
(IF('Semester Activities'!J$35&lt;&gt;0,('Semester Activities'!J$35/'Weightage Page-1'!AB$13)*'Weightage Page-1'!AB48,0))+
(IF('Semester Activities'!J$36&lt;&gt;0,('Semester Activities'!J$36/'Weightage Page-1'!AC$13)*'Weightage Page-1'!AC48,0))+
(IF('Semester Activities'!J$38&lt;&gt;0,('Semester Activities'!J$38/'Weightage Page-1'!AE$13)*'Weightage Page-1'!AE48,0))+
(IF('Semester Activities'!J$39&lt;&gt;0,('Semester Activities'!J$39/'Weightage Page-1'!AF$13)*'Weightage Page-1'!AF48,0))+
(IF('Semester Activities'!J$40&lt;&gt;0,('Semester Activities'!J$40/'Weightage Page-1'!AG$13)*'Weightage Page-1'!AG48,0))+
(IF('Semester Activities'!J$41&lt;&gt;0,('Semester Activities'!J$41/'Weightage Page-1'!AH$13)*'Weightage Page-1'!AH48,0))+
(IF('Semester Activities'!J$42&lt;&gt;0,('Semester Activities'!J$42/'Weightage Page-1'!AI$13)*'Weightage Page-1'!AI48,0))+
(IF('Semester Activities'!J$43&lt;&gt;0,('Semester Activities'!J$43/'Weightage Page-1'!AJ$13)*'Weightage Page-1'!AJ48,0))+
(IF('Semester Activities'!J$44&lt;&gt;0,('Semester Activities'!J$44/'Weightage Page-1'!AK$13)*'Weightage Page-1'!AK48,0))+
(IF('Semester Activities'!J$45&lt;&gt;0,('Semester Activities'!J$45/'Weightage Page-1'!AL$13)*'Weightage Page-1'!AL48,0))+
(IF('Semester Activities'!J$46&lt;&gt;0,('Semester Activities'!J$46/'Weightage Page-1'!AM$13)*'Weightage Page-1'!AM48,0))+
(IF('Semester Activities'!J$47&lt;&gt;0,('Semester Activities'!J$47/'Weightage Page-1'!AN$13)*'Weightage Page-1'!AN48,0))+
(IF('Semester Activities'!J$48&lt;&gt;0,('Semester Activities'!J$48/'Weightage Page-1'!AO$13)*'Weightage Page-1'!AO48,0))+
(IF('Semester Activities'!J$49&lt;&gt;0,('Semester Activities'!J$49/'Weightage Page-1'!AP$13)*'Weightage Page-1'!AP48,0))+
(IF('Semester Activities'!J$50&lt;&gt;0,('Semester Activities'!J$50/'Weightage Page-1'!AQ$13)*'Weightage Page-1'!AQ48,0))+
(IF('Semester Activities'!J$51&lt;&gt;0,('Semester Activities'!J$51/'Weightage Page-1'!AR$13)*'Weightage Page-1'!AR48,0))+
(IF('Semester Activities'!J$52&lt;&gt;0,('Semester Activities'!J$52/'Weightage Page-1'!AS$13)*'Weightage Page-1'!AS48,0))+
(IF('Semester Activities'!J$53&lt;&gt;0,('Semester Activities'!J$53/'Weightage Page-1'!AT$13)*'Weightage Page-1'!AT48,0))+
(IF('Semester Activities'!J$54&lt;&gt;0,('Semester Activities'!J$54/'Weightage Page-1'!AU$13)*'Weightage Page-1'!AU48,0))+
(IF('Semester Activities'!J$55&lt;&gt;0,('Semester Activities'!J$55/'Weightage Page-1'!AV$13)*'Weightage Page-1'!AV48,0))+
(IF('Semester Activities'!J$56&lt;&gt;0,('Semester Activities'!J$56/'Weightage Page-1'!AW$13)*'Weightage Page-1'!AW48,0))+
(IF('Semester Activities'!J$57&lt;&gt;0,('Semester Activities'!J$57/'Weightage Page-1'!AX$13)*'Weightage Page-1'!AX48,0))+
(IF('Semester Activities'!J$58&lt;&gt;0,('Semester Activities'!J$58/'Weightage Page-1'!AY$13)*'Weightage Page-1'!AY48,0))+
(IF('Semester Activities'!J$59&lt;&gt;0,('Semester Activities'!J$59/'Weightage Page-1'!AZ$13)*'Weightage Page-1'!AZ48,0))+
(IF('Semester Activities'!J$60&lt;&gt;0,('Semester Activities'!J$60/'Weightage Page-1'!BA$13)*'Weightage Page-1'!BA48,0))+
(IF('Semester Activities'!J$61&lt;&gt;0,('Semester Activities'!J$61/'Weightage Page-1'!BB$13)*'Weightage Page-1'!BB48,0))</f>
        <v>0</v>
      </c>
      <c r="E42" s="423"/>
      <c r="F42" s="423">
        <f>(IF('Semester Activities'!K$11&lt;&gt;0,('Semester Activities'!K$11/'Weightage Page-1'!D$13)*'Weightage Page-1'!D48,0))+
(IF('Semester Activities'!K$12&lt;&gt;0,('Semester Activities'!K$12/'Weightage Page-1'!E$13)*'Weightage Page-1'!E48,0))+
(IF('Semester Activities'!K$13&lt;&gt;0,('Semester Activities'!K$13/'Weightage Page-1'!F$13)*'Weightage Page-1'!F48,0))+
(IF('Semester Activities'!K$14&lt;&gt;0,('Semester Activities'!K$14/'Weightage Page-1'!G$13)*'Weightage Page-1'!G48,0))+
(IF('Semester Activities'!K$15&lt;&gt;0,('Semester Activities'!K$15/'Weightage Page-1'!H$13)*'Weightage Page-1'!H48,0))+
(IF('Semester Activities'!K$16&lt;&gt;0,('Semester Activities'!K$16/'Weightage Page-1'!I$13)*'Weightage Page-1'!I48,0))+
(IF('Semester Activities'!K$17&lt;&gt;0,('Semester Activities'!K$17/'Weightage Page-1'!J$13)*'Weightage Page-1'!J48,0))+
(IF('Semester Activities'!K$18&lt;&gt;0,('Semester Activities'!K$18/'Weightage Page-1'!K$13)*'Weightage Page-1'!K48,0))+
(IF('Semester Activities'!K$19&lt;&gt;0,('Semester Activities'!K$19/'Weightage Page-1'!L$13)*'Weightage Page-1'!L48,0))+
(IF('Semester Activities'!K$20&lt;&gt;0,('Semester Activities'!K$20/'Weightage Page-1'!M$13)*'Weightage Page-1'!M48,0))+
(IF('Semester Activities'!K$21&lt;&gt;0,('Semester Activities'!K$21/'Weightage Page-1'!N$13)*'Weightage Page-1'!N48,0))+
(IF('Semester Activities'!K$25&lt;&gt;0,('Semester Activities'!K$25/'Weightage Page-1'!R$13)*'Weightage Page-1'!R48,0))+
(IF('Semester Activities'!K$26&lt;&gt;0,('Semester Activities'!K$26/'Weightage Page-1'!S$13)*'Weightage Page-1'!S48,0))+
(IF('Semester Activities'!K$27&lt;&gt;0,('Semester Activities'!K$27/'Weightage Page-1'!T$13)*'Weightage Page-1'!T48,0))+
(IF('Semester Activities'!K$28&lt;&gt;0,('Semester Activities'!K$28/'Weightage Page-1'!U$13)*'Weightage Page-1'!U48,0))+
(IF('Semester Activities'!K$29&lt;&gt;0,('Semester Activities'!K$29/'Weightage Page-1'!V$13)*'Weightage Page-1'!V48,0))+
(IF('Semester Activities'!K$30&lt;&gt;0,('Semester Activities'!K$30/'Weightage Page-1'!W$13)*'Weightage Page-1'!W48,0))+
(IF('Semester Activities'!K$31&lt;&gt;0,('Semester Activities'!K$31/'Weightage Page-1'!X$13)*'Weightage Page-1'!X48,0))+
(IF('Semester Activities'!K$32&lt;&gt;0,('Semester Activities'!K$32/'Weightage Page-1'!Y$13)*'Weightage Page-1'!Y48,0))+
(IF('Semester Activities'!K$33&lt;&gt;0,('Semester Activities'!K$33/'Weightage Page-1'!Z$13)*'Weightage Page-1'!Z48,0))+
(IF('Semester Activities'!K$34&lt;&gt;0,('Semester Activities'!K$34/'Weightage Page-1'!AA$13)*'Weightage Page-1'!AA48,0))+
(IF('Semester Activities'!K$35&lt;&gt;0,('Semester Activities'!K$35/'Weightage Page-1'!AB$13)*'Weightage Page-1'!AB48,0))+
(IF('Semester Activities'!K$36&lt;&gt;0,('Semester Activities'!K$36/'Weightage Page-1'!AC$13)*'Weightage Page-1'!AC48,0))+
(IF('Semester Activities'!K$38&lt;&gt;0,('Semester Activities'!K$38/'Weightage Page-1'!AE$13)*'Weightage Page-1'!AE48,0))+
(IF('Semester Activities'!K$39&lt;&gt;0,('Semester Activities'!K$39/'Weightage Page-1'!AF$13)*'Weightage Page-1'!AF48,0))+
(IF('Semester Activities'!K$40&lt;&gt;0,('Semester Activities'!K$40/'Weightage Page-1'!AG$13)*'Weightage Page-1'!AG48,0))+
(IF('Semester Activities'!K$41&lt;&gt;0,('Semester Activities'!K$41/'Weightage Page-1'!AH$13)*'Weightage Page-1'!AH48,0))+
(IF('Semester Activities'!K$42&lt;&gt;0,('Semester Activities'!K$42/'Weightage Page-1'!AI$13)*'Weightage Page-1'!AI48,0))+
(IF('Semester Activities'!K$43&lt;&gt;0,('Semester Activities'!K$43/'Weightage Page-1'!AJ$13)*'Weightage Page-1'!AJ48,0))+
(IF('Semester Activities'!K$44&lt;&gt;0,('Semester Activities'!K$44/'Weightage Page-1'!AK$13)*'Weightage Page-1'!AK48,0))+
(IF('Semester Activities'!K$45&lt;&gt;0,('Semester Activities'!K$45/'Weightage Page-1'!AL$13)*'Weightage Page-1'!AL48,0))+
(IF('Semester Activities'!K$46&lt;&gt;0,('Semester Activities'!K$46/'Weightage Page-1'!AM$13)*'Weightage Page-1'!AM48,0))+
(IF('Semester Activities'!K$47&lt;&gt;0,('Semester Activities'!K$47/'Weightage Page-1'!AN$13)*'Weightage Page-1'!AN48,0))+
(IF('Semester Activities'!K$48&lt;&gt;0,('Semester Activities'!K$48/'Weightage Page-1'!AO$13)*'Weightage Page-1'!AO48,0))+
(IF('Semester Activities'!K$49&lt;&gt;0,('Semester Activities'!K$49/'Weightage Page-1'!AP$13)*'Weightage Page-1'!AP48,0))+
(IF('Semester Activities'!K$50&lt;&gt;0,('Semester Activities'!K$50/'Weightage Page-1'!AQ$13)*'Weightage Page-1'!AQ48,0))+
(IF('Semester Activities'!K$51&lt;&gt;0,('Semester Activities'!K$51/'Weightage Page-1'!AR$13)*'Weightage Page-1'!AR48,0))+
(IF('Semester Activities'!K$52&lt;&gt;0,('Semester Activities'!K$52/'Weightage Page-1'!AS$13)*'Weightage Page-1'!AS48,0))+
(IF('Semester Activities'!K$53&lt;&gt;0,('Semester Activities'!K$53/'Weightage Page-1'!AT$13)*'Weightage Page-1'!AT48,0))+
(IF('Semester Activities'!K$54&lt;&gt;0,('Semester Activities'!K$54/'Weightage Page-1'!AU$13)*'Weightage Page-1'!AU48,0))+
(IF('Semester Activities'!K$55&lt;&gt;0,('Semester Activities'!K$55/'Weightage Page-1'!AV$13)*'Weightage Page-1'!AV48,0))+
(IF('Semester Activities'!K$56&lt;&gt;0,('Semester Activities'!K$56/'Weightage Page-1'!AW$13)*'Weightage Page-1'!AW48,0))+
(IF('Semester Activities'!K$57&lt;&gt;0,('Semester Activities'!K$57/'Weightage Page-1'!AX$13)*'Weightage Page-1'!AX48,0))+
(IF('Semester Activities'!K$58&lt;&gt;0,('Semester Activities'!K$58/'Weightage Page-1'!AY$13)*'Weightage Page-1'!AY48,0))+
(IF('Semester Activities'!K$59&lt;&gt;0,('Semester Activities'!K$59/'Weightage Page-1'!AZ$13)*'Weightage Page-1'!AZ48,0))+
(IF('Semester Activities'!K$60&lt;&gt;0,('Semester Activities'!K$60/'Weightage Page-1'!BA$13)*'Weightage Page-1'!BA48,0))+
(IF('Semester Activities'!K$61&lt;&gt;0,('Semester Activities'!K$61/'Weightage Page-1'!BB$13)*'Weightage Page-1'!BB48,0))</f>
        <v>0</v>
      </c>
      <c r="G42" s="423"/>
      <c r="H42" s="423">
        <f>(IF('Semester Activities'!L$11&lt;&gt;0,('Semester Activities'!L$11/'Weightage Page-1'!D$13)*'Weightage Page-1'!D48,0))+
(IF('Semester Activities'!L$12&lt;&gt;0,('Semester Activities'!L$12/'Weightage Page-1'!E$13)*'Weightage Page-1'!E48,0))+
(IF('Semester Activities'!L$13&lt;&gt;0,('Semester Activities'!L$13/'Weightage Page-1'!F$13)*'Weightage Page-1'!F48,0))+
(IF('Semester Activities'!L$14&lt;&gt;0,('Semester Activities'!L$14/'Weightage Page-1'!G$13)*'Weightage Page-1'!G48,0))+
(IF('Semester Activities'!L$15&lt;&gt;0,('Semester Activities'!L$15/'Weightage Page-1'!H$13)*'Weightage Page-1'!H48,0))+
(IF('Semester Activities'!L$16&lt;&gt;0,('Semester Activities'!L$16/'Weightage Page-1'!I$13)*'Weightage Page-1'!I48,0))+
(IF('Semester Activities'!L$17&lt;&gt;0,('Semester Activities'!L$17/'Weightage Page-1'!J$13)*'Weightage Page-1'!J48,0))+
(IF('Semester Activities'!L$18&lt;&gt;0,('Semester Activities'!L$18/'Weightage Page-1'!K$13)*'Weightage Page-1'!K48,0))+
(IF('Semester Activities'!L$19&lt;&gt;0,('Semester Activities'!L$19/'Weightage Page-1'!L$13)*'Weightage Page-1'!L48,0))+
(IF('Semester Activities'!L$20&lt;&gt;0,('Semester Activities'!L$20/'Weightage Page-1'!M$13)*'Weightage Page-1'!M48,0))+
(IF('Semester Activities'!L$21&lt;&gt;0,('Semester Activities'!L$21/'Weightage Page-1'!N$13)*'Weightage Page-1'!N48,0))+
(IF('Semester Activities'!L$25&lt;&gt;0,('Semester Activities'!L$25/'Weightage Page-1'!R$13)*'Weightage Page-1'!R48,0))+
(IF('Semester Activities'!L$26&lt;&gt;0,('Semester Activities'!L$26/'Weightage Page-1'!S$13)*'Weightage Page-1'!S48,0))+
(IF('Semester Activities'!L$27&lt;&gt;0,('Semester Activities'!L$27/'Weightage Page-1'!T$13)*'Weightage Page-1'!T48,0))+
(IF('Semester Activities'!L$28&lt;&gt;0,('Semester Activities'!L$28/'Weightage Page-1'!U$13)*'Weightage Page-1'!U48,0))+
(IF('Semester Activities'!L$29&lt;&gt;0,('Semester Activities'!L$29/'Weightage Page-1'!V$13)*'Weightage Page-1'!V48,0))+
(IF('Semester Activities'!L$30&lt;&gt;0,('Semester Activities'!L$30/'Weightage Page-1'!W$13)*'Weightage Page-1'!W48,0))+
(IF('Semester Activities'!L$31&lt;&gt;0,('Semester Activities'!L$31/'Weightage Page-1'!X$13)*'Weightage Page-1'!X48,0))+
(IF('Semester Activities'!L$32&lt;&gt;0,('Semester Activities'!L$32/'Weightage Page-1'!Y$13)*'Weightage Page-1'!Y48,0))+
(IF('Semester Activities'!L$33&lt;&gt;0,('Semester Activities'!L$33/'Weightage Page-1'!Z$13)*'Weightage Page-1'!Z48,0))+
(IF('Semester Activities'!L$34&lt;&gt;0,('Semester Activities'!L$34/'Weightage Page-1'!AA$13)*'Weightage Page-1'!AA48,0))+
(IF('Semester Activities'!L$35&lt;&gt;0,('Semester Activities'!L$35/'Weightage Page-1'!AB$13)*'Weightage Page-1'!AB48,0))+
(IF('Semester Activities'!L$36&lt;&gt;0,('Semester Activities'!L$36/'Weightage Page-1'!AC$13)*'Weightage Page-1'!AC48,0))+
(IF('Semester Activities'!L$38&lt;&gt;0,('Semester Activities'!L$38/'Weightage Page-1'!AE$13)*'Weightage Page-1'!AE48,0))+
(IF('Semester Activities'!L$39&lt;&gt;0,('Semester Activities'!L$39/'Weightage Page-1'!AF$13)*'Weightage Page-1'!AF48,0))+
(IF('Semester Activities'!L$40&lt;&gt;0,('Semester Activities'!L$40/'Weightage Page-1'!AG$13)*'Weightage Page-1'!AG48,0))+
(IF('Semester Activities'!L$41&lt;&gt;0,('Semester Activities'!L$41/'Weightage Page-1'!AH$13)*'Weightage Page-1'!AH48,0))+
(IF('Semester Activities'!L$42&lt;&gt;0,('Semester Activities'!L$42/'Weightage Page-1'!AI$13)*'Weightage Page-1'!AI48,0))+
(IF('Semester Activities'!L$43&lt;&gt;0,('Semester Activities'!L$43/'Weightage Page-1'!AJ$13)*'Weightage Page-1'!AJ48,0))+
(IF('Semester Activities'!L$44&lt;&gt;0,('Semester Activities'!L$44/'Weightage Page-1'!AK$13)*'Weightage Page-1'!AK48,0))+
(IF('Semester Activities'!L$45&lt;&gt;0,('Semester Activities'!L$45/'Weightage Page-1'!AL$13)*'Weightage Page-1'!AL48,0))+
(IF('Semester Activities'!L$46&lt;&gt;0,('Semester Activities'!L$46/'Weightage Page-1'!AM$13)*'Weightage Page-1'!AM48,0))+
(IF('Semester Activities'!L$47&lt;&gt;0,('Semester Activities'!L$47/'Weightage Page-1'!AN$13)*'Weightage Page-1'!AN48,0))+
(IF('Semester Activities'!L$48&lt;&gt;0,('Semester Activities'!L$48/'Weightage Page-1'!AO$13)*'Weightage Page-1'!AO48,0))+
(IF('Semester Activities'!L$49&lt;&gt;0,('Semester Activities'!L$49/'Weightage Page-1'!AP$13)*'Weightage Page-1'!AP48,0))+
(IF('Semester Activities'!L$50&lt;&gt;0,('Semester Activities'!L$50/'Weightage Page-1'!AQ$13)*'Weightage Page-1'!AQ48,0))+
(IF('Semester Activities'!L$51&lt;&gt;0,('Semester Activities'!L$51/'Weightage Page-1'!AR$13)*'Weightage Page-1'!AR48,0))+
(IF('Semester Activities'!L$52&lt;&gt;0,('Semester Activities'!L$52/'Weightage Page-1'!AS$13)*'Weightage Page-1'!AS48,0))+
(IF('Semester Activities'!L$53&lt;&gt;0,('Semester Activities'!L$53/'Weightage Page-1'!AT$13)*'Weightage Page-1'!AT48,0))+
(IF('Semester Activities'!L$54&lt;&gt;0,('Semester Activities'!L$54/'Weightage Page-1'!AU$13)*'Weightage Page-1'!AU48,0))+
(IF('Semester Activities'!L$55&lt;&gt;0,('Semester Activities'!L$55/'Weightage Page-1'!AV$13)*'Weightage Page-1'!AV48,0))+
(IF('Semester Activities'!L$56&lt;&gt;0,('Semester Activities'!L$56/'Weightage Page-1'!AW$13)*'Weightage Page-1'!AW48,0))+
(IF('Semester Activities'!L$57&lt;&gt;0,('Semester Activities'!L$57/'Weightage Page-1'!AX$13)*'Weightage Page-1'!AX48,0))+
(IF('Semester Activities'!L$58&lt;&gt;0,('Semester Activities'!L$58/'Weightage Page-1'!AY$13)*'Weightage Page-1'!AY48,0))+
(IF('Semester Activities'!L$59&lt;&gt;0,('Semester Activities'!L$59/'Weightage Page-1'!AZ$13)*'Weightage Page-1'!AZ48,0))+
(IF('Semester Activities'!L$60&lt;&gt;0,('Semester Activities'!L$60/'Weightage Page-1'!BA$13)*'Weightage Page-1'!BA48,0))+
(IF('Semester Activities'!L$61&lt;&gt;0,('Semester Activities'!L$61/'Weightage Page-1'!BB$13)*'Weightage Page-1'!BB48,0))</f>
        <v>0</v>
      </c>
      <c r="I42" s="423"/>
      <c r="J42" s="423">
        <f>(IF('Semester Activities'!M$11&lt;&gt;0,('Semester Activities'!M$11/'Weightage Page-1'!D$13)*'Weightage Page-1'!D48,0))+
(IF('Semester Activities'!M$12&lt;&gt;0,('Semester Activities'!M$12/'Weightage Page-1'!E$13)*'Weightage Page-1'!E48,0))+
(IF('Semester Activities'!M$13&lt;&gt;0,('Semester Activities'!M$13/'Weightage Page-1'!F$13)*'Weightage Page-1'!F48,0))+
(IF('Semester Activities'!M$14&lt;&gt;0,('Semester Activities'!M$14/'Weightage Page-1'!G$13)*'Weightage Page-1'!G48,0))+
(IF('Semester Activities'!M$15&lt;&gt;0,('Semester Activities'!M$15/'Weightage Page-1'!H$13)*'Weightage Page-1'!H48,0))+
(IF('Semester Activities'!M$16&lt;&gt;0,('Semester Activities'!M$16/'Weightage Page-1'!I$13)*'Weightage Page-1'!I48,0))+
(IF('Semester Activities'!M$17&lt;&gt;0,('Semester Activities'!M$17/'Weightage Page-1'!J$13)*'Weightage Page-1'!J48,0))+
(IF('Semester Activities'!M$18&lt;&gt;0,('Semester Activities'!M$18/'Weightage Page-1'!K$13)*'Weightage Page-1'!K48,0))+
(IF('Semester Activities'!M$19&lt;&gt;0,('Semester Activities'!M$19/'Weightage Page-1'!L$13)*'Weightage Page-1'!L48,0))+
(IF('Semester Activities'!M$20&lt;&gt;0,('Semester Activities'!M$20/'Weightage Page-1'!M$13)*'Weightage Page-1'!M48,0))+
(IF('Semester Activities'!M$21&lt;&gt;0,('Semester Activities'!M$21/'Weightage Page-1'!N$13)*'Weightage Page-1'!N48,0))+
(IF('Semester Activities'!M$25&lt;&gt;0,('Semester Activities'!M$25/'Weightage Page-1'!R$13)*'Weightage Page-1'!R48,0))+
(IF('Semester Activities'!M$26&lt;&gt;0,('Semester Activities'!M$26/'Weightage Page-1'!S$13)*'Weightage Page-1'!S48,0))+
(IF('Semester Activities'!M$27&lt;&gt;0,('Semester Activities'!M$27/'Weightage Page-1'!T$13)*'Weightage Page-1'!T48,0))+
(IF('Semester Activities'!M$28&lt;&gt;0,('Semester Activities'!M$28/'Weightage Page-1'!U$13)*'Weightage Page-1'!U48,0))+
(IF('Semester Activities'!M$29&lt;&gt;0,('Semester Activities'!M$29/'Weightage Page-1'!V$13)*'Weightage Page-1'!V48,0))+
(IF('Semester Activities'!M$30&lt;&gt;0,('Semester Activities'!M$30/'Weightage Page-1'!W$13)*'Weightage Page-1'!W48,0))+
(IF('Semester Activities'!M$31&lt;&gt;0,('Semester Activities'!M$31/'Weightage Page-1'!X$13)*'Weightage Page-1'!X48,0))+
(IF('Semester Activities'!M$32&lt;&gt;0,('Semester Activities'!M$32/'Weightage Page-1'!Y$13)*'Weightage Page-1'!Y48,0))+
(IF('Semester Activities'!M$33&lt;&gt;0,('Semester Activities'!M$33/'Weightage Page-1'!Z$13)*'Weightage Page-1'!Z48,0))+
(IF('Semester Activities'!M$34&lt;&gt;0,('Semester Activities'!M$34/'Weightage Page-1'!AA$13)*'Weightage Page-1'!AA48,0))+
(IF('Semester Activities'!M$35&lt;&gt;0,('Semester Activities'!M$35/'Weightage Page-1'!AB$13)*'Weightage Page-1'!AB48,0))+
(IF('Semester Activities'!M$36&lt;&gt;0,('Semester Activities'!M$36/'Weightage Page-1'!AC$13)*'Weightage Page-1'!AC48,0))+
(IF('Semester Activities'!M$38&lt;&gt;0,('Semester Activities'!M$38/'Weightage Page-1'!AE$13)*'Weightage Page-1'!AE48,0))+
(IF('Semester Activities'!M$39&lt;&gt;0,('Semester Activities'!M$39/'Weightage Page-1'!AF$13)*'Weightage Page-1'!AF48,0))+
(IF('Semester Activities'!M$40&lt;&gt;0,('Semester Activities'!M$40/'Weightage Page-1'!AG$13)*'Weightage Page-1'!AG48,0))+
(IF('Semester Activities'!M$41&lt;&gt;0,('Semester Activities'!M$41/'Weightage Page-1'!AH$13)*'Weightage Page-1'!AH48,0))+
(IF('Semester Activities'!M$42&lt;&gt;0,('Semester Activities'!M$42/'Weightage Page-1'!AI$13)*'Weightage Page-1'!AI48,0))+
(IF('Semester Activities'!M$43&lt;&gt;0,('Semester Activities'!M$43/'Weightage Page-1'!AJ$13)*'Weightage Page-1'!AJ48,0))+
(IF('Semester Activities'!M$44&lt;&gt;0,('Semester Activities'!M$44/'Weightage Page-1'!AK$13)*'Weightage Page-1'!AK48,0))+
(IF('Semester Activities'!M$45&lt;&gt;0,('Semester Activities'!M$45/'Weightage Page-1'!AL$13)*'Weightage Page-1'!AL48,0))+
(IF('Semester Activities'!M$46&lt;&gt;0,('Semester Activities'!M$46/'Weightage Page-1'!AM$13)*'Weightage Page-1'!AM48,0))+
(IF('Semester Activities'!M$47&lt;&gt;0,('Semester Activities'!M$47/'Weightage Page-1'!AN$13)*'Weightage Page-1'!AN48,0))+
(IF('Semester Activities'!M$48&lt;&gt;0,('Semester Activities'!M$48/'Weightage Page-1'!AO$13)*'Weightage Page-1'!AO48,0))+
(IF('Semester Activities'!M$49&lt;&gt;0,('Semester Activities'!M$49/'Weightage Page-1'!AP$13)*'Weightage Page-1'!AP48,0))+
(IF('Semester Activities'!M$50&lt;&gt;0,('Semester Activities'!M$50/'Weightage Page-1'!AQ$13)*'Weightage Page-1'!AQ48,0))+
(IF('Semester Activities'!M$51&lt;&gt;0,('Semester Activities'!M$51/'Weightage Page-1'!AR$13)*'Weightage Page-1'!AR48,0))+
(IF('Semester Activities'!M$52&lt;&gt;0,('Semester Activities'!M$52/'Weightage Page-1'!AS$13)*'Weightage Page-1'!AS48,0))+
(IF('Semester Activities'!M$53&lt;&gt;0,('Semester Activities'!M$53/'Weightage Page-1'!AT$13)*'Weightage Page-1'!AT48,0))+
(IF('Semester Activities'!M$54&lt;&gt;0,('Semester Activities'!M$54/'Weightage Page-1'!AU$13)*'Weightage Page-1'!AU48,0))+
(IF('Semester Activities'!M$55&lt;&gt;0,('Semester Activities'!M$55/'Weightage Page-1'!AV$13)*'Weightage Page-1'!AV48,0))+
(IF('Semester Activities'!M$56&lt;&gt;0,('Semester Activities'!M$56/'Weightage Page-1'!AW$13)*'Weightage Page-1'!AW48,0))+
(IF('Semester Activities'!M$57&lt;&gt;0,('Semester Activities'!M$57/'Weightage Page-1'!AX$13)*'Weightage Page-1'!AX48,0))+
(IF('Semester Activities'!M$58&lt;&gt;0,('Semester Activities'!M$58/'Weightage Page-1'!AY$13)*'Weightage Page-1'!AY48,0))+
(IF('Semester Activities'!M$59&lt;&gt;0,('Semester Activities'!M$59/'Weightage Page-1'!AZ$13)*'Weightage Page-1'!AZ48,0))+
(IF('Semester Activities'!M$60&lt;&gt;0,('Semester Activities'!M$60/'Weightage Page-1'!BA$13)*'Weightage Page-1'!BA48,0))+
(IF('Semester Activities'!M$61&lt;&gt;0,('Semester Activities'!M$61/'Weightage Page-1'!BB$13)*'Weightage Page-1'!BB48,0))</f>
        <v>0</v>
      </c>
      <c r="K42" s="423"/>
      <c r="L42" s="423">
        <f>(IF('Semester Activities'!N$11&lt;&gt;0,('Semester Activities'!N$11/'Weightage Page-1'!D$13)*'Weightage Page-1'!D48,0))+
(IF('Semester Activities'!N$12&lt;&gt;0,('Semester Activities'!N$12/'Weightage Page-1'!E$13)*'Weightage Page-1'!E48,0))+
(IF('Semester Activities'!N$13&lt;&gt;0,('Semester Activities'!N$13/'Weightage Page-1'!F$13)*'Weightage Page-1'!F48,0))+
(IF('Semester Activities'!N$14&lt;&gt;0,('Semester Activities'!N$14/'Weightage Page-1'!G$13)*'Weightage Page-1'!G48,0))+
(IF('Semester Activities'!N$15&lt;&gt;0,('Semester Activities'!N$15/'Weightage Page-1'!H$13)*'Weightage Page-1'!H48,0))+
(IF('Semester Activities'!N$16&lt;&gt;0,('Semester Activities'!N$16/'Weightage Page-1'!I$13)*'Weightage Page-1'!I48,0))+
(IF('Semester Activities'!N$17&lt;&gt;0,('Semester Activities'!N$17/'Weightage Page-1'!J$13)*'Weightage Page-1'!J48,0))+
(IF('Semester Activities'!N$18&lt;&gt;0,('Semester Activities'!N$18/'Weightage Page-1'!K$13)*'Weightage Page-1'!K48,0))+
(IF('Semester Activities'!N$19&lt;&gt;0,('Semester Activities'!N$19/'Weightage Page-1'!L$13)*'Weightage Page-1'!L48,0))+
(IF('Semester Activities'!N$20&lt;&gt;0,('Semester Activities'!N$20/'Weightage Page-1'!M$13)*'Weightage Page-1'!M48,0))+
(IF('Semester Activities'!N$21&lt;&gt;0,('Semester Activities'!N$21/'Weightage Page-1'!N$13)*'Weightage Page-1'!N48,0))+
(IF('Semester Activities'!N$25&lt;&gt;0,('Semester Activities'!N$25/'Weightage Page-1'!R$13)*'Weightage Page-1'!R48,0))+
(IF('Semester Activities'!N$26&lt;&gt;0,('Semester Activities'!N$26/'Weightage Page-1'!S$13)*'Weightage Page-1'!S48,0))+
(IF('Semester Activities'!N$27&lt;&gt;0,('Semester Activities'!N$27/'Weightage Page-1'!T$13)*'Weightage Page-1'!T48,0))+
(IF('Semester Activities'!N$28&lt;&gt;0,('Semester Activities'!N$28/'Weightage Page-1'!U$13)*'Weightage Page-1'!U48,0))+
(IF('Semester Activities'!N$29&lt;&gt;0,('Semester Activities'!N$29/'Weightage Page-1'!V$13)*'Weightage Page-1'!V48,0))+
(IF('Semester Activities'!N$30&lt;&gt;0,('Semester Activities'!N$30/'Weightage Page-1'!W$13)*'Weightage Page-1'!W48,0))+
(IF('Semester Activities'!N$31&lt;&gt;0,('Semester Activities'!N$31/'Weightage Page-1'!X$13)*'Weightage Page-1'!X48,0))+
(IF('Semester Activities'!N$32&lt;&gt;0,('Semester Activities'!N$32/'Weightage Page-1'!Y$13)*'Weightage Page-1'!Y48,0))+
(IF('Semester Activities'!N$33&lt;&gt;0,('Semester Activities'!N$33/'Weightage Page-1'!Z$13)*'Weightage Page-1'!Z48,0))+
(IF('Semester Activities'!N$34&lt;&gt;0,('Semester Activities'!N$34/'Weightage Page-1'!AA$13)*'Weightage Page-1'!AA48,0))+
(IF('Semester Activities'!N$35&lt;&gt;0,('Semester Activities'!N$35/'Weightage Page-1'!AB$13)*'Weightage Page-1'!AB48,0))+
(IF('Semester Activities'!N$36&lt;&gt;0,('Semester Activities'!N$36/'Weightage Page-1'!AC$13)*'Weightage Page-1'!AC48,0))+
(IF('Semester Activities'!N$38&lt;&gt;0,('Semester Activities'!N$38/'Weightage Page-1'!AE$13)*'Weightage Page-1'!AE48,0))+
(IF('Semester Activities'!N$39&lt;&gt;0,('Semester Activities'!N$39/'Weightage Page-1'!AF$13)*'Weightage Page-1'!AF48,0))+
(IF('Semester Activities'!N$40&lt;&gt;0,('Semester Activities'!N$40/'Weightage Page-1'!AG$13)*'Weightage Page-1'!AG48,0))+
(IF('Semester Activities'!N$41&lt;&gt;0,('Semester Activities'!N$41/'Weightage Page-1'!AH$13)*'Weightage Page-1'!AH48,0))+
(IF('Semester Activities'!N$42&lt;&gt;0,('Semester Activities'!N$42/'Weightage Page-1'!AI$13)*'Weightage Page-1'!AI48,0))+
(IF('Semester Activities'!N$43&lt;&gt;0,('Semester Activities'!N$43/'Weightage Page-1'!AJ$13)*'Weightage Page-1'!AJ48,0))+
(IF('Semester Activities'!N$44&lt;&gt;0,('Semester Activities'!N$44/'Weightage Page-1'!AK$13)*'Weightage Page-1'!AK48,0))+
(IF('Semester Activities'!N$45&lt;&gt;0,('Semester Activities'!N$45/'Weightage Page-1'!AL$13)*'Weightage Page-1'!AL48,0))+
(IF('Semester Activities'!N$46&lt;&gt;0,('Semester Activities'!N$46/'Weightage Page-1'!AM$13)*'Weightage Page-1'!AM48,0))+
(IF('Semester Activities'!N$47&lt;&gt;0,('Semester Activities'!N$47/'Weightage Page-1'!AN$13)*'Weightage Page-1'!AN48,0))+
(IF('Semester Activities'!N$48&lt;&gt;0,('Semester Activities'!N$48/'Weightage Page-1'!AO$13)*'Weightage Page-1'!AO48,0))+
(IF('Semester Activities'!N$49&lt;&gt;0,('Semester Activities'!N$49/'Weightage Page-1'!AP$13)*'Weightage Page-1'!AP48,0))+
(IF('Semester Activities'!N$50&lt;&gt;0,('Semester Activities'!N$50/'Weightage Page-1'!AQ$13)*'Weightage Page-1'!AQ48,0))+
(IF('Semester Activities'!N$51&lt;&gt;0,('Semester Activities'!N$51/'Weightage Page-1'!AR$13)*'Weightage Page-1'!AR48,0))+
(IF('Semester Activities'!N$52&lt;&gt;0,('Semester Activities'!N$52/'Weightage Page-1'!AS$13)*'Weightage Page-1'!AS48,0))+
(IF('Semester Activities'!N$53&lt;&gt;0,('Semester Activities'!N$53/'Weightage Page-1'!AT$13)*'Weightage Page-1'!AT48,0))+
(IF('Semester Activities'!N$54&lt;&gt;0,('Semester Activities'!N$54/'Weightage Page-1'!AU$13)*'Weightage Page-1'!AU48,0))+
(IF('Semester Activities'!N$55&lt;&gt;0,('Semester Activities'!N$55/'Weightage Page-1'!AV$13)*'Weightage Page-1'!AV48,0))+
(IF('Semester Activities'!N$56&lt;&gt;0,('Semester Activities'!N$56/'Weightage Page-1'!AW$13)*'Weightage Page-1'!AW48,0))+
(IF('Semester Activities'!N$57&lt;&gt;0,('Semester Activities'!N$57/'Weightage Page-1'!AX$13)*'Weightage Page-1'!AX48,0))+
(IF('Semester Activities'!N$58&lt;&gt;0,('Semester Activities'!N$58/'Weightage Page-1'!AY$13)*'Weightage Page-1'!AY48,0))+
(IF('Semester Activities'!N$59&lt;&gt;0,('Semester Activities'!N$59/'Weightage Page-1'!AZ$13)*'Weightage Page-1'!AZ48,0))+
(IF('Semester Activities'!N$60&lt;&gt;0,('Semester Activities'!N$60/'Weightage Page-1'!BA$13)*'Weightage Page-1'!BA48,0))+
(IF('Semester Activities'!N$61&lt;&gt;0,('Semester Activities'!N$61/'Weightage Page-1'!BB$13)*'Weightage Page-1'!BB48,0))</f>
        <v>0</v>
      </c>
      <c r="M42" s="423"/>
      <c r="N42" s="424">
        <f t="shared" si="0"/>
        <v>0</v>
      </c>
      <c r="O42" s="424"/>
    </row>
    <row r="43" spans="1:15" ht="16.5" thickBot="1" x14ac:dyDescent="0.3">
      <c r="A43" s="144">
        <v>34</v>
      </c>
      <c r="B43" s="119" t="str">
        <f>IF('Weightage Page-1'!B49&lt;&gt;"",'Weightage Page-1'!B49,"")</f>
        <v>15SW75</v>
      </c>
      <c r="C43" s="118"/>
      <c r="D43" s="423">
        <f>(IF('Semester Activities'!J$11&lt;&gt;0,('Semester Activities'!J$11/'Weightage Page-1'!D$13)*'Weightage Page-1'!D49,0))+
(IF('Semester Activities'!J$12&lt;&gt;0,('Semester Activities'!J$12/'Weightage Page-1'!E$13)*'Weightage Page-1'!E49,0))+
(IF('Semester Activities'!J$13&lt;&gt;0,('Semester Activities'!J$13/'Weightage Page-1'!F$13)*'Weightage Page-1'!F49,0))+
(IF('Semester Activities'!J$14&lt;&gt;0,('Semester Activities'!J$14/'Weightage Page-1'!G$13)*'Weightage Page-1'!G49,0))+
(IF('Semester Activities'!J$15&lt;&gt;0,('Semester Activities'!J$15/'Weightage Page-1'!H$13)*'Weightage Page-1'!H49,0))+
(IF('Semester Activities'!J$16&lt;&gt;0,('Semester Activities'!J$16/'Weightage Page-1'!I$13)*'Weightage Page-1'!I49,0))+
(IF('Semester Activities'!J$17&lt;&gt;0,('Semester Activities'!J$17/'Weightage Page-1'!J$13)*'Weightage Page-1'!J49,0))+
(IF('Semester Activities'!J$18&lt;&gt;0,('Semester Activities'!J$18/'Weightage Page-1'!K$13)*'Weightage Page-1'!K49,0))+
(IF('Semester Activities'!J$19&lt;&gt;0,('Semester Activities'!J$19/'Weightage Page-1'!L$13)*'Weightage Page-1'!L49,0))+
(IF('Semester Activities'!J$20&lt;&gt;0,('Semester Activities'!J$20/'Weightage Page-1'!M$13)*'Weightage Page-1'!M49,0))+
(IF('Semester Activities'!J$21&lt;&gt;0,('Semester Activities'!J$21/'Weightage Page-1'!N$13)*'Weightage Page-1'!N49,0))+
(IF('Semester Activities'!J$25&lt;&gt;0,('Semester Activities'!J$25/'Weightage Page-1'!R$13)*'Weightage Page-1'!R49,0))+
(IF('Semester Activities'!J$26&lt;&gt;0,('Semester Activities'!J$26/'Weightage Page-1'!S$13)*'Weightage Page-1'!S49,0))+
(IF('Semester Activities'!J$27&lt;&gt;0,('Semester Activities'!J$27/'Weightage Page-1'!T$13)*'Weightage Page-1'!T49,0))+
(IF('Semester Activities'!J$28&lt;&gt;0,('Semester Activities'!J$28/'Weightage Page-1'!U$13)*'Weightage Page-1'!U49,0))+
(IF('Semester Activities'!J$29&lt;&gt;0,('Semester Activities'!J$29/'Weightage Page-1'!V$13)*'Weightage Page-1'!V49,0))+
(IF('Semester Activities'!J$30&lt;&gt;0,('Semester Activities'!J$30/'Weightage Page-1'!W$13)*'Weightage Page-1'!W49,0))+
(IF('Semester Activities'!J$31&lt;&gt;0,('Semester Activities'!J$31/'Weightage Page-1'!X$13)*'Weightage Page-1'!X49,0))+
(IF('Semester Activities'!J$32&lt;&gt;0,('Semester Activities'!J$32/'Weightage Page-1'!Y$13)*'Weightage Page-1'!Y49,0))+
(IF('Semester Activities'!J$33&lt;&gt;0,('Semester Activities'!J$33/'Weightage Page-1'!Z$13)*'Weightage Page-1'!Z49,0))+
(IF('Semester Activities'!J$34&lt;&gt;0,('Semester Activities'!J$34/'Weightage Page-1'!AA$13)*'Weightage Page-1'!AA49,0))+
(IF('Semester Activities'!J$35&lt;&gt;0,('Semester Activities'!J$35/'Weightage Page-1'!AB$13)*'Weightage Page-1'!AB49,0))+
(IF('Semester Activities'!J$36&lt;&gt;0,('Semester Activities'!J$36/'Weightage Page-1'!AC$13)*'Weightage Page-1'!AC49,0))+
(IF('Semester Activities'!J$38&lt;&gt;0,('Semester Activities'!J$38/'Weightage Page-1'!AE$13)*'Weightage Page-1'!AE49,0))+
(IF('Semester Activities'!J$39&lt;&gt;0,('Semester Activities'!J$39/'Weightage Page-1'!AF$13)*'Weightage Page-1'!AF49,0))+
(IF('Semester Activities'!J$40&lt;&gt;0,('Semester Activities'!J$40/'Weightage Page-1'!AG$13)*'Weightage Page-1'!AG49,0))+
(IF('Semester Activities'!J$41&lt;&gt;0,('Semester Activities'!J$41/'Weightage Page-1'!AH$13)*'Weightage Page-1'!AH49,0))+
(IF('Semester Activities'!J$42&lt;&gt;0,('Semester Activities'!J$42/'Weightage Page-1'!AI$13)*'Weightage Page-1'!AI49,0))+
(IF('Semester Activities'!J$43&lt;&gt;0,('Semester Activities'!J$43/'Weightage Page-1'!AJ$13)*'Weightage Page-1'!AJ49,0))+
(IF('Semester Activities'!J$44&lt;&gt;0,('Semester Activities'!J$44/'Weightage Page-1'!AK$13)*'Weightage Page-1'!AK49,0))+
(IF('Semester Activities'!J$45&lt;&gt;0,('Semester Activities'!J$45/'Weightage Page-1'!AL$13)*'Weightage Page-1'!AL49,0))+
(IF('Semester Activities'!J$46&lt;&gt;0,('Semester Activities'!J$46/'Weightage Page-1'!AM$13)*'Weightage Page-1'!AM49,0))+
(IF('Semester Activities'!J$47&lt;&gt;0,('Semester Activities'!J$47/'Weightage Page-1'!AN$13)*'Weightage Page-1'!AN49,0))+
(IF('Semester Activities'!J$48&lt;&gt;0,('Semester Activities'!J$48/'Weightage Page-1'!AO$13)*'Weightage Page-1'!AO49,0))+
(IF('Semester Activities'!J$49&lt;&gt;0,('Semester Activities'!J$49/'Weightage Page-1'!AP$13)*'Weightage Page-1'!AP49,0))+
(IF('Semester Activities'!J$50&lt;&gt;0,('Semester Activities'!J$50/'Weightage Page-1'!AQ$13)*'Weightage Page-1'!AQ49,0))+
(IF('Semester Activities'!J$51&lt;&gt;0,('Semester Activities'!J$51/'Weightage Page-1'!AR$13)*'Weightage Page-1'!AR49,0))+
(IF('Semester Activities'!J$52&lt;&gt;0,('Semester Activities'!J$52/'Weightage Page-1'!AS$13)*'Weightage Page-1'!AS49,0))+
(IF('Semester Activities'!J$53&lt;&gt;0,('Semester Activities'!J$53/'Weightage Page-1'!AT$13)*'Weightage Page-1'!AT49,0))+
(IF('Semester Activities'!J$54&lt;&gt;0,('Semester Activities'!J$54/'Weightage Page-1'!AU$13)*'Weightage Page-1'!AU49,0))+
(IF('Semester Activities'!J$55&lt;&gt;0,('Semester Activities'!J$55/'Weightage Page-1'!AV$13)*'Weightage Page-1'!AV49,0))+
(IF('Semester Activities'!J$56&lt;&gt;0,('Semester Activities'!J$56/'Weightage Page-1'!AW$13)*'Weightage Page-1'!AW49,0))+
(IF('Semester Activities'!J$57&lt;&gt;0,('Semester Activities'!J$57/'Weightage Page-1'!AX$13)*'Weightage Page-1'!AX49,0))+
(IF('Semester Activities'!J$58&lt;&gt;0,('Semester Activities'!J$58/'Weightage Page-1'!AY$13)*'Weightage Page-1'!AY49,0))+
(IF('Semester Activities'!J$59&lt;&gt;0,('Semester Activities'!J$59/'Weightage Page-1'!AZ$13)*'Weightage Page-1'!AZ49,0))+
(IF('Semester Activities'!J$60&lt;&gt;0,('Semester Activities'!J$60/'Weightage Page-1'!BA$13)*'Weightage Page-1'!BA49,0))+
(IF('Semester Activities'!J$61&lt;&gt;0,('Semester Activities'!J$61/'Weightage Page-1'!BB$13)*'Weightage Page-1'!BB49,0))</f>
        <v>0</v>
      </c>
      <c r="E43" s="423"/>
      <c r="F43" s="423">
        <f>(IF('Semester Activities'!K$11&lt;&gt;0,('Semester Activities'!K$11/'Weightage Page-1'!D$13)*'Weightage Page-1'!D49,0))+
(IF('Semester Activities'!K$12&lt;&gt;0,('Semester Activities'!K$12/'Weightage Page-1'!E$13)*'Weightage Page-1'!E49,0))+
(IF('Semester Activities'!K$13&lt;&gt;0,('Semester Activities'!K$13/'Weightage Page-1'!F$13)*'Weightage Page-1'!F49,0))+
(IF('Semester Activities'!K$14&lt;&gt;0,('Semester Activities'!K$14/'Weightage Page-1'!G$13)*'Weightage Page-1'!G49,0))+
(IF('Semester Activities'!K$15&lt;&gt;0,('Semester Activities'!K$15/'Weightage Page-1'!H$13)*'Weightage Page-1'!H49,0))+
(IF('Semester Activities'!K$16&lt;&gt;0,('Semester Activities'!K$16/'Weightage Page-1'!I$13)*'Weightage Page-1'!I49,0))+
(IF('Semester Activities'!K$17&lt;&gt;0,('Semester Activities'!K$17/'Weightage Page-1'!J$13)*'Weightage Page-1'!J49,0))+
(IF('Semester Activities'!K$18&lt;&gt;0,('Semester Activities'!K$18/'Weightage Page-1'!K$13)*'Weightage Page-1'!K49,0))+
(IF('Semester Activities'!K$19&lt;&gt;0,('Semester Activities'!K$19/'Weightage Page-1'!L$13)*'Weightage Page-1'!L49,0))+
(IF('Semester Activities'!K$20&lt;&gt;0,('Semester Activities'!K$20/'Weightage Page-1'!M$13)*'Weightage Page-1'!M49,0))+
(IF('Semester Activities'!K$21&lt;&gt;0,('Semester Activities'!K$21/'Weightage Page-1'!N$13)*'Weightage Page-1'!N49,0))+
(IF('Semester Activities'!K$25&lt;&gt;0,('Semester Activities'!K$25/'Weightage Page-1'!R$13)*'Weightage Page-1'!R49,0))+
(IF('Semester Activities'!K$26&lt;&gt;0,('Semester Activities'!K$26/'Weightage Page-1'!S$13)*'Weightage Page-1'!S49,0))+
(IF('Semester Activities'!K$27&lt;&gt;0,('Semester Activities'!K$27/'Weightage Page-1'!T$13)*'Weightage Page-1'!T49,0))+
(IF('Semester Activities'!K$28&lt;&gt;0,('Semester Activities'!K$28/'Weightage Page-1'!U$13)*'Weightage Page-1'!U49,0))+
(IF('Semester Activities'!K$29&lt;&gt;0,('Semester Activities'!K$29/'Weightage Page-1'!V$13)*'Weightage Page-1'!V49,0))+
(IF('Semester Activities'!K$30&lt;&gt;0,('Semester Activities'!K$30/'Weightage Page-1'!W$13)*'Weightage Page-1'!W49,0))+
(IF('Semester Activities'!K$31&lt;&gt;0,('Semester Activities'!K$31/'Weightage Page-1'!X$13)*'Weightage Page-1'!X49,0))+
(IF('Semester Activities'!K$32&lt;&gt;0,('Semester Activities'!K$32/'Weightage Page-1'!Y$13)*'Weightage Page-1'!Y49,0))+
(IF('Semester Activities'!K$33&lt;&gt;0,('Semester Activities'!K$33/'Weightage Page-1'!Z$13)*'Weightage Page-1'!Z49,0))+
(IF('Semester Activities'!K$34&lt;&gt;0,('Semester Activities'!K$34/'Weightage Page-1'!AA$13)*'Weightage Page-1'!AA49,0))+
(IF('Semester Activities'!K$35&lt;&gt;0,('Semester Activities'!K$35/'Weightage Page-1'!AB$13)*'Weightage Page-1'!AB49,0))+
(IF('Semester Activities'!K$36&lt;&gt;0,('Semester Activities'!K$36/'Weightage Page-1'!AC$13)*'Weightage Page-1'!AC49,0))+
(IF('Semester Activities'!K$38&lt;&gt;0,('Semester Activities'!K$38/'Weightage Page-1'!AE$13)*'Weightage Page-1'!AE49,0))+
(IF('Semester Activities'!K$39&lt;&gt;0,('Semester Activities'!K$39/'Weightage Page-1'!AF$13)*'Weightage Page-1'!AF49,0))+
(IF('Semester Activities'!K$40&lt;&gt;0,('Semester Activities'!K$40/'Weightage Page-1'!AG$13)*'Weightage Page-1'!AG49,0))+
(IF('Semester Activities'!K$41&lt;&gt;0,('Semester Activities'!K$41/'Weightage Page-1'!AH$13)*'Weightage Page-1'!AH49,0))+
(IF('Semester Activities'!K$42&lt;&gt;0,('Semester Activities'!K$42/'Weightage Page-1'!AI$13)*'Weightage Page-1'!AI49,0))+
(IF('Semester Activities'!K$43&lt;&gt;0,('Semester Activities'!K$43/'Weightage Page-1'!AJ$13)*'Weightage Page-1'!AJ49,0))+
(IF('Semester Activities'!K$44&lt;&gt;0,('Semester Activities'!K$44/'Weightage Page-1'!AK$13)*'Weightage Page-1'!AK49,0))+
(IF('Semester Activities'!K$45&lt;&gt;0,('Semester Activities'!K$45/'Weightage Page-1'!AL$13)*'Weightage Page-1'!AL49,0))+
(IF('Semester Activities'!K$46&lt;&gt;0,('Semester Activities'!K$46/'Weightage Page-1'!AM$13)*'Weightage Page-1'!AM49,0))+
(IF('Semester Activities'!K$47&lt;&gt;0,('Semester Activities'!K$47/'Weightage Page-1'!AN$13)*'Weightage Page-1'!AN49,0))+
(IF('Semester Activities'!K$48&lt;&gt;0,('Semester Activities'!K$48/'Weightage Page-1'!AO$13)*'Weightage Page-1'!AO49,0))+
(IF('Semester Activities'!K$49&lt;&gt;0,('Semester Activities'!K$49/'Weightage Page-1'!AP$13)*'Weightage Page-1'!AP49,0))+
(IF('Semester Activities'!K$50&lt;&gt;0,('Semester Activities'!K$50/'Weightage Page-1'!AQ$13)*'Weightage Page-1'!AQ49,0))+
(IF('Semester Activities'!K$51&lt;&gt;0,('Semester Activities'!K$51/'Weightage Page-1'!AR$13)*'Weightage Page-1'!AR49,0))+
(IF('Semester Activities'!K$52&lt;&gt;0,('Semester Activities'!K$52/'Weightage Page-1'!AS$13)*'Weightage Page-1'!AS49,0))+
(IF('Semester Activities'!K$53&lt;&gt;0,('Semester Activities'!K$53/'Weightage Page-1'!AT$13)*'Weightage Page-1'!AT49,0))+
(IF('Semester Activities'!K$54&lt;&gt;0,('Semester Activities'!K$54/'Weightage Page-1'!AU$13)*'Weightage Page-1'!AU49,0))+
(IF('Semester Activities'!K$55&lt;&gt;0,('Semester Activities'!K$55/'Weightage Page-1'!AV$13)*'Weightage Page-1'!AV49,0))+
(IF('Semester Activities'!K$56&lt;&gt;0,('Semester Activities'!K$56/'Weightage Page-1'!AW$13)*'Weightage Page-1'!AW49,0))+
(IF('Semester Activities'!K$57&lt;&gt;0,('Semester Activities'!K$57/'Weightage Page-1'!AX$13)*'Weightage Page-1'!AX49,0))+
(IF('Semester Activities'!K$58&lt;&gt;0,('Semester Activities'!K$58/'Weightage Page-1'!AY$13)*'Weightage Page-1'!AY49,0))+
(IF('Semester Activities'!K$59&lt;&gt;0,('Semester Activities'!K$59/'Weightage Page-1'!AZ$13)*'Weightage Page-1'!AZ49,0))+
(IF('Semester Activities'!K$60&lt;&gt;0,('Semester Activities'!K$60/'Weightage Page-1'!BA$13)*'Weightage Page-1'!BA49,0))+
(IF('Semester Activities'!K$61&lt;&gt;0,('Semester Activities'!K$61/'Weightage Page-1'!BB$13)*'Weightage Page-1'!BB49,0))</f>
        <v>0</v>
      </c>
      <c r="G43" s="423"/>
      <c r="H43" s="423">
        <f>(IF('Semester Activities'!L$11&lt;&gt;0,('Semester Activities'!L$11/'Weightage Page-1'!D$13)*'Weightage Page-1'!D49,0))+
(IF('Semester Activities'!L$12&lt;&gt;0,('Semester Activities'!L$12/'Weightage Page-1'!E$13)*'Weightage Page-1'!E49,0))+
(IF('Semester Activities'!L$13&lt;&gt;0,('Semester Activities'!L$13/'Weightage Page-1'!F$13)*'Weightage Page-1'!F49,0))+
(IF('Semester Activities'!L$14&lt;&gt;0,('Semester Activities'!L$14/'Weightage Page-1'!G$13)*'Weightage Page-1'!G49,0))+
(IF('Semester Activities'!L$15&lt;&gt;0,('Semester Activities'!L$15/'Weightage Page-1'!H$13)*'Weightage Page-1'!H49,0))+
(IF('Semester Activities'!L$16&lt;&gt;0,('Semester Activities'!L$16/'Weightage Page-1'!I$13)*'Weightage Page-1'!I49,0))+
(IF('Semester Activities'!L$17&lt;&gt;0,('Semester Activities'!L$17/'Weightage Page-1'!J$13)*'Weightage Page-1'!J49,0))+
(IF('Semester Activities'!L$18&lt;&gt;0,('Semester Activities'!L$18/'Weightage Page-1'!K$13)*'Weightage Page-1'!K49,0))+
(IF('Semester Activities'!L$19&lt;&gt;0,('Semester Activities'!L$19/'Weightage Page-1'!L$13)*'Weightage Page-1'!L49,0))+
(IF('Semester Activities'!L$20&lt;&gt;0,('Semester Activities'!L$20/'Weightage Page-1'!M$13)*'Weightage Page-1'!M49,0))+
(IF('Semester Activities'!L$21&lt;&gt;0,('Semester Activities'!L$21/'Weightage Page-1'!N$13)*'Weightage Page-1'!N49,0))+
(IF('Semester Activities'!L$25&lt;&gt;0,('Semester Activities'!L$25/'Weightage Page-1'!R$13)*'Weightage Page-1'!R49,0))+
(IF('Semester Activities'!L$26&lt;&gt;0,('Semester Activities'!L$26/'Weightage Page-1'!S$13)*'Weightage Page-1'!S49,0))+
(IF('Semester Activities'!L$27&lt;&gt;0,('Semester Activities'!L$27/'Weightage Page-1'!T$13)*'Weightage Page-1'!T49,0))+
(IF('Semester Activities'!L$28&lt;&gt;0,('Semester Activities'!L$28/'Weightage Page-1'!U$13)*'Weightage Page-1'!U49,0))+
(IF('Semester Activities'!L$29&lt;&gt;0,('Semester Activities'!L$29/'Weightage Page-1'!V$13)*'Weightage Page-1'!V49,0))+
(IF('Semester Activities'!L$30&lt;&gt;0,('Semester Activities'!L$30/'Weightage Page-1'!W$13)*'Weightage Page-1'!W49,0))+
(IF('Semester Activities'!L$31&lt;&gt;0,('Semester Activities'!L$31/'Weightage Page-1'!X$13)*'Weightage Page-1'!X49,0))+
(IF('Semester Activities'!L$32&lt;&gt;0,('Semester Activities'!L$32/'Weightage Page-1'!Y$13)*'Weightage Page-1'!Y49,0))+
(IF('Semester Activities'!L$33&lt;&gt;0,('Semester Activities'!L$33/'Weightage Page-1'!Z$13)*'Weightage Page-1'!Z49,0))+
(IF('Semester Activities'!L$34&lt;&gt;0,('Semester Activities'!L$34/'Weightage Page-1'!AA$13)*'Weightage Page-1'!AA49,0))+
(IF('Semester Activities'!L$35&lt;&gt;0,('Semester Activities'!L$35/'Weightage Page-1'!AB$13)*'Weightage Page-1'!AB49,0))+
(IF('Semester Activities'!L$36&lt;&gt;0,('Semester Activities'!L$36/'Weightage Page-1'!AC$13)*'Weightage Page-1'!AC49,0))+
(IF('Semester Activities'!L$38&lt;&gt;0,('Semester Activities'!L$38/'Weightage Page-1'!AE$13)*'Weightage Page-1'!AE49,0))+
(IF('Semester Activities'!L$39&lt;&gt;0,('Semester Activities'!L$39/'Weightage Page-1'!AF$13)*'Weightage Page-1'!AF49,0))+
(IF('Semester Activities'!L$40&lt;&gt;0,('Semester Activities'!L$40/'Weightage Page-1'!AG$13)*'Weightage Page-1'!AG49,0))+
(IF('Semester Activities'!L$41&lt;&gt;0,('Semester Activities'!L$41/'Weightage Page-1'!AH$13)*'Weightage Page-1'!AH49,0))+
(IF('Semester Activities'!L$42&lt;&gt;0,('Semester Activities'!L$42/'Weightage Page-1'!AI$13)*'Weightage Page-1'!AI49,0))+
(IF('Semester Activities'!L$43&lt;&gt;0,('Semester Activities'!L$43/'Weightage Page-1'!AJ$13)*'Weightage Page-1'!AJ49,0))+
(IF('Semester Activities'!L$44&lt;&gt;0,('Semester Activities'!L$44/'Weightage Page-1'!AK$13)*'Weightage Page-1'!AK49,0))+
(IF('Semester Activities'!L$45&lt;&gt;0,('Semester Activities'!L$45/'Weightage Page-1'!AL$13)*'Weightage Page-1'!AL49,0))+
(IF('Semester Activities'!L$46&lt;&gt;0,('Semester Activities'!L$46/'Weightage Page-1'!AM$13)*'Weightage Page-1'!AM49,0))+
(IF('Semester Activities'!L$47&lt;&gt;0,('Semester Activities'!L$47/'Weightage Page-1'!AN$13)*'Weightage Page-1'!AN49,0))+
(IF('Semester Activities'!L$48&lt;&gt;0,('Semester Activities'!L$48/'Weightage Page-1'!AO$13)*'Weightage Page-1'!AO49,0))+
(IF('Semester Activities'!L$49&lt;&gt;0,('Semester Activities'!L$49/'Weightage Page-1'!AP$13)*'Weightage Page-1'!AP49,0))+
(IF('Semester Activities'!L$50&lt;&gt;0,('Semester Activities'!L$50/'Weightage Page-1'!AQ$13)*'Weightage Page-1'!AQ49,0))+
(IF('Semester Activities'!L$51&lt;&gt;0,('Semester Activities'!L$51/'Weightage Page-1'!AR$13)*'Weightage Page-1'!AR49,0))+
(IF('Semester Activities'!L$52&lt;&gt;0,('Semester Activities'!L$52/'Weightage Page-1'!AS$13)*'Weightage Page-1'!AS49,0))+
(IF('Semester Activities'!L$53&lt;&gt;0,('Semester Activities'!L$53/'Weightage Page-1'!AT$13)*'Weightage Page-1'!AT49,0))+
(IF('Semester Activities'!L$54&lt;&gt;0,('Semester Activities'!L$54/'Weightage Page-1'!AU$13)*'Weightage Page-1'!AU49,0))+
(IF('Semester Activities'!L$55&lt;&gt;0,('Semester Activities'!L$55/'Weightage Page-1'!AV$13)*'Weightage Page-1'!AV49,0))+
(IF('Semester Activities'!L$56&lt;&gt;0,('Semester Activities'!L$56/'Weightage Page-1'!AW$13)*'Weightage Page-1'!AW49,0))+
(IF('Semester Activities'!L$57&lt;&gt;0,('Semester Activities'!L$57/'Weightage Page-1'!AX$13)*'Weightage Page-1'!AX49,0))+
(IF('Semester Activities'!L$58&lt;&gt;0,('Semester Activities'!L$58/'Weightage Page-1'!AY$13)*'Weightage Page-1'!AY49,0))+
(IF('Semester Activities'!L$59&lt;&gt;0,('Semester Activities'!L$59/'Weightage Page-1'!AZ$13)*'Weightage Page-1'!AZ49,0))+
(IF('Semester Activities'!L$60&lt;&gt;0,('Semester Activities'!L$60/'Weightage Page-1'!BA$13)*'Weightage Page-1'!BA49,0))+
(IF('Semester Activities'!L$61&lt;&gt;0,('Semester Activities'!L$61/'Weightage Page-1'!BB$13)*'Weightage Page-1'!BB49,0))</f>
        <v>0</v>
      </c>
      <c r="I43" s="423"/>
      <c r="J43" s="423">
        <f>(IF('Semester Activities'!M$11&lt;&gt;0,('Semester Activities'!M$11/'Weightage Page-1'!D$13)*'Weightage Page-1'!D49,0))+
(IF('Semester Activities'!M$12&lt;&gt;0,('Semester Activities'!M$12/'Weightage Page-1'!E$13)*'Weightage Page-1'!E49,0))+
(IF('Semester Activities'!M$13&lt;&gt;0,('Semester Activities'!M$13/'Weightage Page-1'!F$13)*'Weightage Page-1'!F49,0))+
(IF('Semester Activities'!M$14&lt;&gt;0,('Semester Activities'!M$14/'Weightage Page-1'!G$13)*'Weightage Page-1'!G49,0))+
(IF('Semester Activities'!M$15&lt;&gt;0,('Semester Activities'!M$15/'Weightage Page-1'!H$13)*'Weightage Page-1'!H49,0))+
(IF('Semester Activities'!M$16&lt;&gt;0,('Semester Activities'!M$16/'Weightage Page-1'!I$13)*'Weightage Page-1'!I49,0))+
(IF('Semester Activities'!M$17&lt;&gt;0,('Semester Activities'!M$17/'Weightage Page-1'!J$13)*'Weightage Page-1'!J49,0))+
(IF('Semester Activities'!M$18&lt;&gt;0,('Semester Activities'!M$18/'Weightage Page-1'!K$13)*'Weightage Page-1'!K49,0))+
(IF('Semester Activities'!M$19&lt;&gt;0,('Semester Activities'!M$19/'Weightage Page-1'!L$13)*'Weightage Page-1'!L49,0))+
(IF('Semester Activities'!M$20&lt;&gt;0,('Semester Activities'!M$20/'Weightage Page-1'!M$13)*'Weightage Page-1'!M49,0))+
(IF('Semester Activities'!M$21&lt;&gt;0,('Semester Activities'!M$21/'Weightage Page-1'!N$13)*'Weightage Page-1'!N49,0))+
(IF('Semester Activities'!M$25&lt;&gt;0,('Semester Activities'!M$25/'Weightage Page-1'!R$13)*'Weightage Page-1'!R49,0))+
(IF('Semester Activities'!M$26&lt;&gt;0,('Semester Activities'!M$26/'Weightage Page-1'!S$13)*'Weightage Page-1'!S49,0))+
(IF('Semester Activities'!M$27&lt;&gt;0,('Semester Activities'!M$27/'Weightage Page-1'!T$13)*'Weightage Page-1'!T49,0))+
(IF('Semester Activities'!M$28&lt;&gt;0,('Semester Activities'!M$28/'Weightage Page-1'!U$13)*'Weightage Page-1'!U49,0))+
(IF('Semester Activities'!M$29&lt;&gt;0,('Semester Activities'!M$29/'Weightage Page-1'!V$13)*'Weightage Page-1'!V49,0))+
(IF('Semester Activities'!M$30&lt;&gt;0,('Semester Activities'!M$30/'Weightage Page-1'!W$13)*'Weightage Page-1'!W49,0))+
(IF('Semester Activities'!M$31&lt;&gt;0,('Semester Activities'!M$31/'Weightage Page-1'!X$13)*'Weightage Page-1'!X49,0))+
(IF('Semester Activities'!M$32&lt;&gt;0,('Semester Activities'!M$32/'Weightage Page-1'!Y$13)*'Weightage Page-1'!Y49,0))+
(IF('Semester Activities'!M$33&lt;&gt;0,('Semester Activities'!M$33/'Weightage Page-1'!Z$13)*'Weightage Page-1'!Z49,0))+
(IF('Semester Activities'!M$34&lt;&gt;0,('Semester Activities'!M$34/'Weightage Page-1'!AA$13)*'Weightage Page-1'!AA49,0))+
(IF('Semester Activities'!M$35&lt;&gt;0,('Semester Activities'!M$35/'Weightage Page-1'!AB$13)*'Weightage Page-1'!AB49,0))+
(IF('Semester Activities'!M$36&lt;&gt;0,('Semester Activities'!M$36/'Weightage Page-1'!AC$13)*'Weightage Page-1'!AC49,0))+
(IF('Semester Activities'!M$38&lt;&gt;0,('Semester Activities'!M$38/'Weightage Page-1'!AE$13)*'Weightage Page-1'!AE49,0))+
(IF('Semester Activities'!M$39&lt;&gt;0,('Semester Activities'!M$39/'Weightage Page-1'!AF$13)*'Weightage Page-1'!AF49,0))+
(IF('Semester Activities'!M$40&lt;&gt;0,('Semester Activities'!M$40/'Weightage Page-1'!AG$13)*'Weightage Page-1'!AG49,0))+
(IF('Semester Activities'!M$41&lt;&gt;0,('Semester Activities'!M$41/'Weightage Page-1'!AH$13)*'Weightage Page-1'!AH49,0))+
(IF('Semester Activities'!M$42&lt;&gt;0,('Semester Activities'!M$42/'Weightage Page-1'!AI$13)*'Weightage Page-1'!AI49,0))+
(IF('Semester Activities'!M$43&lt;&gt;0,('Semester Activities'!M$43/'Weightage Page-1'!AJ$13)*'Weightage Page-1'!AJ49,0))+
(IF('Semester Activities'!M$44&lt;&gt;0,('Semester Activities'!M$44/'Weightage Page-1'!AK$13)*'Weightage Page-1'!AK49,0))+
(IF('Semester Activities'!M$45&lt;&gt;0,('Semester Activities'!M$45/'Weightage Page-1'!AL$13)*'Weightage Page-1'!AL49,0))+
(IF('Semester Activities'!M$46&lt;&gt;0,('Semester Activities'!M$46/'Weightage Page-1'!AM$13)*'Weightage Page-1'!AM49,0))+
(IF('Semester Activities'!M$47&lt;&gt;0,('Semester Activities'!M$47/'Weightage Page-1'!AN$13)*'Weightage Page-1'!AN49,0))+
(IF('Semester Activities'!M$48&lt;&gt;0,('Semester Activities'!M$48/'Weightage Page-1'!AO$13)*'Weightage Page-1'!AO49,0))+
(IF('Semester Activities'!M$49&lt;&gt;0,('Semester Activities'!M$49/'Weightage Page-1'!AP$13)*'Weightage Page-1'!AP49,0))+
(IF('Semester Activities'!M$50&lt;&gt;0,('Semester Activities'!M$50/'Weightage Page-1'!AQ$13)*'Weightage Page-1'!AQ49,0))+
(IF('Semester Activities'!M$51&lt;&gt;0,('Semester Activities'!M$51/'Weightage Page-1'!AR$13)*'Weightage Page-1'!AR49,0))+
(IF('Semester Activities'!M$52&lt;&gt;0,('Semester Activities'!M$52/'Weightage Page-1'!AS$13)*'Weightage Page-1'!AS49,0))+
(IF('Semester Activities'!M$53&lt;&gt;0,('Semester Activities'!M$53/'Weightage Page-1'!AT$13)*'Weightage Page-1'!AT49,0))+
(IF('Semester Activities'!M$54&lt;&gt;0,('Semester Activities'!M$54/'Weightage Page-1'!AU$13)*'Weightage Page-1'!AU49,0))+
(IF('Semester Activities'!M$55&lt;&gt;0,('Semester Activities'!M$55/'Weightage Page-1'!AV$13)*'Weightage Page-1'!AV49,0))+
(IF('Semester Activities'!M$56&lt;&gt;0,('Semester Activities'!M$56/'Weightage Page-1'!AW$13)*'Weightage Page-1'!AW49,0))+
(IF('Semester Activities'!M$57&lt;&gt;0,('Semester Activities'!M$57/'Weightage Page-1'!AX$13)*'Weightage Page-1'!AX49,0))+
(IF('Semester Activities'!M$58&lt;&gt;0,('Semester Activities'!M$58/'Weightage Page-1'!AY$13)*'Weightage Page-1'!AY49,0))+
(IF('Semester Activities'!M$59&lt;&gt;0,('Semester Activities'!M$59/'Weightage Page-1'!AZ$13)*'Weightage Page-1'!AZ49,0))+
(IF('Semester Activities'!M$60&lt;&gt;0,('Semester Activities'!M$60/'Weightage Page-1'!BA$13)*'Weightage Page-1'!BA49,0))+
(IF('Semester Activities'!M$61&lt;&gt;0,('Semester Activities'!M$61/'Weightage Page-1'!BB$13)*'Weightage Page-1'!BB49,0))</f>
        <v>0</v>
      </c>
      <c r="K43" s="423"/>
      <c r="L43" s="423">
        <f>(IF('Semester Activities'!N$11&lt;&gt;0,('Semester Activities'!N$11/'Weightage Page-1'!D$13)*'Weightage Page-1'!D49,0))+
(IF('Semester Activities'!N$12&lt;&gt;0,('Semester Activities'!N$12/'Weightage Page-1'!E$13)*'Weightage Page-1'!E49,0))+
(IF('Semester Activities'!N$13&lt;&gt;0,('Semester Activities'!N$13/'Weightage Page-1'!F$13)*'Weightage Page-1'!F49,0))+
(IF('Semester Activities'!N$14&lt;&gt;0,('Semester Activities'!N$14/'Weightage Page-1'!G$13)*'Weightage Page-1'!G49,0))+
(IF('Semester Activities'!N$15&lt;&gt;0,('Semester Activities'!N$15/'Weightage Page-1'!H$13)*'Weightage Page-1'!H49,0))+
(IF('Semester Activities'!N$16&lt;&gt;0,('Semester Activities'!N$16/'Weightage Page-1'!I$13)*'Weightage Page-1'!I49,0))+
(IF('Semester Activities'!N$17&lt;&gt;0,('Semester Activities'!N$17/'Weightage Page-1'!J$13)*'Weightage Page-1'!J49,0))+
(IF('Semester Activities'!N$18&lt;&gt;0,('Semester Activities'!N$18/'Weightage Page-1'!K$13)*'Weightage Page-1'!K49,0))+
(IF('Semester Activities'!N$19&lt;&gt;0,('Semester Activities'!N$19/'Weightage Page-1'!L$13)*'Weightage Page-1'!L49,0))+
(IF('Semester Activities'!N$20&lt;&gt;0,('Semester Activities'!N$20/'Weightage Page-1'!M$13)*'Weightage Page-1'!M49,0))+
(IF('Semester Activities'!N$21&lt;&gt;0,('Semester Activities'!N$21/'Weightage Page-1'!N$13)*'Weightage Page-1'!N49,0))+
(IF('Semester Activities'!N$25&lt;&gt;0,('Semester Activities'!N$25/'Weightage Page-1'!R$13)*'Weightage Page-1'!R49,0))+
(IF('Semester Activities'!N$26&lt;&gt;0,('Semester Activities'!N$26/'Weightage Page-1'!S$13)*'Weightage Page-1'!S49,0))+
(IF('Semester Activities'!N$27&lt;&gt;0,('Semester Activities'!N$27/'Weightage Page-1'!T$13)*'Weightage Page-1'!T49,0))+
(IF('Semester Activities'!N$28&lt;&gt;0,('Semester Activities'!N$28/'Weightage Page-1'!U$13)*'Weightage Page-1'!U49,0))+
(IF('Semester Activities'!N$29&lt;&gt;0,('Semester Activities'!N$29/'Weightage Page-1'!V$13)*'Weightage Page-1'!V49,0))+
(IF('Semester Activities'!N$30&lt;&gt;0,('Semester Activities'!N$30/'Weightage Page-1'!W$13)*'Weightage Page-1'!W49,0))+
(IF('Semester Activities'!N$31&lt;&gt;0,('Semester Activities'!N$31/'Weightage Page-1'!X$13)*'Weightage Page-1'!X49,0))+
(IF('Semester Activities'!N$32&lt;&gt;0,('Semester Activities'!N$32/'Weightage Page-1'!Y$13)*'Weightage Page-1'!Y49,0))+
(IF('Semester Activities'!N$33&lt;&gt;0,('Semester Activities'!N$33/'Weightage Page-1'!Z$13)*'Weightage Page-1'!Z49,0))+
(IF('Semester Activities'!N$34&lt;&gt;0,('Semester Activities'!N$34/'Weightage Page-1'!AA$13)*'Weightage Page-1'!AA49,0))+
(IF('Semester Activities'!N$35&lt;&gt;0,('Semester Activities'!N$35/'Weightage Page-1'!AB$13)*'Weightage Page-1'!AB49,0))+
(IF('Semester Activities'!N$36&lt;&gt;0,('Semester Activities'!N$36/'Weightage Page-1'!AC$13)*'Weightage Page-1'!AC49,0))+
(IF('Semester Activities'!N$38&lt;&gt;0,('Semester Activities'!N$38/'Weightage Page-1'!AE$13)*'Weightage Page-1'!AE49,0))+
(IF('Semester Activities'!N$39&lt;&gt;0,('Semester Activities'!N$39/'Weightage Page-1'!AF$13)*'Weightage Page-1'!AF49,0))+
(IF('Semester Activities'!N$40&lt;&gt;0,('Semester Activities'!N$40/'Weightage Page-1'!AG$13)*'Weightage Page-1'!AG49,0))+
(IF('Semester Activities'!N$41&lt;&gt;0,('Semester Activities'!N$41/'Weightage Page-1'!AH$13)*'Weightage Page-1'!AH49,0))+
(IF('Semester Activities'!N$42&lt;&gt;0,('Semester Activities'!N$42/'Weightage Page-1'!AI$13)*'Weightage Page-1'!AI49,0))+
(IF('Semester Activities'!N$43&lt;&gt;0,('Semester Activities'!N$43/'Weightage Page-1'!AJ$13)*'Weightage Page-1'!AJ49,0))+
(IF('Semester Activities'!N$44&lt;&gt;0,('Semester Activities'!N$44/'Weightage Page-1'!AK$13)*'Weightage Page-1'!AK49,0))+
(IF('Semester Activities'!N$45&lt;&gt;0,('Semester Activities'!N$45/'Weightage Page-1'!AL$13)*'Weightage Page-1'!AL49,0))+
(IF('Semester Activities'!N$46&lt;&gt;0,('Semester Activities'!N$46/'Weightage Page-1'!AM$13)*'Weightage Page-1'!AM49,0))+
(IF('Semester Activities'!N$47&lt;&gt;0,('Semester Activities'!N$47/'Weightage Page-1'!AN$13)*'Weightage Page-1'!AN49,0))+
(IF('Semester Activities'!N$48&lt;&gt;0,('Semester Activities'!N$48/'Weightage Page-1'!AO$13)*'Weightage Page-1'!AO49,0))+
(IF('Semester Activities'!N$49&lt;&gt;0,('Semester Activities'!N$49/'Weightage Page-1'!AP$13)*'Weightage Page-1'!AP49,0))+
(IF('Semester Activities'!N$50&lt;&gt;0,('Semester Activities'!N$50/'Weightage Page-1'!AQ$13)*'Weightage Page-1'!AQ49,0))+
(IF('Semester Activities'!N$51&lt;&gt;0,('Semester Activities'!N$51/'Weightage Page-1'!AR$13)*'Weightage Page-1'!AR49,0))+
(IF('Semester Activities'!N$52&lt;&gt;0,('Semester Activities'!N$52/'Weightage Page-1'!AS$13)*'Weightage Page-1'!AS49,0))+
(IF('Semester Activities'!N$53&lt;&gt;0,('Semester Activities'!N$53/'Weightage Page-1'!AT$13)*'Weightage Page-1'!AT49,0))+
(IF('Semester Activities'!N$54&lt;&gt;0,('Semester Activities'!N$54/'Weightage Page-1'!AU$13)*'Weightage Page-1'!AU49,0))+
(IF('Semester Activities'!N$55&lt;&gt;0,('Semester Activities'!N$55/'Weightage Page-1'!AV$13)*'Weightage Page-1'!AV49,0))+
(IF('Semester Activities'!N$56&lt;&gt;0,('Semester Activities'!N$56/'Weightage Page-1'!AW$13)*'Weightage Page-1'!AW49,0))+
(IF('Semester Activities'!N$57&lt;&gt;0,('Semester Activities'!N$57/'Weightage Page-1'!AX$13)*'Weightage Page-1'!AX49,0))+
(IF('Semester Activities'!N$58&lt;&gt;0,('Semester Activities'!N$58/'Weightage Page-1'!AY$13)*'Weightage Page-1'!AY49,0))+
(IF('Semester Activities'!N$59&lt;&gt;0,('Semester Activities'!N$59/'Weightage Page-1'!AZ$13)*'Weightage Page-1'!AZ49,0))+
(IF('Semester Activities'!N$60&lt;&gt;0,('Semester Activities'!N$60/'Weightage Page-1'!BA$13)*'Weightage Page-1'!BA49,0))+
(IF('Semester Activities'!N$61&lt;&gt;0,('Semester Activities'!N$61/'Weightage Page-1'!BB$13)*'Weightage Page-1'!BB49,0))</f>
        <v>0</v>
      </c>
      <c r="M43" s="423"/>
      <c r="N43" s="424">
        <f t="shared" si="0"/>
        <v>0</v>
      </c>
      <c r="O43" s="424"/>
    </row>
    <row r="44" spans="1:15" ht="16.5" thickBot="1" x14ac:dyDescent="0.3">
      <c r="A44" s="144">
        <v>35</v>
      </c>
      <c r="B44" s="119" t="str">
        <f>IF('Weightage Page-1'!B50&lt;&gt;"",'Weightage Page-1'!B50,"")</f>
        <v>15SW77</v>
      </c>
      <c r="C44" s="118"/>
      <c r="D44" s="423">
        <f>(IF('Semester Activities'!J$11&lt;&gt;0,('Semester Activities'!J$11/'Weightage Page-1'!D$13)*'Weightage Page-1'!D50,0))+
(IF('Semester Activities'!J$12&lt;&gt;0,('Semester Activities'!J$12/'Weightage Page-1'!E$13)*'Weightage Page-1'!E50,0))+
(IF('Semester Activities'!J$13&lt;&gt;0,('Semester Activities'!J$13/'Weightage Page-1'!F$13)*'Weightage Page-1'!F50,0))+
(IF('Semester Activities'!J$14&lt;&gt;0,('Semester Activities'!J$14/'Weightage Page-1'!G$13)*'Weightage Page-1'!G50,0))+
(IF('Semester Activities'!J$15&lt;&gt;0,('Semester Activities'!J$15/'Weightage Page-1'!H$13)*'Weightage Page-1'!H50,0))+
(IF('Semester Activities'!J$16&lt;&gt;0,('Semester Activities'!J$16/'Weightage Page-1'!I$13)*'Weightage Page-1'!I50,0))+
(IF('Semester Activities'!J$17&lt;&gt;0,('Semester Activities'!J$17/'Weightage Page-1'!J$13)*'Weightage Page-1'!J50,0))+
(IF('Semester Activities'!J$18&lt;&gt;0,('Semester Activities'!J$18/'Weightage Page-1'!K$13)*'Weightage Page-1'!K50,0))+
(IF('Semester Activities'!J$19&lt;&gt;0,('Semester Activities'!J$19/'Weightage Page-1'!L$13)*'Weightage Page-1'!L50,0))+
(IF('Semester Activities'!J$20&lt;&gt;0,('Semester Activities'!J$20/'Weightage Page-1'!M$13)*'Weightage Page-1'!M50,0))+
(IF('Semester Activities'!J$21&lt;&gt;0,('Semester Activities'!J$21/'Weightage Page-1'!N$13)*'Weightage Page-1'!N50,0))+
(IF('Semester Activities'!J$25&lt;&gt;0,('Semester Activities'!J$25/'Weightage Page-1'!R$13)*'Weightage Page-1'!R50,0))+
(IF('Semester Activities'!J$26&lt;&gt;0,('Semester Activities'!J$26/'Weightage Page-1'!S$13)*'Weightage Page-1'!S50,0))+
(IF('Semester Activities'!J$27&lt;&gt;0,('Semester Activities'!J$27/'Weightage Page-1'!T$13)*'Weightage Page-1'!T50,0))+
(IF('Semester Activities'!J$28&lt;&gt;0,('Semester Activities'!J$28/'Weightage Page-1'!U$13)*'Weightage Page-1'!U50,0))+
(IF('Semester Activities'!J$29&lt;&gt;0,('Semester Activities'!J$29/'Weightage Page-1'!V$13)*'Weightage Page-1'!V50,0))+
(IF('Semester Activities'!J$30&lt;&gt;0,('Semester Activities'!J$30/'Weightage Page-1'!W$13)*'Weightage Page-1'!W50,0))+
(IF('Semester Activities'!J$31&lt;&gt;0,('Semester Activities'!J$31/'Weightage Page-1'!X$13)*'Weightage Page-1'!X50,0))+
(IF('Semester Activities'!J$32&lt;&gt;0,('Semester Activities'!J$32/'Weightage Page-1'!Y$13)*'Weightage Page-1'!Y50,0))+
(IF('Semester Activities'!J$33&lt;&gt;0,('Semester Activities'!J$33/'Weightage Page-1'!Z$13)*'Weightage Page-1'!Z50,0))+
(IF('Semester Activities'!J$34&lt;&gt;0,('Semester Activities'!J$34/'Weightage Page-1'!AA$13)*'Weightage Page-1'!AA50,0))+
(IF('Semester Activities'!J$35&lt;&gt;0,('Semester Activities'!J$35/'Weightage Page-1'!AB$13)*'Weightage Page-1'!AB50,0))+
(IF('Semester Activities'!J$36&lt;&gt;0,('Semester Activities'!J$36/'Weightage Page-1'!AC$13)*'Weightage Page-1'!AC50,0))+
(IF('Semester Activities'!J$38&lt;&gt;0,('Semester Activities'!J$38/'Weightage Page-1'!AE$13)*'Weightage Page-1'!AE50,0))+
(IF('Semester Activities'!J$39&lt;&gt;0,('Semester Activities'!J$39/'Weightage Page-1'!AF$13)*'Weightage Page-1'!AF50,0))+
(IF('Semester Activities'!J$40&lt;&gt;0,('Semester Activities'!J$40/'Weightage Page-1'!AG$13)*'Weightage Page-1'!AG50,0))+
(IF('Semester Activities'!J$41&lt;&gt;0,('Semester Activities'!J$41/'Weightage Page-1'!AH$13)*'Weightage Page-1'!AH50,0))+
(IF('Semester Activities'!J$42&lt;&gt;0,('Semester Activities'!J$42/'Weightage Page-1'!AI$13)*'Weightage Page-1'!AI50,0))+
(IF('Semester Activities'!J$43&lt;&gt;0,('Semester Activities'!J$43/'Weightage Page-1'!AJ$13)*'Weightage Page-1'!AJ50,0))+
(IF('Semester Activities'!J$44&lt;&gt;0,('Semester Activities'!J$44/'Weightage Page-1'!AK$13)*'Weightage Page-1'!AK50,0))+
(IF('Semester Activities'!J$45&lt;&gt;0,('Semester Activities'!J$45/'Weightage Page-1'!AL$13)*'Weightage Page-1'!AL50,0))+
(IF('Semester Activities'!J$46&lt;&gt;0,('Semester Activities'!J$46/'Weightage Page-1'!AM$13)*'Weightage Page-1'!AM50,0))+
(IF('Semester Activities'!J$47&lt;&gt;0,('Semester Activities'!J$47/'Weightage Page-1'!AN$13)*'Weightage Page-1'!AN50,0))+
(IF('Semester Activities'!J$48&lt;&gt;0,('Semester Activities'!J$48/'Weightage Page-1'!AO$13)*'Weightage Page-1'!AO50,0))+
(IF('Semester Activities'!J$49&lt;&gt;0,('Semester Activities'!J$49/'Weightage Page-1'!AP$13)*'Weightage Page-1'!AP50,0))+
(IF('Semester Activities'!J$50&lt;&gt;0,('Semester Activities'!J$50/'Weightage Page-1'!AQ$13)*'Weightage Page-1'!AQ50,0))+
(IF('Semester Activities'!J$51&lt;&gt;0,('Semester Activities'!J$51/'Weightage Page-1'!AR$13)*'Weightage Page-1'!AR50,0))+
(IF('Semester Activities'!J$52&lt;&gt;0,('Semester Activities'!J$52/'Weightage Page-1'!AS$13)*'Weightage Page-1'!AS50,0))+
(IF('Semester Activities'!J$53&lt;&gt;0,('Semester Activities'!J$53/'Weightage Page-1'!AT$13)*'Weightage Page-1'!AT50,0))+
(IF('Semester Activities'!J$54&lt;&gt;0,('Semester Activities'!J$54/'Weightage Page-1'!AU$13)*'Weightage Page-1'!AU50,0))+
(IF('Semester Activities'!J$55&lt;&gt;0,('Semester Activities'!J$55/'Weightage Page-1'!AV$13)*'Weightage Page-1'!AV50,0))+
(IF('Semester Activities'!J$56&lt;&gt;0,('Semester Activities'!J$56/'Weightage Page-1'!AW$13)*'Weightage Page-1'!AW50,0))+
(IF('Semester Activities'!J$57&lt;&gt;0,('Semester Activities'!J$57/'Weightage Page-1'!AX$13)*'Weightage Page-1'!AX50,0))+
(IF('Semester Activities'!J$58&lt;&gt;0,('Semester Activities'!J$58/'Weightage Page-1'!AY$13)*'Weightage Page-1'!AY50,0))+
(IF('Semester Activities'!J$59&lt;&gt;0,('Semester Activities'!J$59/'Weightage Page-1'!AZ$13)*'Weightage Page-1'!AZ50,0))+
(IF('Semester Activities'!J$60&lt;&gt;0,('Semester Activities'!J$60/'Weightage Page-1'!BA$13)*'Weightage Page-1'!BA50,0))+
(IF('Semester Activities'!J$61&lt;&gt;0,('Semester Activities'!J$61/'Weightage Page-1'!BB$13)*'Weightage Page-1'!BB50,0))</f>
        <v>0</v>
      </c>
      <c r="E44" s="423"/>
      <c r="F44" s="423">
        <f>(IF('Semester Activities'!K$11&lt;&gt;0,('Semester Activities'!K$11/'Weightage Page-1'!D$13)*'Weightage Page-1'!D50,0))+
(IF('Semester Activities'!K$12&lt;&gt;0,('Semester Activities'!K$12/'Weightage Page-1'!E$13)*'Weightage Page-1'!E50,0))+
(IF('Semester Activities'!K$13&lt;&gt;0,('Semester Activities'!K$13/'Weightage Page-1'!F$13)*'Weightage Page-1'!F50,0))+
(IF('Semester Activities'!K$14&lt;&gt;0,('Semester Activities'!K$14/'Weightage Page-1'!G$13)*'Weightage Page-1'!G50,0))+
(IF('Semester Activities'!K$15&lt;&gt;0,('Semester Activities'!K$15/'Weightage Page-1'!H$13)*'Weightage Page-1'!H50,0))+
(IF('Semester Activities'!K$16&lt;&gt;0,('Semester Activities'!K$16/'Weightage Page-1'!I$13)*'Weightage Page-1'!I50,0))+
(IF('Semester Activities'!K$17&lt;&gt;0,('Semester Activities'!K$17/'Weightage Page-1'!J$13)*'Weightage Page-1'!J50,0))+
(IF('Semester Activities'!K$18&lt;&gt;0,('Semester Activities'!K$18/'Weightage Page-1'!K$13)*'Weightage Page-1'!K50,0))+
(IF('Semester Activities'!K$19&lt;&gt;0,('Semester Activities'!K$19/'Weightage Page-1'!L$13)*'Weightage Page-1'!L50,0))+
(IF('Semester Activities'!K$20&lt;&gt;0,('Semester Activities'!K$20/'Weightage Page-1'!M$13)*'Weightage Page-1'!M50,0))+
(IF('Semester Activities'!K$21&lt;&gt;0,('Semester Activities'!K$21/'Weightage Page-1'!N$13)*'Weightage Page-1'!N50,0))+
(IF('Semester Activities'!K$25&lt;&gt;0,('Semester Activities'!K$25/'Weightage Page-1'!R$13)*'Weightage Page-1'!R50,0))+
(IF('Semester Activities'!K$26&lt;&gt;0,('Semester Activities'!K$26/'Weightage Page-1'!S$13)*'Weightage Page-1'!S50,0))+
(IF('Semester Activities'!K$27&lt;&gt;0,('Semester Activities'!K$27/'Weightage Page-1'!T$13)*'Weightage Page-1'!T50,0))+
(IF('Semester Activities'!K$28&lt;&gt;0,('Semester Activities'!K$28/'Weightage Page-1'!U$13)*'Weightage Page-1'!U50,0))+
(IF('Semester Activities'!K$29&lt;&gt;0,('Semester Activities'!K$29/'Weightage Page-1'!V$13)*'Weightage Page-1'!V50,0))+
(IF('Semester Activities'!K$30&lt;&gt;0,('Semester Activities'!K$30/'Weightage Page-1'!W$13)*'Weightage Page-1'!W50,0))+
(IF('Semester Activities'!K$31&lt;&gt;0,('Semester Activities'!K$31/'Weightage Page-1'!X$13)*'Weightage Page-1'!X50,0))+
(IF('Semester Activities'!K$32&lt;&gt;0,('Semester Activities'!K$32/'Weightage Page-1'!Y$13)*'Weightage Page-1'!Y50,0))+
(IF('Semester Activities'!K$33&lt;&gt;0,('Semester Activities'!K$33/'Weightage Page-1'!Z$13)*'Weightage Page-1'!Z50,0))+
(IF('Semester Activities'!K$34&lt;&gt;0,('Semester Activities'!K$34/'Weightage Page-1'!AA$13)*'Weightage Page-1'!AA50,0))+
(IF('Semester Activities'!K$35&lt;&gt;0,('Semester Activities'!K$35/'Weightage Page-1'!AB$13)*'Weightage Page-1'!AB50,0))+
(IF('Semester Activities'!K$36&lt;&gt;0,('Semester Activities'!K$36/'Weightage Page-1'!AC$13)*'Weightage Page-1'!AC50,0))+
(IF('Semester Activities'!K$38&lt;&gt;0,('Semester Activities'!K$38/'Weightage Page-1'!AE$13)*'Weightage Page-1'!AE50,0))+
(IF('Semester Activities'!K$39&lt;&gt;0,('Semester Activities'!K$39/'Weightage Page-1'!AF$13)*'Weightage Page-1'!AF50,0))+
(IF('Semester Activities'!K$40&lt;&gt;0,('Semester Activities'!K$40/'Weightage Page-1'!AG$13)*'Weightage Page-1'!AG50,0))+
(IF('Semester Activities'!K$41&lt;&gt;0,('Semester Activities'!K$41/'Weightage Page-1'!AH$13)*'Weightage Page-1'!AH50,0))+
(IF('Semester Activities'!K$42&lt;&gt;0,('Semester Activities'!K$42/'Weightage Page-1'!AI$13)*'Weightage Page-1'!AI50,0))+
(IF('Semester Activities'!K$43&lt;&gt;0,('Semester Activities'!K$43/'Weightage Page-1'!AJ$13)*'Weightage Page-1'!AJ50,0))+
(IF('Semester Activities'!K$44&lt;&gt;0,('Semester Activities'!K$44/'Weightage Page-1'!AK$13)*'Weightage Page-1'!AK50,0))+
(IF('Semester Activities'!K$45&lt;&gt;0,('Semester Activities'!K$45/'Weightage Page-1'!AL$13)*'Weightage Page-1'!AL50,0))+
(IF('Semester Activities'!K$46&lt;&gt;0,('Semester Activities'!K$46/'Weightage Page-1'!AM$13)*'Weightage Page-1'!AM50,0))+
(IF('Semester Activities'!K$47&lt;&gt;0,('Semester Activities'!K$47/'Weightage Page-1'!AN$13)*'Weightage Page-1'!AN50,0))+
(IF('Semester Activities'!K$48&lt;&gt;0,('Semester Activities'!K$48/'Weightage Page-1'!AO$13)*'Weightage Page-1'!AO50,0))+
(IF('Semester Activities'!K$49&lt;&gt;0,('Semester Activities'!K$49/'Weightage Page-1'!AP$13)*'Weightage Page-1'!AP50,0))+
(IF('Semester Activities'!K$50&lt;&gt;0,('Semester Activities'!K$50/'Weightage Page-1'!AQ$13)*'Weightage Page-1'!AQ50,0))+
(IF('Semester Activities'!K$51&lt;&gt;0,('Semester Activities'!K$51/'Weightage Page-1'!AR$13)*'Weightage Page-1'!AR50,0))+
(IF('Semester Activities'!K$52&lt;&gt;0,('Semester Activities'!K$52/'Weightage Page-1'!AS$13)*'Weightage Page-1'!AS50,0))+
(IF('Semester Activities'!K$53&lt;&gt;0,('Semester Activities'!K$53/'Weightage Page-1'!AT$13)*'Weightage Page-1'!AT50,0))+
(IF('Semester Activities'!K$54&lt;&gt;0,('Semester Activities'!K$54/'Weightage Page-1'!AU$13)*'Weightage Page-1'!AU50,0))+
(IF('Semester Activities'!K$55&lt;&gt;0,('Semester Activities'!K$55/'Weightage Page-1'!AV$13)*'Weightage Page-1'!AV50,0))+
(IF('Semester Activities'!K$56&lt;&gt;0,('Semester Activities'!K$56/'Weightage Page-1'!AW$13)*'Weightage Page-1'!AW50,0))+
(IF('Semester Activities'!K$57&lt;&gt;0,('Semester Activities'!K$57/'Weightage Page-1'!AX$13)*'Weightage Page-1'!AX50,0))+
(IF('Semester Activities'!K$58&lt;&gt;0,('Semester Activities'!K$58/'Weightage Page-1'!AY$13)*'Weightage Page-1'!AY50,0))+
(IF('Semester Activities'!K$59&lt;&gt;0,('Semester Activities'!K$59/'Weightage Page-1'!AZ$13)*'Weightage Page-1'!AZ50,0))+
(IF('Semester Activities'!K$60&lt;&gt;0,('Semester Activities'!K$60/'Weightage Page-1'!BA$13)*'Weightage Page-1'!BA50,0))+
(IF('Semester Activities'!K$61&lt;&gt;0,('Semester Activities'!K$61/'Weightage Page-1'!BB$13)*'Weightage Page-1'!BB50,0))</f>
        <v>0</v>
      </c>
      <c r="G44" s="423"/>
      <c r="H44" s="423">
        <f>(IF('Semester Activities'!L$11&lt;&gt;0,('Semester Activities'!L$11/'Weightage Page-1'!D$13)*'Weightage Page-1'!D50,0))+
(IF('Semester Activities'!L$12&lt;&gt;0,('Semester Activities'!L$12/'Weightage Page-1'!E$13)*'Weightage Page-1'!E50,0))+
(IF('Semester Activities'!L$13&lt;&gt;0,('Semester Activities'!L$13/'Weightage Page-1'!F$13)*'Weightage Page-1'!F50,0))+
(IF('Semester Activities'!L$14&lt;&gt;0,('Semester Activities'!L$14/'Weightage Page-1'!G$13)*'Weightage Page-1'!G50,0))+
(IF('Semester Activities'!L$15&lt;&gt;0,('Semester Activities'!L$15/'Weightage Page-1'!H$13)*'Weightage Page-1'!H50,0))+
(IF('Semester Activities'!L$16&lt;&gt;0,('Semester Activities'!L$16/'Weightage Page-1'!I$13)*'Weightage Page-1'!I50,0))+
(IF('Semester Activities'!L$17&lt;&gt;0,('Semester Activities'!L$17/'Weightage Page-1'!J$13)*'Weightage Page-1'!J50,0))+
(IF('Semester Activities'!L$18&lt;&gt;0,('Semester Activities'!L$18/'Weightage Page-1'!K$13)*'Weightage Page-1'!K50,0))+
(IF('Semester Activities'!L$19&lt;&gt;0,('Semester Activities'!L$19/'Weightage Page-1'!L$13)*'Weightage Page-1'!L50,0))+
(IF('Semester Activities'!L$20&lt;&gt;0,('Semester Activities'!L$20/'Weightage Page-1'!M$13)*'Weightage Page-1'!M50,0))+
(IF('Semester Activities'!L$21&lt;&gt;0,('Semester Activities'!L$21/'Weightage Page-1'!N$13)*'Weightage Page-1'!N50,0))+
(IF('Semester Activities'!L$25&lt;&gt;0,('Semester Activities'!L$25/'Weightage Page-1'!R$13)*'Weightage Page-1'!R50,0))+
(IF('Semester Activities'!L$26&lt;&gt;0,('Semester Activities'!L$26/'Weightage Page-1'!S$13)*'Weightage Page-1'!S50,0))+
(IF('Semester Activities'!L$27&lt;&gt;0,('Semester Activities'!L$27/'Weightage Page-1'!T$13)*'Weightage Page-1'!T50,0))+
(IF('Semester Activities'!L$28&lt;&gt;0,('Semester Activities'!L$28/'Weightage Page-1'!U$13)*'Weightage Page-1'!U50,0))+
(IF('Semester Activities'!L$29&lt;&gt;0,('Semester Activities'!L$29/'Weightage Page-1'!V$13)*'Weightage Page-1'!V50,0))+
(IF('Semester Activities'!L$30&lt;&gt;0,('Semester Activities'!L$30/'Weightage Page-1'!W$13)*'Weightage Page-1'!W50,0))+
(IF('Semester Activities'!L$31&lt;&gt;0,('Semester Activities'!L$31/'Weightage Page-1'!X$13)*'Weightage Page-1'!X50,0))+
(IF('Semester Activities'!L$32&lt;&gt;0,('Semester Activities'!L$32/'Weightage Page-1'!Y$13)*'Weightage Page-1'!Y50,0))+
(IF('Semester Activities'!L$33&lt;&gt;0,('Semester Activities'!L$33/'Weightage Page-1'!Z$13)*'Weightage Page-1'!Z50,0))+
(IF('Semester Activities'!L$34&lt;&gt;0,('Semester Activities'!L$34/'Weightage Page-1'!AA$13)*'Weightage Page-1'!AA50,0))+
(IF('Semester Activities'!L$35&lt;&gt;0,('Semester Activities'!L$35/'Weightage Page-1'!AB$13)*'Weightage Page-1'!AB50,0))+
(IF('Semester Activities'!L$36&lt;&gt;0,('Semester Activities'!L$36/'Weightage Page-1'!AC$13)*'Weightage Page-1'!AC50,0))+
(IF('Semester Activities'!L$38&lt;&gt;0,('Semester Activities'!L$38/'Weightage Page-1'!AE$13)*'Weightage Page-1'!AE50,0))+
(IF('Semester Activities'!L$39&lt;&gt;0,('Semester Activities'!L$39/'Weightage Page-1'!AF$13)*'Weightage Page-1'!AF50,0))+
(IF('Semester Activities'!L$40&lt;&gt;0,('Semester Activities'!L$40/'Weightage Page-1'!AG$13)*'Weightage Page-1'!AG50,0))+
(IF('Semester Activities'!L$41&lt;&gt;0,('Semester Activities'!L$41/'Weightage Page-1'!AH$13)*'Weightage Page-1'!AH50,0))+
(IF('Semester Activities'!L$42&lt;&gt;0,('Semester Activities'!L$42/'Weightage Page-1'!AI$13)*'Weightage Page-1'!AI50,0))+
(IF('Semester Activities'!L$43&lt;&gt;0,('Semester Activities'!L$43/'Weightage Page-1'!AJ$13)*'Weightage Page-1'!AJ50,0))+
(IF('Semester Activities'!L$44&lt;&gt;0,('Semester Activities'!L$44/'Weightage Page-1'!AK$13)*'Weightage Page-1'!AK50,0))+
(IF('Semester Activities'!L$45&lt;&gt;0,('Semester Activities'!L$45/'Weightage Page-1'!AL$13)*'Weightage Page-1'!AL50,0))+
(IF('Semester Activities'!L$46&lt;&gt;0,('Semester Activities'!L$46/'Weightage Page-1'!AM$13)*'Weightage Page-1'!AM50,0))+
(IF('Semester Activities'!L$47&lt;&gt;0,('Semester Activities'!L$47/'Weightage Page-1'!AN$13)*'Weightage Page-1'!AN50,0))+
(IF('Semester Activities'!L$48&lt;&gt;0,('Semester Activities'!L$48/'Weightage Page-1'!AO$13)*'Weightage Page-1'!AO50,0))+
(IF('Semester Activities'!L$49&lt;&gt;0,('Semester Activities'!L$49/'Weightage Page-1'!AP$13)*'Weightage Page-1'!AP50,0))+
(IF('Semester Activities'!L$50&lt;&gt;0,('Semester Activities'!L$50/'Weightage Page-1'!AQ$13)*'Weightage Page-1'!AQ50,0))+
(IF('Semester Activities'!L$51&lt;&gt;0,('Semester Activities'!L$51/'Weightage Page-1'!AR$13)*'Weightage Page-1'!AR50,0))+
(IF('Semester Activities'!L$52&lt;&gt;0,('Semester Activities'!L$52/'Weightage Page-1'!AS$13)*'Weightage Page-1'!AS50,0))+
(IF('Semester Activities'!L$53&lt;&gt;0,('Semester Activities'!L$53/'Weightage Page-1'!AT$13)*'Weightage Page-1'!AT50,0))+
(IF('Semester Activities'!L$54&lt;&gt;0,('Semester Activities'!L$54/'Weightage Page-1'!AU$13)*'Weightage Page-1'!AU50,0))+
(IF('Semester Activities'!L$55&lt;&gt;0,('Semester Activities'!L$55/'Weightage Page-1'!AV$13)*'Weightage Page-1'!AV50,0))+
(IF('Semester Activities'!L$56&lt;&gt;0,('Semester Activities'!L$56/'Weightage Page-1'!AW$13)*'Weightage Page-1'!AW50,0))+
(IF('Semester Activities'!L$57&lt;&gt;0,('Semester Activities'!L$57/'Weightage Page-1'!AX$13)*'Weightage Page-1'!AX50,0))+
(IF('Semester Activities'!L$58&lt;&gt;0,('Semester Activities'!L$58/'Weightage Page-1'!AY$13)*'Weightage Page-1'!AY50,0))+
(IF('Semester Activities'!L$59&lt;&gt;0,('Semester Activities'!L$59/'Weightage Page-1'!AZ$13)*'Weightage Page-1'!AZ50,0))+
(IF('Semester Activities'!L$60&lt;&gt;0,('Semester Activities'!L$60/'Weightage Page-1'!BA$13)*'Weightage Page-1'!BA50,0))+
(IF('Semester Activities'!L$61&lt;&gt;0,('Semester Activities'!L$61/'Weightage Page-1'!BB$13)*'Weightage Page-1'!BB50,0))</f>
        <v>0</v>
      </c>
      <c r="I44" s="423"/>
      <c r="J44" s="423">
        <f>(IF('Semester Activities'!M$11&lt;&gt;0,('Semester Activities'!M$11/'Weightage Page-1'!D$13)*'Weightage Page-1'!D50,0))+
(IF('Semester Activities'!M$12&lt;&gt;0,('Semester Activities'!M$12/'Weightage Page-1'!E$13)*'Weightage Page-1'!E50,0))+
(IF('Semester Activities'!M$13&lt;&gt;0,('Semester Activities'!M$13/'Weightage Page-1'!F$13)*'Weightage Page-1'!F50,0))+
(IF('Semester Activities'!M$14&lt;&gt;0,('Semester Activities'!M$14/'Weightage Page-1'!G$13)*'Weightage Page-1'!G50,0))+
(IF('Semester Activities'!M$15&lt;&gt;0,('Semester Activities'!M$15/'Weightage Page-1'!H$13)*'Weightage Page-1'!H50,0))+
(IF('Semester Activities'!M$16&lt;&gt;0,('Semester Activities'!M$16/'Weightage Page-1'!I$13)*'Weightage Page-1'!I50,0))+
(IF('Semester Activities'!M$17&lt;&gt;0,('Semester Activities'!M$17/'Weightage Page-1'!J$13)*'Weightage Page-1'!J50,0))+
(IF('Semester Activities'!M$18&lt;&gt;0,('Semester Activities'!M$18/'Weightage Page-1'!K$13)*'Weightage Page-1'!K50,0))+
(IF('Semester Activities'!M$19&lt;&gt;0,('Semester Activities'!M$19/'Weightage Page-1'!L$13)*'Weightage Page-1'!L50,0))+
(IF('Semester Activities'!M$20&lt;&gt;0,('Semester Activities'!M$20/'Weightage Page-1'!M$13)*'Weightage Page-1'!M50,0))+
(IF('Semester Activities'!M$21&lt;&gt;0,('Semester Activities'!M$21/'Weightage Page-1'!N$13)*'Weightage Page-1'!N50,0))+
(IF('Semester Activities'!M$25&lt;&gt;0,('Semester Activities'!M$25/'Weightage Page-1'!R$13)*'Weightage Page-1'!R50,0))+
(IF('Semester Activities'!M$26&lt;&gt;0,('Semester Activities'!M$26/'Weightage Page-1'!S$13)*'Weightage Page-1'!S50,0))+
(IF('Semester Activities'!M$27&lt;&gt;0,('Semester Activities'!M$27/'Weightage Page-1'!T$13)*'Weightage Page-1'!T50,0))+
(IF('Semester Activities'!M$28&lt;&gt;0,('Semester Activities'!M$28/'Weightage Page-1'!U$13)*'Weightage Page-1'!U50,0))+
(IF('Semester Activities'!M$29&lt;&gt;0,('Semester Activities'!M$29/'Weightage Page-1'!V$13)*'Weightage Page-1'!V50,0))+
(IF('Semester Activities'!M$30&lt;&gt;0,('Semester Activities'!M$30/'Weightage Page-1'!W$13)*'Weightage Page-1'!W50,0))+
(IF('Semester Activities'!M$31&lt;&gt;0,('Semester Activities'!M$31/'Weightage Page-1'!X$13)*'Weightage Page-1'!X50,0))+
(IF('Semester Activities'!M$32&lt;&gt;0,('Semester Activities'!M$32/'Weightage Page-1'!Y$13)*'Weightage Page-1'!Y50,0))+
(IF('Semester Activities'!M$33&lt;&gt;0,('Semester Activities'!M$33/'Weightage Page-1'!Z$13)*'Weightage Page-1'!Z50,0))+
(IF('Semester Activities'!M$34&lt;&gt;0,('Semester Activities'!M$34/'Weightage Page-1'!AA$13)*'Weightage Page-1'!AA50,0))+
(IF('Semester Activities'!M$35&lt;&gt;0,('Semester Activities'!M$35/'Weightage Page-1'!AB$13)*'Weightage Page-1'!AB50,0))+
(IF('Semester Activities'!M$36&lt;&gt;0,('Semester Activities'!M$36/'Weightage Page-1'!AC$13)*'Weightage Page-1'!AC50,0))+
(IF('Semester Activities'!M$38&lt;&gt;0,('Semester Activities'!M$38/'Weightage Page-1'!AE$13)*'Weightage Page-1'!AE50,0))+
(IF('Semester Activities'!M$39&lt;&gt;0,('Semester Activities'!M$39/'Weightage Page-1'!AF$13)*'Weightage Page-1'!AF50,0))+
(IF('Semester Activities'!M$40&lt;&gt;0,('Semester Activities'!M$40/'Weightage Page-1'!AG$13)*'Weightage Page-1'!AG50,0))+
(IF('Semester Activities'!M$41&lt;&gt;0,('Semester Activities'!M$41/'Weightage Page-1'!AH$13)*'Weightage Page-1'!AH50,0))+
(IF('Semester Activities'!M$42&lt;&gt;0,('Semester Activities'!M$42/'Weightage Page-1'!AI$13)*'Weightage Page-1'!AI50,0))+
(IF('Semester Activities'!M$43&lt;&gt;0,('Semester Activities'!M$43/'Weightage Page-1'!AJ$13)*'Weightage Page-1'!AJ50,0))+
(IF('Semester Activities'!M$44&lt;&gt;0,('Semester Activities'!M$44/'Weightage Page-1'!AK$13)*'Weightage Page-1'!AK50,0))+
(IF('Semester Activities'!M$45&lt;&gt;0,('Semester Activities'!M$45/'Weightage Page-1'!AL$13)*'Weightage Page-1'!AL50,0))+
(IF('Semester Activities'!M$46&lt;&gt;0,('Semester Activities'!M$46/'Weightage Page-1'!AM$13)*'Weightage Page-1'!AM50,0))+
(IF('Semester Activities'!M$47&lt;&gt;0,('Semester Activities'!M$47/'Weightage Page-1'!AN$13)*'Weightage Page-1'!AN50,0))+
(IF('Semester Activities'!M$48&lt;&gt;0,('Semester Activities'!M$48/'Weightage Page-1'!AO$13)*'Weightage Page-1'!AO50,0))+
(IF('Semester Activities'!M$49&lt;&gt;0,('Semester Activities'!M$49/'Weightage Page-1'!AP$13)*'Weightage Page-1'!AP50,0))+
(IF('Semester Activities'!M$50&lt;&gt;0,('Semester Activities'!M$50/'Weightage Page-1'!AQ$13)*'Weightage Page-1'!AQ50,0))+
(IF('Semester Activities'!M$51&lt;&gt;0,('Semester Activities'!M$51/'Weightage Page-1'!AR$13)*'Weightage Page-1'!AR50,0))+
(IF('Semester Activities'!M$52&lt;&gt;0,('Semester Activities'!M$52/'Weightage Page-1'!AS$13)*'Weightage Page-1'!AS50,0))+
(IF('Semester Activities'!M$53&lt;&gt;0,('Semester Activities'!M$53/'Weightage Page-1'!AT$13)*'Weightage Page-1'!AT50,0))+
(IF('Semester Activities'!M$54&lt;&gt;0,('Semester Activities'!M$54/'Weightage Page-1'!AU$13)*'Weightage Page-1'!AU50,0))+
(IF('Semester Activities'!M$55&lt;&gt;0,('Semester Activities'!M$55/'Weightage Page-1'!AV$13)*'Weightage Page-1'!AV50,0))+
(IF('Semester Activities'!M$56&lt;&gt;0,('Semester Activities'!M$56/'Weightage Page-1'!AW$13)*'Weightage Page-1'!AW50,0))+
(IF('Semester Activities'!M$57&lt;&gt;0,('Semester Activities'!M$57/'Weightage Page-1'!AX$13)*'Weightage Page-1'!AX50,0))+
(IF('Semester Activities'!M$58&lt;&gt;0,('Semester Activities'!M$58/'Weightage Page-1'!AY$13)*'Weightage Page-1'!AY50,0))+
(IF('Semester Activities'!M$59&lt;&gt;0,('Semester Activities'!M$59/'Weightage Page-1'!AZ$13)*'Weightage Page-1'!AZ50,0))+
(IF('Semester Activities'!M$60&lt;&gt;0,('Semester Activities'!M$60/'Weightage Page-1'!BA$13)*'Weightage Page-1'!BA50,0))+
(IF('Semester Activities'!M$61&lt;&gt;0,('Semester Activities'!M$61/'Weightage Page-1'!BB$13)*'Weightage Page-1'!BB50,0))</f>
        <v>0</v>
      </c>
      <c r="K44" s="423"/>
      <c r="L44" s="423">
        <f>(IF('Semester Activities'!N$11&lt;&gt;0,('Semester Activities'!N$11/'Weightage Page-1'!D$13)*'Weightage Page-1'!D50,0))+
(IF('Semester Activities'!N$12&lt;&gt;0,('Semester Activities'!N$12/'Weightage Page-1'!E$13)*'Weightage Page-1'!E50,0))+
(IF('Semester Activities'!N$13&lt;&gt;0,('Semester Activities'!N$13/'Weightage Page-1'!F$13)*'Weightage Page-1'!F50,0))+
(IF('Semester Activities'!N$14&lt;&gt;0,('Semester Activities'!N$14/'Weightage Page-1'!G$13)*'Weightage Page-1'!G50,0))+
(IF('Semester Activities'!N$15&lt;&gt;0,('Semester Activities'!N$15/'Weightage Page-1'!H$13)*'Weightage Page-1'!H50,0))+
(IF('Semester Activities'!N$16&lt;&gt;0,('Semester Activities'!N$16/'Weightage Page-1'!I$13)*'Weightage Page-1'!I50,0))+
(IF('Semester Activities'!N$17&lt;&gt;0,('Semester Activities'!N$17/'Weightage Page-1'!J$13)*'Weightage Page-1'!J50,0))+
(IF('Semester Activities'!N$18&lt;&gt;0,('Semester Activities'!N$18/'Weightage Page-1'!K$13)*'Weightage Page-1'!K50,0))+
(IF('Semester Activities'!N$19&lt;&gt;0,('Semester Activities'!N$19/'Weightage Page-1'!L$13)*'Weightage Page-1'!L50,0))+
(IF('Semester Activities'!N$20&lt;&gt;0,('Semester Activities'!N$20/'Weightage Page-1'!M$13)*'Weightage Page-1'!M50,0))+
(IF('Semester Activities'!N$21&lt;&gt;0,('Semester Activities'!N$21/'Weightage Page-1'!N$13)*'Weightage Page-1'!N50,0))+
(IF('Semester Activities'!N$25&lt;&gt;0,('Semester Activities'!N$25/'Weightage Page-1'!R$13)*'Weightage Page-1'!R50,0))+
(IF('Semester Activities'!N$26&lt;&gt;0,('Semester Activities'!N$26/'Weightage Page-1'!S$13)*'Weightage Page-1'!S50,0))+
(IF('Semester Activities'!N$27&lt;&gt;0,('Semester Activities'!N$27/'Weightage Page-1'!T$13)*'Weightage Page-1'!T50,0))+
(IF('Semester Activities'!N$28&lt;&gt;0,('Semester Activities'!N$28/'Weightage Page-1'!U$13)*'Weightage Page-1'!U50,0))+
(IF('Semester Activities'!N$29&lt;&gt;0,('Semester Activities'!N$29/'Weightage Page-1'!V$13)*'Weightage Page-1'!V50,0))+
(IF('Semester Activities'!N$30&lt;&gt;0,('Semester Activities'!N$30/'Weightage Page-1'!W$13)*'Weightage Page-1'!W50,0))+
(IF('Semester Activities'!N$31&lt;&gt;0,('Semester Activities'!N$31/'Weightage Page-1'!X$13)*'Weightage Page-1'!X50,0))+
(IF('Semester Activities'!N$32&lt;&gt;0,('Semester Activities'!N$32/'Weightage Page-1'!Y$13)*'Weightage Page-1'!Y50,0))+
(IF('Semester Activities'!N$33&lt;&gt;0,('Semester Activities'!N$33/'Weightage Page-1'!Z$13)*'Weightage Page-1'!Z50,0))+
(IF('Semester Activities'!N$34&lt;&gt;0,('Semester Activities'!N$34/'Weightage Page-1'!AA$13)*'Weightage Page-1'!AA50,0))+
(IF('Semester Activities'!N$35&lt;&gt;0,('Semester Activities'!N$35/'Weightage Page-1'!AB$13)*'Weightage Page-1'!AB50,0))+
(IF('Semester Activities'!N$36&lt;&gt;0,('Semester Activities'!N$36/'Weightage Page-1'!AC$13)*'Weightage Page-1'!AC50,0))+
(IF('Semester Activities'!N$38&lt;&gt;0,('Semester Activities'!N$38/'Weightage Page-1'!AE$13)*'Weightage Page-1'!AE50,0))+
(IF('Semester Activities'!N$39&lt;&gt;0,('Semester Activities'!N$39/'Weightage Page-1'!AF$13)*'Weightage Page-1'!AF50,0))+
(IF('Semester Activities'!N$40&lt;&gt;0,('Semester Activities'!N$40/'Weightage Page-1'!AG$13)*'Weightage Page-1'!AG50,0))+
(IF('Semester Activities'!N$41&lt;&gt;0,('Semester Activities'!N$41/'Weightage Page-1'!AH$13)*'Weightage Page-1'!AH50,0))+
(IF('Semester Activities'!N$42&lt;&gt;0,('Semester Activities'!N$42/'Weightage Page-1'!AI$13)*'Weightage Page-1'!AI50,0))+
(IF('Semester Activities'!N$43&lt;&gt;0,('Semester Activities'!N$43/'Weightage Page-1'!AJ$13)*'Weightage Page-1'!AJ50,0))+
(IF('Semester Activities'!N$44&lt;&gt;0,('Semester Activities'!N$44/'Weightage Page-1'!AK$13)*'Weightage Page-1'!AK50,0))+
(IF('Semester Activities'!N$45&lt;&gt;0,('Semester Activities'!N$45/'Weightage Page-1'!AL$13)*'Weightage Page-1'!AL50,0))+
(IF('Semester Activities'!N$46&lt;&gt;0,('Semester Activities'!N$46/'Weightage Page-1'!AM$13)*'Weightage Page-1'!AM50,0))+
(IF('Semester Activities'!N$47&lt;&gt;0,('Semester Activities'!N$47/'Weightage Page-1'!AN$13)*'Weightage Page-1'!AN50,0))+
(IF('Semester Activities'!N$48&lt;&gt;0,('Semester Activities'!N$48/'Weightage Page-1'!AO$13)*'Weightage Page-1'!AO50,0))+
(IF('Semester Activities'!N$49&lt;&gt;0,('Semester Activities'!N$49/'Weightage Page-1'!AP$13)*'Weightage Page-1'!AP50,0))+
(IF('Semester Activities'!N$50&lt;&gt;0,('Semester Activities'!N$50/'Weightage Page-1'!AQ$13)*'Weightage Page-1'!AQ50,0))+
(IF('Semester Activities'!N$51&lt;&gt;0,('Semester Activities'!N$51/'Weightage Page-1'!AR$13)*'Weightage Page-1'!AR50,0))+
(IF('Semester Activities'!N$52&lt;&gt;0,('Semester Activities'!N$52/'Weightage Page-1'!AS$13)*'Weightage Page-1'!AS50,0))+
(IF('Semester Activities'!N$53&lt;&gt;0,('Semester Activities'!N$53/'Weightage Page-1'!AT$13)*'Weightage Page-1'!AT50,0))+
(IF('Semester Activities'!N$54&lt;&gt;0,('Semester Activities'!N$54/'Weightage Page-1'!AU$13)*'Weightage Page-1'!AU50,0))+
(IF('Semester Activities'!N$55&lt;&gt;0,('Semester Activities'!N$55/'Weightage Page-1'!AV$13)*'Weightage Page-1'!AV50,0))+
(IF('Semester Activities'!N$56&lt;&gt;0,('Semester Activities'!N$56/'Weightage Page-1'!AW$13)*'Weightage Page-1'!AW50,0))+
(IF('Semester Activities'!N$57&lt;&gt;0,('Semester Activities'!N$57/'Weightage Page-1'!AX$13)*'Weightage Page-1'!AX50,0))+
(IF('Semester Activities'!N$58&lt;&gt;0,('Semester Activities'!N$58/'Weightage Page-1'!AY$13)*'Weightage Page-1'!AY50,0))+
(IF('Semester Activities'!N$59&lt;&gt;0,('Semester Activities'!N$59/'Weightage Page-1'!AZ$13)*'Weightage Page-1'!AZ50,0))+
(IF('Semester Activities'!N$60&lt;&gt;0,('Semester Activities'!N$60/'Weightage Page-1'!BA$13)*'Weightage Page-1'!BA50,0))+
(IF('Semester Activities'!N$61&lt;&gt;0,('Semester Activities'!N$61/'Weightage Page-1'!BB$13)*'Weightage Page-1'!BB50,0))</f>
        <v>0</v>
      </c>
      <c r="M44" s="423"/>
      <c r="N44" s="424">
        <f t="shared" si="0"/>
        <v>0</v>
      </c>
      <c r="O44" s="424"/>
    </row>
    <row r="45" spans="1:15" ht="16.5" thickBot="1" x14ac:dyDescent="0.3">
      <c r="A45" s="144">
        <v>36</v>
      </c>
      <c r="B45" s="119" t="str">
        <f>IF('Weightage Page-1'!B51&lt;&gt;"",'Weightage Page-1'!B51,"")</f>
        <v>15SW79</v>
      </c>
      <c r="C45" s="118"/>
      <c r="D45" s="423">
        <f>(IF('Semester Activities'!J$11&lt;&gt;0,('Semester Activities'!J$11/'Weightage Page-1'!D$13)*'Weightage Page-1'!D51,0))+
(IF('Semester Activities'!J$12&lt;&gt;0,('Semester Activities'!J$12/'Weightage Page-1'!E$13)*'Weightage Page-1'!E51,0))+
(IF('Semester Activities'!J$13&lt;&gt;0,('Semester Activities'!J$13/'Weightage Page-1'!F$13)*'Weightage Page-1'!F51,0))+
(IF('Semester Activities'!J$14&lt;&gt;0,('Semester Activities'!J$14/'Weightage Page-1'!G$13)*'Weightage Page-1'!G51,0))+
(IF('Semester Activities'!J$15&lt;&gt;0,('Semester Activities'!J$15/'Weightage Page-1'!H$13)*'Weightage Page-1'!H51,0))+
(IF('Semester Activities'!J$16&lt;&gt;0,('Semester Activities'!J$16/'Weightage Page-1'!I$13)*'Weightage Page-1'!I51,0))+
(IF('Semester Activities'!J$17&lt;&gt;0,('Semester Activities'!J$17/'Weightage Page-1'!J$13)*'Weightage Page-1'!J51,0))+
(IF('Semester Activities'!J$18&lt;&gt;0,('Semester Activities'!J$18/'Weightage Page-1'!K$13)*'Weightage Page-1'!K51,0))+
(IF('Semester Activities'!J$19&lt;&gt;0,('Semester Activities'!J$19/'Weightage Page-1'!L$13)*'Weightage Page-1'!L51,0))+
(IF('Semester Activities'!J$20&lt;&gt;0,('Semester Activities'!J$20/'Weightage Page-1'!M$13)*'Weightage Page-1'!M51,0))+
(IF('Semester Activities'!J$21&lt;&gt;0,('Semester Activities'!J$21/'Weightage Page-1'!N$13)*'Weightage Page-1'!N51,0))+
(IF('Semester Activities'!J$25&lt;&gt;0,('Semester Activities'!J$25/'Weightage Page-1'!R$13)*'Weightage Page-1'!R51,0))+
(IF('Semester Activities'!J$26&lt;&gt;0,('Semester Activities'!J$26/'Weightage Page-1'!S$13)*'Weightage Page-1'!S51,0))+
(IF('Semester Activities'!J$27&lt;&gt;0,('Semester Activities'!J$27/'Weightage Page-1'!T$13)*'Weightage Page-1'!T51,0))+
(IF('Semester Activities'!J$28&lt;&gt;0,('Semester Activities'!J$28/'Weightage Page-1'!U$13)*'Weightage Page-1'!U51,0))+
(IF('Semester Activities'!J$29&lt;&gt;0,('Semester Activities'!J$29/'Weightage Page-1'!V$13)*'Weightage Page-1'!V51,0))+
(IF('Semester Activities'!J$30&lt;&gt;0,('Semester Activities'!J$30/'Weightage Page-1'!W$13)*'Weightage Page-1'!W51,0))+
(IF('Semester Activities'!J$31&lt;&gt;0,('Semester Activities'!J$31/'Weightage Page-1'!X$13)*'Weightage Page-1'!X51,0))+
(IF('Semester Activities'!J$32&lt;&gt;0,('Semester Activities'!J$32/'Weightage Page-1'!Y$13)*'Weightage Page-1'!Y51,0))+
(IF('Semester Activities'!J$33&lt;&gt;0,('Semester Activities'!J$33/'Weightage Page-1'!Z$13)*'Weightage Page-1'!Z51,0))+
(IF('Semester Activities'!J$34&lt;&gt;0,('Semester Activities'!J$34/'Weightage Page-1'!AA$13)*'Weightage Page-1'!AA51,0))+
(IF('Semester Activities'!J$35&lt;&gt;0,('Semester Activities'!J$35/'Weightage Page-1'!AB$13)*'Weightage Page-1'!AB51,0))+
(IF('Semester Activities'!J$36&lt;&gt;0,('Semester Activities'!J$36/'Weightage Page-1'!AC$13)*'Weightage Page-1'!AC51,0))+
(IF('Semester Activities'!J$38&lt;&gt;0,('Semester Activities'!J$38/'Weightage Page-1'!AE$13)*'Weightage Page-1'!AE51,0))+
(IF('Semester Activities'!J$39&lt;&gt;0,('Semester Activities'!J$39/'Weightage Page-1'!AF$13)*'Weightage Page-1'!AF51,0))+
(IF('Semester Activities'!J$40&lt;&gt;0,('Semester Activities'!J$40/'Weightage Page-1'!AG$13)*'Weightage Page-1'!AG51,0))+
(IF('Semester Activities'!J$41&lt;&gt;0,('Semester Activities'!J$41/'Weightage Page-1'!AH$13)*'Weightage Page-1'!AH51,0))+
(IF('Semester Activities'!J$42&lt;&gt;0,('Semester Activities'!J$42/'Weightage Page-1'!AI$13)*'Weightage Page-1'!AI51,0))+
(IF('Semester Activities'!J$43&lt;&gt;0,('Semester Activities'!J$43/'Weightage Page-1'!AJ$13)*'Weightage Page-1'!AJ51,0))+
(IF('Semester Activities'!J$44&lt;&gt;0,('Semester Activities'!J$44/'Weightage Page-1'!AK$13)*'Weightage Page-1'!AK51,0))+
(IF('Semester Activities'!J$45&lt;&gt;0,('Semester Activities'!J$45/'Weightage Page-1'!AL$13)*'Weightage Page-1'!AL51,0))+
(IF('Semester Activities'!J$46&lt;&gt;0,('Semester Activities'!J$46/'Weightage Page-1'!AM$13)*'Weightage Page-1'!AM51,0))+
(IF('Semester Activities'!J$47&lt;&gt;0,('Semester Activities'!J$47/'Weightage Page-1'!AN$13)*'Weightage Page-1'!AN51,0))+
(IF('Semester Activities'!J$48&lt;&gt;0,('Semester Activities'!J$48/'Weightage Page-1'!AO$13)*'Weightage Page-1'!AO51,0))+
(IF('Semester Activities'!J$49&lt;&gt;0,('Semester Activities'!J$49/'Weightage Page-1'!AP$13)*'Weightage Page-1'!AP51,0))+
(IF('Semester Activities'!J$50&lt;&gt;0,('Semester Activities'!J$50/'Weightage Page-1'!AQ$13)*'Weightage Page-1'!AQ51,0))+
(IF('Semester Activities'!J$51&lt;&gt;0,('Semester Activities'!J$51/'Weightage Page-1'!AR$13)*'Weightage Page-1'!AR51,0))+
(IF('Semester Activities'!J$52&lt;&gt;0,('Semester Activities'!J$52/'Weightage Page-1'!AS$13)*'Weightage Page-1'!AS51,0))+
(IF('Semester Activities'!J$53&lt;&gt;0,('Semester Activities'!J$53/'Weightage Page-1'!AT$13)*'Weightage Page-1'!AT51,0))+
(IF('Semester Activities'!J$54&lt;&gt;0,('Semester Activities'!J$54/'Weightage Page-1'!AU$13)*'Weightage Page-1'!AU51,0))+
(IF('Semester Activities'!J$55&lt;&gt;0,('Semester Activities'!J$55/'Weightage Page-1'!AV$13)*'Weightage Page-1'!AV51,0))+
(IF('Semester Activities'!J$56&lt;&gt;0,('Semester Activities'!J$56/'Weightage Page-1'!AW$13)*'Weightage Page-1'!AW51,0))+
(IF('Semester Activities'!J$57&lt;&gt;0,('Semester Activities'!J$57/'Weightage Page-1'!AX$13)*'Weightage Page-1'!AX51,0))+
(IF('Semester Activities'!J$58&lt;&gt;0,('Semester Activities'!J$58/'Weightage Page-1'!AY$13)*'Weightage Page-1'!AY51,0))+
(IF('Semester Activities'!J$59&lt;&gt;0,('Semester Activities'!J$59/'Weightage Page-1'!AZ$13)*'Weightage Page-1'!AZ51,0))+
(IF('Semester Activities'!J$60&lt;&gt;0,('Semester Activities'!J$60/'Weightage Page-1'!BA$13)*'Weightage Page-1'!BA51,0))+
(IF('Semester Activities'!J$61&lt;&gt;0,('Semester Activities'!J$61/'Weightage Page-1'!BB$13)*'Weightage Page-1'!BB51,0))</f>
        <v>0</v>
      </c>
      <c r="E45" s="423"/>
      <c r="F45" s="423">
        <f>(IF('Semester Activities'!K$11&lt;&gt;0,('Semester Activities'!K$11/'Weightage Page-1'!D$13)*'Weightage Page-1'!D51,0))+
(IF('Semester Activities'!K$12&lt;&gt;0,('Semester Activities'!K$12/'Weightage Page-1'!E$13)*'Weightage Page-1'!E51,0))+
(IF('Semester Activities'!K$13&lt;&gt;0,('Semester Activities'!K$13/'Weightage Page-1'!F$13)*'Weightage Page-1'!F51,0))+
(IF('Semester Activities'!K$14&lt;&gt;0,('Semester Activities'!K$14/'Weightage Page-1'!G$13)*'Weightage Page-1'!G51,0))+
(IF('Semester Activities'!K$15&lt;&gt;0,('Semester Activities'!K$15/'Weightage Page-1'!H$13)*'Weightage Page-1'!H51,0))+
(IF('Semester Activities'!K$16&lt;&gt;0,('Semester Activities'!K$16/'Weightage Page-1'!I$13)*'Weightage Page-1'!I51,0))+
(IF('Semester Activities'!K$17&lt;&gt;0,('Semester Activities'!K$17/'Weightage Page-1'!J$13)*'Weightage Page-1'!J51,0))+
(IF('Semester Activities'!K$18&lt;&gt;0,('Semester Activities'!K$18/'Weightage Page-1'!K$13)*'Weightage Page-1'!K51,0))+
(IF('Semester Activities'!K$19&lt;&gt;0,('Semester Activities'!K$19/'Weightage Page-1'!L$13)*'Weightage Page-1'!L51,0))+
(IF('Semester Activities'!K$20&lt;&gt;0,('Semester Activities'!K$20/'Weightage Page-1'!M$13)*'Weightage Page-1'!M51,0))+
(IF('Semester Activities'!K$21&lt;&gt;0,('Semester Activities'!K$21/'Weightage Page-1'!N$13)*'Weightage Page-1'!N51,0))+
(IF('Semester Activities'!K$25&lt;&gt;0,('Semester Activities'!K$25/'Weightage Page-1'!R$13)*'Weightage Page-1'!R51,0))+
(IF('Semester Activities'!K$26&lt;&gt;0,('Semester Activities'!K$26/'Weightage Page-1'!S$13)*'Weightage Page-1'!S51,0))+
(IF('Semester Activities'!K$27&lt;&gt;0,('Semester Activities'!K$27/'Weightage Page-1'!T$13)*'Weightage Page-1'!T51,0))+
(IF('Semester Activities'!K$28&lt;&gt;0,('Semester Activities'!K$28/'Weightage Page-1'!U$13)*'Weightage Page-1'!U51,0))+
(IF('Semester Activities'!K$29&lt;&gt;0,('Semester Activities'!K$29/'Weightage Page-1'!V$13)*'Weightage Page-1'!V51,0))+
(IF('Semester Activities'!K$30&lt;&gt;0,('Semester Activities'!K$30/'Weightage Page-1'!W$13)*'Weightage Page-1'!W51,0))+
(IF('Semester Activities'!K$31&lt;&gt;0,('Semester Activities'!K$31/'Weightage Page-1'!X$13)*'Weightage Page-1'!X51,0))+
(IF('Semester Activities'!K$32&lt;&gt;0,('Semester Activities'!K$32/'Weightage Page-1'!Y$13)*'Weightage Page-1'!Y51,0))+
(IF('Semester Activities'!K$33&lt;&gt;0,('Semester Activities'!K$33/'Weightage Page-1'!Z$13)*'Weightage Page-1'!Z51,0))+
(IF('Semester Activities'!K$34&lt;&gt;0,('Semester Activities'!K$34/'Weightage Page-1'!AA$13)*'Weightage Page-1'!AA51,0))+
(IF('Semester Activities'!K$35&lt;&gt;0,('Semester Activities'!K$35/'Weightage Page-1'!AB$13)*'Weightage Page-1'!AB51,0))+
(IF('Semester Activities'!K$36&lt;&gt;0,('Semester Activities'!K$36/'Weightage Page-1'!AC$13)*'Weightage Page-1'!AC51,0))+
(IF('Semester Activities'!K$38&lt;&gt;0,('Semester Activities'!K$38/'Weightage Page-1'!AE$13)*'Weightage Page-1'!AE51,0))+
(IF('Semester Activities'!K$39&lt;&gt;0,('Semester Activities'!K$39/'Weightage Page-1'!AF$13)*'Weightage Page-1'!AF51,0))+
(IF('Semester Activities'!K$40&lt;&gt;0,('Semester Activities'!K$40/'Weightage Page-1'!AG$13)*'Weightage Page-1'!AG51,0))+
(IF('Semester Activities'!K$41&lt;&gt;0,('Semester Activities'!K$41/'Weightage Page-1'!AH$13)*'Weightage Page-1'!AH51,0))+
(IF('Semester Activities'!K$42&lt;&gt;0,('Semester Activities'!K$42/'Weightage Page-1'!AI$13)*'Weightage Page-1'!AI51,0))+
(IF('Semester Activities'!K$43&lt;&gt;0,('Semester Activities'!K$43/'Weightage Page-1'!AJ$13)*'Weightage Page-1'!AJ51,0))+
(IF('Semester Activities'!K$44&lt;&gt;0,('Semester Activities'!K$44/'Weightage Page-1'!AK$13)*'Weightage Page-1'!AK51,0))+
(IF('Semester Activities'!K$45&lt;&gt;0,('Semester Activities'!K$45/'Weightage Page-1'!AL$13)*'Weightage Page-1'!AL51,0))+
(IF('Semester Activities'!K$46&lt;&gt;0,('Semester Activities'!K$46/'Weightage Page-1'!AM$13)*'Weightage Page-1'!AM51,0))+
(IF('Semester Activities'!K$47&lt;&gt;0,('Semester Activities'!K$47/'Weightage Page-1'!AN$13)*'Weightage Page-1'!AN51,0))+
(IF('Semester Activities'!K$48&lt;&gt;0,('Semester Activities'!K$48/'Weightage Page-1'!AO$13)*'Weightage Page-1'!AO51,0))+
(IF('Semester Activities'!K$49&lt;&gt;0,('Semester Activities'!K$49/'Weightage Page-1'!AP$13)*'Weightage Page-1'!AP51,0))+
(IF('Semester Activities'!K$50&lt;&gt;0,('Semester Activities'!K$50/'Weightage Page-1'!AQ$13)*'Weightage Page-1'!AQ51,0))+
(IF('Semester Activities'!K$51&lt;&gt;0,('Semester Activities'!K$51/'Weightage Page-1'!AR$13)*'Weightage Page-1'!AR51,0))+
(IF('Semester Activities'!K$52&lt;&gt;0,('Semester Activities'!K$52/'Weightage Page-1'!AS$13)*'Weightage Page-1'!AS51,0))+
(IF('Semester Activities'!K$53&lt;&gt;0,('Semester Activities'!K$53/'Weightage Page-1'!AT$13)*'Weightage Page-1'!AT51,0))+
(IF('Semester Activities'!K$54&lt;&gt;0,('Semester Activities'!K$54/'Weightage Page-1'!AU$13)*'Weightage Page-1'!AU51,0))+
(IF('Semester Activities'!K$55&lt;&gt;0,('Semester Activities'!K$55/'Weightage Page-1'!AV$13)*'Weightage Page-1'!AV51,0))+
(IF('Semester Activities'!K$56&lt;&gt;0,('Semester Activities'!K$56/'Weightage Page-1'!AW$13)*'Weightage Page-1'!AW51,0))+
(IF('Semester Activities'!K$57&lt;&gt;0,('Semester Activities'!K$57/'Weightage Page-1'!AX$13)*'Weightage Page-1'!AX51,0))+
(IF('Semester Activities'!K$58&lt;&gt;0,('Semester Activities'!K$58/'Weightage Page-1'!AY$13)*'Weightage Page-1'!AY51,0))+
(IF('Semester Activities'!K$59&lt;&gt;0,('Semester Activities'!K$59/'Weightage Page-1'!AZ$13)*'Weightage Page-1'!AZ51,0))+
(IF('Semester Activities'!K$60&lt;&gt;0,('Semester Activities'!K$60/'Weightage Page-1'!BA$13)*'Weightage Page-1'!BA51,0))+
(IF('Semester Activities'!K$61&lt;&gt;0,('Semester Activities'!K$61/'Weightage Page-1'!BB$13)*'Weightage Page-1'!BB51,0))</f>
        <v>0</v>
      </c>
      <c r="G45" s="423"/>
      <c r="H45" s="423">
        <f>(IF('Semester Activities'!L$11&lt;&gt;0,('Semester Activities'!L$11/'Weightage Page-1'!D$13)*'Weightage Page-1'!D51,0))+
(IF('Semester Activities'!L$12&lt;&gt;0,('Semester Activities'!L$12/'Weightage Page-1'!E$13)*'Weightage Page-1'!E51,0))+
(IF('Semester Activities'!L$13&lt;&gt;0,('Semester Activities'!L$13/'Weightage Page-1'!F$13)*'Weightage Page-1'!F51,0))+
(IF('Semester Activities'!L$14&lt;&gt;0,('Semester Activities'!L$14/'Weightage Page-1'!G$13)*'Weightage Page-1'!G51,0))+
(IF('Semester Activities'!L$15&lt;&gt;0,('Semester Activities'!L$15/'Weightage Page-1'!H$13)*'Weightage Page-1'!H51,0))+
(IF('Semester Activities'!L$16&lt;&gt;0,('Semester Activities'!L$16/'Weightage Page-1'!I$13)*'Weightage Page-1'!I51,0))+
(IF('Semester Activities'!L$17&lt;&gt;0,('Semester Activities'!L$17/'Weightage Page-1'!J$13)*'Weightage Page-1'!J51,0))+
(IF('Semester Activities'!L$18&lt;&gt;0,('Semester Activities'!L$18/'Weightage Page-1'!K$13)*'Weightage Page-1'!K51,0))+
(IF('Semester Activities'!L$19&lt;&gt;0,('Semester Activities'!L$19/'Weightage Page-1'!L$13)*'Weightage Page-1'!L51,0))+
(IF('Semester Activities'!L$20&lt;&gt;0,('Semester Activities'!L$20/'Weightage Page-1'!M$13)*'Weightage Page-1'!M51,0))+
(IF('Semester Activities'!L$21&lt;&gt;0,('Semester Activities'!L$21/'Weightage Page-1'!N$13)*'Weightage Page-1'!N51,0))+
(IF('Semester Activities'!L$25&lt;&gt;0,('Semester Activities'!L$25/'Weightage Page-1'!R$13)*'Weightage Page-1'!R51,0))+
(IF('Semester Activities'!L$26&lt;&gt;0,('Semester Activities'!L$26/'Weightage Page-1'!S$13)*'Weightage Page-1'!S51,0))+
(IF('Semester Activities'!L$27&lt;&gt;0,('Semester Activities'!L$27/'Weightage Page-1'!T$13)*'Weightage Page-1'!T51,0))+
(IF('Semester Activities'!L$28&lt;&gt;0,('Semester Activities'!L$28/'Weightage Page-1'!U$13)*'Weightage Page-1'!U51,0))+
(IF('Semester Activities'!L$29&lt;&gt;0,('Semester Activities'!L$29/'Weightage Page-1'!V$13)*'Weightage Page-1'!V51,0))+
(IF('Semester Activities'!L$30&lt;&gt;0,('Semester Activities'!L$30/'Weightage Page-1'!W$13)*'Weightage Page-1'!W51,0))+
(IF('Semester Activities'!L$31&lt;&gt;0,('Semester Activities'!L$31/'Weightage Page-1'!X$13)*'Weightage Page-1'!X51,0))+
(IF('Semester Activities'!L$32&lt;&gt;0,('Semester Activities'!L$32/'Weightage Page-1'!Y$13)*'Weightage Page-1'!Y51,0))+
(IF('Semester Activities'!L$33&lt;&gt;0,('Semester Activities'!L$33/'Weightage Page-1'!Z$13)*'Weightage Page-1'!Z51,0))+
(IF('Semester Activities'!L$34&lt;&gt;0,('Semester Activities'!L$34/'Weightage Page-1'!AA$13)*'Weightage Page-1'!AA51,0))+
(IF('Semester Activities'!L$35&lt;&gt;0,('Semester Activities'!L$35/'Weightage Page-1'!AB$13)*'Weightage Page-1'!AB51,0))+
(IF('Semester Activities'!L$36&lt;&gt;0,('Semester Activities'!L$36/'Weightage Page-1'!AC$13)*'Weightage Page-1'!AC51,0))+
(IF('Semester Activities'!L$38&lt;&gt;0,('Semester Activities'!L$38/'Weightage Page-1'!AE$13)*'Weightage Page-1'!AE51,0))+
(IF('Semester Activities'!L$39&lt;&gt;0,('Semester Activities'!L$39/'Weightage Page-1'!AF$13)*'Weightage Page-1'!AF51,0))+
(IF('Semester Activities'!L$40&lt;&gt;0,('Semester Activities'!L$40/'Weightage Page-1'!AG$13)*'Weightage Page-1'!AG51,0))+
(IF('Semester Activities'!L$41&lt;&gt;0,('Semester Activities'!L$41/'Weightage Page-1'!AH$13)*'Weightage Page-1'!AH51,0))+
(IF('Semester Activities'!L$42&lt;&gt;0,('Semester Activities'!L$42/'Weightage Page-1'!AI$13)*'Weightage Page-1'!AI51,0))+
(IF('Semester Activities'!L$43&lt;&gt;0,('Semester Activities'!L$43/'Weightage Page-1'!AJ$13)*'Weightage Page-1'!AJ51,0))+
(IF('Semester Activities'!L$44&lt;&gt;0,('Semester Activities'!L$44/'Weightage Page-1'!AK$13)*'Weightage Page-1'!AK51,0))+
(IF('Semester Activities'!L$45&lt;&gt;0,('Semester Activities'!L$45/'Weightage Page-1'!AL$13)*'Weightage Page-1'!AL51,0))+
(IF('Semester Activities'!L$46&lt;&gt;0,('Semester Activities'!L$46/'Weightage Page-1'!AM$13)*'Weightage Page-1'!AM51,0))+
(IF('Semester Activities'!L$47&lt;&gt;0,('Semester Activities'!L$47/'Weightage Page-1'!AN$13)*'Weightage Page-1'!AN51,0))+
(IF('Semester Activities'!L$48&lt;&gt;0,('Semester Activities'!L$48/'Weightage Page-1'!AO$13)*'Weightage Page-1'!AO51,0))+
(IF('Semester Activities'!L$49&lt;&gt;0,('Semester Activities'!L$49/'Weightage Page-1'!AP$13)*'Weightage Page-1'!AP51,0))+
(IF('Semester Activities'!L$50&lt;&gt;0,('Semester Activities'!L$50/'Weightage Page-1'!AQ$13)*'Weightage Page-1'!AQ51,0))+
(IF('Semester Activities'!L$51&lt;&gt;0,('Semester Activities'!L$51/'Weightage Page-1'!AR$13)*'Weightage Page-1'!AR51,0))+
(IF('Semester Activities'!L$52&lt;&gt;0,('Semester Activities'!L$52/'Weightage Page-1'!AS$13)*'Weightage Page-1'!AS51,0))+
(IF('Semester Activities'!L$53&lt;&gt;0,('Semester Activities'!L$53/'Weightage Page-1'!AT$13)*'Weightage Page-1'!AT51,0))+
(IF('Semester Activities'!L$54&lt;&gt;0,('Semester Activities'!L$54/'Weightage Page-1'!AU$13)*'Weightage Page-1'!AU51,0))+
(IF('Semester Activities'!L$55&lt;&gt;0,('Semester Activities'!L$55/'Weightage Page-1'!AV$13)*'Weightage Page-1'!AV51,0))+
(IF('Semester Activities'!L$56&lt;&gt;0,('Semester Activities'!L$56/'Weightage Page-1'!AW$13)*'Weightage Page-1'!AW51,0))+
(IF('Semester Activities'!L$57&lt;&gt;0,('Semester Activities'!L$57/'Weightage Page-1'!AX$13)*'Weightage Page-1'!AX51,0))+
(IF('Semester Activities'!L$58&lt;&gt;0,('Semester Activities'!L$58/'Weightage Page-1'!AY$13)*'Weightage Page-1'!AY51,0))+
(IF('Semester Activities'!L$59&lt;&gt;0,('Semester Activities'!L$59/'Weightage Page-1'!AZ$13)*'Weightage Page-1'!AZ51,0))+
(IF('Semester Activities'!L$60&lt;&gt;0,('Semester Activities'!L$60/'Weightage Page-1'!BA$13)*'Weightage Page-1'!BA51,0))+
(IF('Semester Activities'!L$61&lt;&gt;0,('Semester Activities'!L$61/'Weightage Page-1'!BB$13)*'Weightage Page-1'!BB51,0))</f>
        <v>0</v>
      </c>
      <c r="I45" s="423"/>
      <c r="J45" s="423">
        <f>(IF('Semester Activities'!M$11&lt;&gt;0,('Semester Activities'!M$11/'Weightage Page-1'!D$13)*'Weightage Page-1'!D51,0))+
(IF('Semester Activities'!M$12&lt;&gt;0,('Semester Activities'!M$12/'Weightage Page-1'!E$13)*'Weightage Page-1'!E51,0))+
(IF('Semester Activities'!M$13&lt;&gt;0,('Semester Activities'!M$13/'Weightage Page-1'!F$13)*'Weightage Page-1'!F51,0))+
(IF('Semester Activities'!M$14&lt;&gt;0,('Semester Activities'!M$14/'Weightage Page-1'!G$13)*'Weightage Page-1'!G51,0))+
(IF('Semester Activities'!M$15&lt;&gt;0,('Semester Activities'!M$15/'Weightage Page-1'!H$13)*'Weightage Page-1'!H51,0))+
(IF('Semester Activities'!M$16&lt;&gt;0,('Semester Activities'!M$16/'Weightage Page-1'!I$13)*'Weightage Page-1'!I51,0))+
(IF('Semester Activities'!M$17&lt;&gt;0,('Semester Activities'!M$17/'Weightage Page-1'!J$13)*'Weightage Page-1'!J51,0))+
(IF('Semester Activities'!M$18&lt;&gt;0,('Semester Activities'!M$18/'Weightage Page-1'!K$13)*'Weightage Page-1'!K51,0))+
(IF('Semester Activities'!M$19&lt;&gt;0,('Semester Activities'!M$19/'Weightage Page-1'!L$13)*'Weightage Page-1'!L51,0))+
(IF('Semester Activities'!M$20&lt;&gt;0,('Semester Activities'!M$20/'Weightage Page-1'!M$13)*'Weightage Page-1'!M51,0))+
(IF('Semester Activities'!M$21&lt;&gt;0,('Semester Activities'!M$21/'Weightage Page-1'!N$13)*'Weightage Page-1'!N51,0))+
(IF('Semester Activities'!M$25&lt;&gt;0,('Semester Activities'!M$25/'Weightage Page-1'!R$13)*'Weightage Page-1'!R51,0))+
(IF('Semester Activities'!M$26&lt;&gt;0,('Semester Activities'!M$26/'Weightage Page-1'!S$13)*'Weightage Page-1'!S51,0))+
(IF('Semester Activities'!M$27&lt;&gt;0,('Semester Activities'!M$27/'Weightage Page-1'!T$13)*'Weightage Page-1'!T51,0))+
(IF('Semester Activities'!M$28&lt;&gt;0,('Semester Activities'!M$28/'Weightage Page-1'!U$13)*'Weightage Page-1'!U51,0))+
(IF('Semester Activities'!M$29&lt;&gt;0,('Semester Activities'!M$29/'Weightage Page-1'!V$13)*'Weightage Page-1'!V51,0))+
(IF('Semester Activities'!M$30&lt;&gt;0,('Semester Activities'!M$30/'Weightage Page-1'!W$13)*'Weightage Page-1'!W51,0))+
(IF('Semester Activities'!M$31&lt;&gt;0,('Semester Activities'!M$31/'Weightage Page-1'!X$13)*'Weightage Page-1'!X51,0))+
(IF('Semester Activities'!M$32&lt;&gt;0,('Semester Activities'!M$32/'Weightage Page-1'!Y$13)*'Weightage Page-1'!Y51,0))+
(IF('Semester Activities'!M$33&lt;&gt;0,('Semester Activities'!M$33/'Weightage Page-1'!Z$13)*'Weightage Page-1'!Z51,0))+
(IF('Semester Activities'!M$34&lt;&gt;0,('Semester Activities'!M$34/'Weightage Page-1'!AA$13)*'Weightage Page-1'!AA51,0))+
(IF('Semester Activities'!M$35&lt;&gt;0,('Semester Activities'!M$35/'Weightage Page-1'!AB$13)*'Weightage Page-1'!AB51,0))+
(IF('Semester Activities'!M$36&lt;&gt;0,('Semester Activities'!M$36/'Weightage Page-1'!AC$13)*'Weightage Page-1'!AC51,0))+
(IF('Semester Activities'!M$38&lt;&gt;0,('Semester Activities'!M$38/'Weightage Page-1'!AE$13)*'Weightage Page-1'!AE51,0))+
(IF('Semester Activities'!M$39&lt;&gt;0,('Semester Activities'!M$39/'Weightage Page-1'!AF$13)*'Weightage Page-1'!AF51,0))+
(IF('Semester Activities'!M$40&lt;&gt;0,('Semester Activities'!M$40/'Weightage Page-1'!AG$13)*'Weightage Page-1'!AG51,0))+
(IF('Semester Activities'!M$41&lt;&gt;0,('Semester Activities'!M$41/'Weightage Page-1'!AH$13)*'Weightage Page-1'!AH51,0))+
(IF('Semester Activities'!M$42&lt;&gt;0,('Semester Activities'!M$42/'Weightage Page-1'!AI$13)*'Weightage Page-1'!AI51,0))+
(IF('Semester Activities'!M$43&lt;&gt;0,('Semester Activities'!M$43/'Weightage Page-1'!AJ$13)*'Weightage Page-1'!AJ51,0))+
(IF('Semester Activities'!M$44&lt;&gt;0,('Semester Activities'!M$44/'Weightage Page-1'!AK$13)*'Weightage Page-1'!AK51,0))+
(IF('Semester Activities'!M$45&lt;&gt;0,('Semester Activities'!M$45/'Weightage Page-1'!AL$13)*'Weightage Page-1'!AL51,0))+
(IF('Semester Activities'!M$46&lt;&gt;0,('Semester Activities'!M$46/'Weightage Page-1'!AM$13)*'Weightage Page-1'!AM51,0))+
(IF('Semester Activities'!M$47&lt;&gt;0,('Semester Activities'!M$47/'Weightage Page-1'!AN$13)*'Weightage Page-1'!AN51,0))+
(IF('Semester Activities'!M$48&lt;&gt;0,('Semester Activities'!M$48/'Weightage Page-1'!AO$13)*'Weightage Page-1'!AO51,0))+
(IF('Semester Activities'!M$49&lt;&gt;0,('Semester Activities'!M$49/'Weightage Page-1'!AP$13)*'Weightage Page-1'!AP51,0))+
(IF('Semester Activities'!M$50&lt;&gt;0,('Semester Activities'!M$50/'Weightage Page-1'!AQ$13)*'Weightage Page-1'!AQ51,0))+
(IF('Semester Activities'!M$51&lt;&gt;0,('Semester Activities'!M$51/'Weightage Page-1'!AR$13)*'Weightage Page-1'!AR51,0))+
(IF('Semester Activities'!M$52&lt;&gt;0,('Semester Activities'!M$52/'Weightage Page-1'!AS$13)*'Weightage Page-1'!AS51,0))+
(IF('Semester Activities'!M$53&lt;&gt;0,('Semester Activities'!M$53/'Weightage Page-1'!AT$13)*'Weightage Page-1'!AT51,0))+
(IF('Semester Activities'!M$54&lt;&gt;0,('Semester Activities'!M$54/'Weightage Page-1'!AU$13)*'Weightage Page-1'!AU51,0))+
(IF('Semester Activities'!M$55&lt;&gt;0,('Semester Activities'!M$55/'Weightage Page-1'!AV$13)*'Weightage Page-1'!AV51,0))+
(IF('Semester Activities'!M$56&lt;&gt;0,('Semester Activities'!M$56/'Weightage Page-1'!AW$13)*'Weightage Page-1'!AW51,0))+
(IF('Semester Activities'!M$57&lt;&gt;0,('Semester Activities'!M$57/'Weightage Page-1'!AX$13)*'Weightage Page-1'!AX51,0))+
(IF('Semester Activities'!M$58&lt;&gt;0,('Semester Activities'!M$58/'Weightage Page-1'!AY$13)*'Weightage Page-1'!AY51,0))+
(IF('Semester Activities'!M$59&lt;&gt;0,('Semester Activities'!M$59/'Weightage Page-1'!AZ$13)*'Weightage Page-1'!AZ51,0))+
(IF('Semester Activities'!M$60&lt;&gt;0,('Semester Activities'!M$60/'Weightage Page-1'!BA$13)*'Weightage Page-1'!BA51,0))+
(IF('Semester Activities'!M$61&lt;&gt;0,('Semester Activities'!M$61/'Weightage Page-1'!BB$13)*'Weightage Page-1'!BB51,0))</f>
        <v>0</v>
      </c>
      <c r="K45" s="423"/>
      <c r="L45" s="423">
        <f>(IF('Semester Activities'!N$11&lt;&gt;0,('Semester Activities'!N$11/'Weightage Page-1'!D$13)*'Weightage Page-1'!D51,0))+
(IF('Semester Activities'!N$12&lt;&gt;0,('Semester Activities'!N$12/'Weightage Page-1'!E$13)*'Weightage Page-1'!E51,0))+
(IF('Semester Activities'!N$13&lt;&gt;0,('Semester Activities'!N$13/'Weightage Page-1'!F$13)*'Weightage Page-1'!F51,0))+
(IF('Semester Activities'!N$14&lt;&gt;0,('Semester Activities'!N$14/'Weightage Page-1'!G$13)*'Weightage Page-1'!G51,0))+
(IF('Semester Activities'!N$15&lt;&gt;0,('Semester Activities'!N$15/'Weightage Page-1'!H$13)*'Weightage Page-1'!H51,0))+
(IF('Semester Activities'!N$16&lt;&gt;0,('Semester Activities'!N$16/'Weightage Page-1'!I$13)*'Weightage Page-1'!I51,0))+
(IF('Semester Activities'!N$17&lt;&gt;0,('Semester Activities'!N$17/'Weightage Page-1'!J$13)*'Weightage Page-1'!J51,0))+
(IF('Semester Activities'!N$18&lt;&gt;0,('Semester Activities'!N$18/'Weightage Page-1'!K$13)*'Weightage Page-1'!K51,0))+
(IF('Semester Activities'!N$19&lt;&gt;0,('Semester Activities'!N$19/'Weightage Page-1'!L$13)*'Weightage Page-1'!L51,0))+
(IF('Semester Activities'!N$20&lt;&gt;0,('Semester Activities'!N$20/'Weightage Page-1'!M$13)*'Weightage Page-1'!M51,0))+
(IF('Semester Activities'!N$21&lt;&gt;0,('Semester Activities'!N$21/'Weightage Page-1'!N$13)*'Weightage Page-1'!N51,0))+
(IF('Semester Activities'!N$25&lt;&gt;0,('Semester Activities'!N$25/'Weightage Page-1'!R$13)*'Weightage Page-1'!R51,0))+
(IF('Semester Activities'!N$26&lt;&gt;0,('Semester Activities'!N$26/'Weightage Page-1'!S$13)*'Weightage Page-1'!S51,0))+
(IF('Semester Activities'!N$27&lt;&gt;0,('Semester Activities'!N$27/'Weightage Page-1'!T$13)*'Weightage Page-1'!T51,0))+
(IF('Semester Activities'!N$28&lt;&gt;0,('Semester Activities'!N$28/'Weightage Page-1'!U$13)*'Weightage Page-1'!U51,0))+
(IF('Semester Activities'!N$29&lt;&gt;0,('Semester Activities'!N$29/'Weightage Page-1'!V$13)*'Weightage Page-1'!V51,0))+
(IF('Semester Activities'!N$30&lt;&gt;0,('Semester Activities'!N$30/'Weightage Page-1'!W$13)*'Weightage Page-1'!W51,0))+
(IF('Semester Activities'!N$31&lt;&gt;0,('Semester Activities'!N$31/'Weightage Page-1'!X$13)*'Weightage Page-1'!X51,0))+
(IF('Semester Activities'!N$32&lt;&gt;0,('Semester Activities'!N$32/'Weightage Page-1'!Y$13)*'Weightage Page-1'!Y51,0))+
(IF('Semester Activities'!N$33&lt;&gt;0,('Semester Activities'!N$33/'Weightage Page-1'!Z$13)*'Weightage Page-1'!Z51,0))+
(IF('Semester Activities'!N$34&lt;&gt;0,('Semester Activities'!N$34/'Weightage Page-1'!AA$13)*'Weightage Page-1'!AA51,0))+
(IF('Semester Activities'!N$35&lt;&gt;0,('Semester Activities'!N$35/'Weightage Page-1'!AB$13)*'Weightage Page-1'!AB51,0))+
(IF('Semester Activities'!N$36&lt;&gt;0,('Semester Activities'!N$36/'Weightage Page-1'!AC$13)*'Weightage Page-1'!AC51,0))+
(IF('Semester Activities'!N$38&lt;&gt;0,('Semester Activities'!N$38/'Weightage Page-1'!AE$13)*'Weightage Page-1'!AE51,0))+
(IF('Semester Activities'!N$39&lt;&gt;0,('Semester Activities'!N$39/'Weightage Page-1'!AF$13)*'Weightage Page-1'!AF51,0))+
(IF('Semester Activities'!N$40&lt;&gt;0,('Semester Activities'!N$40/'Weightage Page-1'!AG$13)*'Weightage Page-1'!AG51,0))+
(IF('Semester Activities'!N$41&lt;&gt;0,('Semester Activities'!N$41/'Weightage Page-1'!AH$13)*'Weightage Page-1'!AH51,0))+
(IF('Semester Activities'!N$42&lt;&gt;0,('Semester Activities'!N$42/'Weightage Page-1'!AI$13)*'Weightage Page-1'!AI51,0))+
(IF('Semester Activities'!N$43&lt;&gt;0,('Semester Activities'!N$43/'Weightage Page-1'!AJ$13)*'Weightage Page-1'!AJ51,0))+
(IF('Semester Activities'!N$44&lt;&gt;0,('Semester Activities'!N$44/'Weightage Page-1'!AK$13)*'Weightage Page-1'!AK51,0))+
(IF('Semester Activities'!N$45&lt;&gt;0,('Semester Activities'!N$45/'Weightage Page-1'!AL$13)*'Weightage Page-1'!AL51,0))+
(IF('Semester Activities'!N$46&lt;&gt;0,('Semester Activities'!N$46/'Weightage Page-1'!AM$13)*'Weightage Page-1'!AM51,0))+
(IF('Semester Activities'!N$47&lt;&gt;0,('Semester Activities'!N$47/'Weightage Page-1'!AN$13)*'Weightage Page-1'!AN51,0))+
(IF('Semester Activities'!N$48&lt;&gt;0,('Semester Activities'!N$48/'Weightage Page-1'!AO$13)*'Weightage Page-1'!AO51,0))+
(IF('Semester Activities'!N$49&lt;&gt;0,('Semester Activities'!N$49/'Weightage Page-1'!AP$13)*'Weightage Page-1'!AP51,0))+
(IF('Semester Activities'!N$50&lt;&gt;0,('Semester Activities'!N$50/'Weightage Page-1'!AQ$13)*'Weightage Page-1'!AQ51,0))+
(IF('Semester Activities'!N$51&lt;&gt;0,('Semester Activities'!N$51/'Weightage Page-1'!AR$13)*'Weightage Page-1'!AR51,0))+
(IF('Semester Activities'!N$52&lt;&gt;0,('Semester Activities'!N$52/'Weightage Page-1'!AS$13)*'Weightage Page-1'!AS51,0))+
(IF('Semester Activities'!N$53&lt;&gt;0,('Semester Activities'!N$53/'Weightage Page-1'!AT$13)*'Weightage Page-1'!AT51,0))+
(IF('Semester Activities'!N$54&lt;&gt;0,('Semester Activities'!N$54/'Weightage Page-1'!AU$13)*'Weightage Page-1'!AU51,0))+
(IF('Semester Activities'!N$55&lt;&gt;0,('Semester Activities'!N$55/'Weightage Page-1'!AV$13)*'Weightage Page-1'!AV51,0))+
(IF('Semester Activities'!N$56&lt;&gt;0,('Semester Activities'!N$56/'Weightage Page-1'!AW$13)*'Weightage Page-1'!AW51,0))+
(IF('Semester Activities'!N$57&lt;&gt;0,('Semester Activities'!N$57/'Weightage Page-1'!AX$13)*'Weightage Page-1'!AX51,0))+
(IF('Semester Activities'!N$58&lt;&gt;0,('Semester Activities'!N$58/'Weightage Page-1'!AY$13)*'Weightage Page-1'!AY51,0))+
(IF('Semester Activities'!N$59&lt;&gt;0,('Semester Activities'!N$59/'Weightage Page-1'!AZ$13)*'Weightage Page-1'!AZ51,0))+
(IF('Semester Activities'!N$60&lt;&gt;0,('Semester Activities'!N$60/'Weightage Page-1'!BA$13)*'Weightage Page-1'!BA51,0))+
(IF('Semester Activities'!N$61&lt;&gt;0,('Semester Activities'!N$61/'Weightage Page-1'!BB$13)*'Weightage Page-1'!BB51,0))</f>
        <v>0</v>
      </c>
      <c r="M45" s="423"/>
      <c r="N45" s="424">
        <f t="shared" si="0"/>
        <v>0</v>
      </c>
      <c r="O45" s="424"/>
    </row>
    <row r="46" spans="1:15" ht="16.5" thickBot="1" x14ac:dyDescent="0.3">
      <c r="A46" s="144">
        <v>37</v>
      </c>
      <c r="B46" s="119" t="str">
        <f>IF('Weightage Page-1'!B52&lt;&gt;"",'Weightage Page-1'!B52,"")</f>
        <v>15SW83</v>
      </c>
      <c r="C46" s="118"/>
      <c r="D46" s="423">
        <f>(IF('Semester Activities'!J$11&lt;&gt;0,('Semester Activities'!J$11/'Weightage Page-1'!D$13)*'Weightage Page-1'!D52,0))+
(IF('Semester Activities'!J$12&lt;&gt;0,('Semester Activities'!J$12/'Weightage Page-1'!E$13)*'Weightage Page-1'!E52,0))+
(IF('Semester Activities'!J$13&lt;&gt;0,('Semester Activities'!J$13/'Weightage Page-1'!F$13)*'Weightage Page-1'!F52,0))+
(IF('Semester Activities'!J$14&lt;&gt;0,('Semester Activities'!J$14/'Weightage Page-1'!G$13)*'Weightage Page-1'!G52,0))+
(IF('Semester Activities'!J$15&lt;&gt;0,('Semester Activities'!J$15/'Weightage Page-1'!H$13)*'Weightage Page-1'!H52,0))+
(IF('Semester Activities'!J$16&lt;&gt;0,('Semester Activities'!J$16/'Weightage Page-1'!I$13)*'Weightage Page-1'!I52,0))+
(IF('Semester Activities'!J$17&lt;&gt;0,('Semester Activities'!J$17/'Weightage Page-1'!J$13)*'Weightage Page-1'!J52,0))+
(IF('Semester Activities'!J$18&lt;&gt;0,('Semester Activities'!J$18/'Weightage Page-1'!K$13)*'Weightage Page-1'!K52,0))+
(IF('Semester Activities'!J$19&lt;&gt;0,('Semester Activities'!J$19/'Weightage Page-1'!L$13)*'Weightage Page-1'!L52,0))+
(IF('Semester Activities'!J$20&lt;&gt;0,('Semester Activities'!J$20/'Weightage Page-1'!M$13)*'Weightage Page-1'!M52,0))+
(IF('Semester Activities'!J$21&lt;&gt;0,('Semester Activities'!J$21/'Weightage Page-1'!N$13)*'Weightage Page-1'!N52,0))+
(IF('Semester Activities'!J$25&lt;&gt;0,('Semester Activities'!J$25/'Weightage Page-1'!R$13)*'Weightage Page-1'!R52,0))+
(IF('Semester Activities'!J$26&lt;&gt;0,('Semester Activities'!J$26/'Weightage Page-1'!S$13)*'Weightage Page-1'!S52,0))+
(IF('Semester Activities'!J$27&lt;&gt;0,('Semester Activities'!J$27/'Weightage Page-1'!T$13)*'Weightage Page-1'!T52,0))+
(IF('Semester Activities'!J$28&lt;&gt;0,('Semester Activities'!J$28/'Weightage Page-1'!U$13)*'Weightage Page-1'!U52,0))+
(IF('Semester Activities'!J$29&lt;&gt;0,('Semester Activities'!J$29/'Weightage Page-1'!V$13)*'Weightage Page-1'!V52,0))+
(IF('Semester Activities'!J$30&lt;&gt;0,('Semester Activities'!J$30/'Weightage Page-1'!W$13)*'Weightage Page-1'!W52,0))+
(IF('Semester Activities'!J$31&lt;&gt;0,('Semester Activities'!J$31/'Weightage Page-1'!X$13)*'Weightage Page-1'!X52,0))+
(IF('Semester Activities'!J$32&lt;&gt;0,('Semester Activities'!J$32/'Weightage Page-1'!Y$13)*'Weightage Page-1'!Y52,0))+
(IF('Semester Activities'!J$33&lt;&gt;0,('Semester Activities'!J$33/'Weightage Page-1'!Z$13)*'Weightage Page-1'!Z52,0))+
(IF('Semester Activities'!J$34&lt;&gt;0,('Semester Activities'!J$34/'Weightage Page-1'!AA$13)*'Weightage Page-1'!AA52,0))+
(IF('Semester Activities'!J$35&lt;&gt;0,('Semester Activities'!J$35/'Weightage Page-1'!AB$13)*'Weightage Page-1'!AB52,0))+
(IF('Semester Activities'!J$36&lt;&gt;0,('Semester Activities'!J$36/'Weightage Page-1'!AC$13)*'Weightage Page-1'!AC52,0))+
(IF('Semester Activities'!J$38&lt;&gt;0,('Semester Activities'!J$38/'Weightage Page-1'!AE$13)*'Weightage Page-1'!AE52,0))+
(IF('Semester Activities'!J$39&lt;&gt;0,('Semester Activities'!J$39/'Weightage Page-1'!AF$13)*'Weightage Page-1'!AF52,0))+
(IF('Semester Activities'!J$40&lt;&gt;0,('Semester Activities'!J$40/'Weightage Page-1'!AG$13)*'Weightage Page-1'!AG52,0))+
(IF('Semester Activities'!J$41&lt;&gt;0,('Semester Activities'!J$41/'Weightage Page-1'!AH$13)*'Weightage Page-1'!AH52,0))+
(IF('Semester Activities'!J$42&lt;&gt;0,('Semester Activities'!J$42/'Weightage Page-1'!AI$13)*'Weightage Page-1'!AI52,0))+
(IF('Semester Activities'!J$43&lt;&gt;0,('Semester Activities'!J$43/'Weightage Page-1'!AJ$13)*'Weightage Page-1'!AJ52,0))+
(IF('Semester Activities'!J$44&lt;&gt;0,('Semester Activities'!J$44/'Weightage Page-1'!AK$13)*'Weightage Page-1'!AK52,0))+
(IF('Semester Activities'!J$45&lt;&gt;0,('Semester Activities'!J$45/'Weightage Page-1'!AL$13)*'Weightage Page-1'!AL52,0))+
(IF('Semester Activities'!J$46&lt;&gt;0,('Semester Activities'!J$46/'Weightage Page-1'!AM$13)*'Weightage Page-1'!AM52,0))+
(IF('Semester Activities'!J$47&lt;&gt;0,('Semester Activities'!J$47/'Weightage Page-1'!AN$13)*'Weightage Page-1'!AN52,0))+
(IF('Semester Activities'!J$48&lt;&gt;0,('Semester Activities'!J$48/'Weightage Page-1'!AO$13)*'Weightage Page-1'!AO52,0))+
(IF('Semester Activities'!J$49&lt;&gt;0,('Semester Activities'!J$49/'Weightage Page-1'!AP$13)*'Weightage Page-1'!AP52,0))+
(IF('Semester Activities'!J$50&lt;&gt;0,('Semester Activities'!J$50/'Weightage Page-1'!AQ$13)*'Weightage Page-1'!AQ52,0))+
(IF('Semester Activities'!J$51&lt;&gt;0,('Semester Activities'!J$51/'Weightage Page-1'!AR$13)*'Weightage Page-1'!AR52,0))+
(IF('Semester Activities'!J$52&lt;&gt;0,('Semester Activities'!J$52/'Weightage Page-1'!AS$13)*'Weightage Page-1'!AS52,0))+
(IF('Semester Activities'!J$53&lt;&gt;0,('Semester Activities'!J$53/'Weightage Page-1'!AT$13)*'Weightage Page-1'!AT52,0))+
(IF('Semester Activities'!J$54&lt;&gt;0,('Semester Activities'!J$54/'Weightage Page-1'!AU$13)*'Weightage Page-1'!AU52,0))+
(IF('Semester Activities'!J$55&lt;&gt;0,('Semester Activities'!J$55/'Weightage Page-1'!AV$13)*'Weightage Page-1'!AV52,0))+
(IF('Semester Activities'!J$56&lt;&gt;0,('Semester Activities'!J$56/'Weightage Page-1'!AW$13)*'Weightage Page-1'!AW52,0))+
(IF('Semester Activities'!J$57&lt;&gt;0,('Semester Activities'!J$57/'Weightage Page-1'!AX$13)*'Weightage Page-1'!AX52,0))+
(IF('Semester Activities'!J$58&lt;&gt;0,('Semester Activities'!J$58/'Weightage Page-1'!AY$13)*'Weightage Page-1'!AY52,0))+
(IF('Semester Activities'!J$59&lt;&gt;0,('Semester Activities'!J$59/'Weightage Page-1'!AZ$13)*'Weightage Page-1'!AZ52,0))+
(IF('Semester Activities'!J$60&lt;&gt;0,('Semester Activities'!J$60/'Weightage Page-1'!BA$13)*'Weightage Page-1'!BA52,0))+
(IF('Semester Activities'!J$61&lt;&gt;0,('Semester Activities'!J$61/'Weightage Page-1'!BB$13)*'Weightage Page-1'!BB52,0))</f>
        <v>0</v>
      </c>
      <c r="E46" s="423"/>
      <c r="F46" s="423">
        <f>(IF('Semester Activities'!K$11&lt;&gt;0,('Semester Activities'!K$11/'Weightage Page-1'!D$13)*'Weightage Page-1'!D52,0))+
(IF('Semester Activities'!K$12&lt;&gt;0,('Semester Activities'!K$12/'Weightage Page-1'!E$13)*'Weightage Page-1'!E52,0))+
(IF('Semester Activities'!K$13&lt;&gt;0,('Semester Activities'!K$13/'Weightage Page-1'!F$13)*'Weightage Page-1'!F52,0))+
(IF('Semester Activities'!K$14&lt;&gt;0,('Semester Activities'!K$14/'Weightage Page-1'!G$13)*'Weightage Page-1'!G52,0))+
(IF('Semester Activities'!K$15&lt;&gt;0,('Semester Activities'!K$15/'Weightage Page-1'!H$13)*'Weightage Page-1'!H52,0))+
(IF('Semester Activities'!K$16&lt;&gt;0,('Semester Activities'!K$16/'Weightage Page-1'!I$13)*'Weightage Page-1'!I52,0))+
(IF('Semester Activities'!K$17&lt;&gt;0,('Semester Activities'!K$17/'Weightage Page-1'!J$13)*'Weightage Page-1'!J52,0))+
(IF('Semester Activities'!K$18&lt;&gt;0,('Semester Activities'!K$18/'Weightage Page-1'!K$13)*'Weightage Page-1'!K52,0))+
(IF('Semester Activities'!K$19&lt;&gt;0,('Semester Activities'!K$19/'Weightage Page-1'!L$13)*'Weightage Page-1'!L52,0))+
(IF('Semester Activities'!K$20&lt;&gt;0,('Semester Activities'!K$20/'Weightage Page-1'!M$13)*'Weightage Page-1'!M52,0))+
(IF('Semester Activities'!K$21&lt;&gt;0,('Semester Activities'!K$21/'Weightage Page-1'!N$13)*'Weightage Page-1'!N52,0))+
(IF('Semester Activities'!K$25&lt;&gt;0,('Semester Activities'!K$25/'Weightage Page-1'!R$13)*'Weightage Page-1'!R52,0))+
(IF('Semester Activities'!K$26&lt;&gt;0,('Semester Activities'!K$26/'Weightage Page-1'!S$13)*'Weightage Page-1'!S52,0))+
(IF('Semester Activities'!K$27&lt;&gt;0,('Semester Activities'!K$27/'Weightage Page-1'!T$13)*'Weightage Page-1'!T52,0))+
(IF('Semester Activities'!K$28&lt;&gt;0,('Semester Activities'!K$28/'Weightage Page-1'!U$13)*'Weightage Page-1'!U52,0))+
(IF('Semester Activities'!K$29&lt;&gt;0,('Semester Activities'!K$29/'Weightage Page-1'!V$13)*'Weightage Page-1'!V52,0))+
(IF('Semester Activities'!K$30&lt;&gt;0,('Semester Activities'!K$30/'Weightage Page-1'!W$13)*'Weightage Page-1'!W52,0))+
(IF('Semester Activities'!K$31&lt;&gt;0,('Semester Activities'!K$31/'Weightage Page-1'!X$13)*'Weightage Page-1'!X52,0))+
(IF('Semester Activities'!K$32&lt;&gt;0,('Semester Activities'!K$32/'Weightage Page-1'!Y$13)*'Weightage Page-1'!Y52,0))+
(IF('Semester Activities'!K$33&lt;&gt;0,('Semester Activities'!K$33/'Weightage Page-1'!Z$13)*'Weightage Page-1'!Z52,0))+
(IF('Semester Activities'!K$34&lt;&gt;0,('Semester Activities'!K$34/'Weightage Page-1'!AA$13)*'Weightage Page-1'!AA52,0))+
(IF('Semester Activities'!K$35&lt;&gt;0,('Semester Activities'!K$35/'Weightage Page-1'!AB$13)*'Weightage Page-1'!AB52,0))+
(IF('Semester Activities'!K$36&lt;&gt;0,('Semester Activities'!K$36/'Weightage Page-1'!AC$13)*'Weightage Page-1'!AC52,0))+
(IF('Semester Activities'!K$38&lt;&gt;0,('Semester Activities'!K$38/'Weightage Page-1'!AE$13)*'Weightage Page-1'!AE52,0))+
(IF('Semester Activities'!K$39&lt;&gt;0,('Semester Activities'!K$39/'Weightage Page-1'!AF$13)*'Weightage Page-1'!AF52,0))+
(IF('Semester Activities'!K$40&lt;&gt;0,('Semester Activities'!K$40/'Weightage Page-1'!AG$13)*'Weightage Page-1'!AG52,0))+
(IF('Semester Activities'!K$41&lt;&gt;0,('Semester Activities'!K$41/'Weightage Page-1'!AH$13)*'Weightage Page-1'!AH52,0))+
(IF('Semester Activities'!K$42&lt;&gt;0,('Semester Activities'!K$42/'Weightage Page-1'!AI$13)*'Weightage Page-1'!AI52,0))+
(IF('Semester Activities'!K$43&lt;&gt;0,('Semester Activities'!K$43/'Weightage Page-1'!AJ$13)*'Weightage Page-1'!AJ52,0))+
(IF('Semester Activities'!K$44&lt;&gt;0,('Semester Activities'!K$44/'Weightage Page-1'!AK$13)*'Weightage Page-1'!AK52,0))+
(IF('Semester Activities'!K$45&lt;&gt;0,('Semester Activities'!K$45/'Weightage Page-1'!AL$13)*'Weightage Page-1'!AL52,0))+
(IF('Semester Activities'!K$46&lt;&gt;0,('Semester Activities'!K$46/'Weightage Page-1'!AM$13)*'Weightage Page-1'!AM52,0))+
(IF('Semester Activities'!K$47&lt;&gt;0,('Semester Activities'!K$47/'Weightage Page-1'!AN$13)*'Weightage Page-1'!AN52,0))+
(IF('Semester Activities'!K$48&lt;&gt;0,('Semester Activities'!K$48/'Weightage Page-1'!AO$13)*'Weightage Page-1'!AO52,0))+
(IF('Semester Activities'!K$49&lt;&gt;0,('Semester Activities'!K$49/'Weightage Page-1'!AP$13)*'Weightage Page-1'!AP52,0))+
(IF('Semester Activities'!K$50&lt;&gt;0,('Semester Activities'!K$50/'Weightage Page-1'!AQ$13)*'Weightage Page-1'!AQ52,0))+
(IF('Semester Activities'!K$51&lt;&gt;0,('Semester Activities'!K$51/'Weightage Page-1'!AR$13)*'Weightage Page-1'!AR52,0))+
(IF('Semester Activities'!K$52&lt;&gt;0,('Semester Activities'!K$52/'Weightage Page-1'!AS$13)*'Weightage Page-1'!AS52,0))+
(IF('Semester Activities'!K$53&lt;&gt;0,('Semester Activities'!K$53/'Weightage Page-1'!AT$13)*'Weightage Page-1'!AT52,0))+
(IF('Semester Activities'!K$54&lt;&gt;0,('Semester Activities'!K$54/'Weightage Page-1'!AU$13)*'Weightage Page-1'!AU52,0))+
(IF('Semester Activities'!K$55&lt;&gt;0,('Semester Activities'!K$55/'Weightage Page-1'!AV$13)*'Weightage Page-1'!AV52,0))+
(IF('Semester Activities'!K$56&lt;&gt;0,('Semester Activities'!K$56/'Weightage Page-1'!AW$13)*'Weightage Page-1'!AW52,0))+
(IF('Semester Activities'!K$57&lt;&gt;0,('Semester Activities'!K$57/'Weightage Page-1'!AX$13)*'Weightage Page-1'!AX52,0))+
(IF('Semester Activities'!K$58&lt;&gt;0,('Semester Activities'!K$58/'Weightage Page-1'!AY$13)*'Weightage Page-1'!AY52,0))+
(IF('Semester Activities'!K$59&lt;&gt;0,('Semester Activities'!K$59/'Weightage Page-1'!AZ$13)*'Weightage Page-1'!AZ52,0))+
(IF('Semester Activities'!K$60&lt;&gt;0,('Semester Activities'!K$60/'Weightage Page-1'!BA$13)*'Weightage Page-1'!BA52,0))+
(IF('Semester Activities'!K$61&lt;&gt;0,('Semester Activities'!K$61/'Weightage Page-1'!BB$13)*'Weightage Page-1'!BB52,0))</f>
        <v>0</v>
      </c>
      <c r="G46" s="423"/>
      <c r="H46" s="423">
        <f>(IF('Semester Activities'!L$11&lt;&gt;0,('Semester Activities'!L$11/'Weightage Page-1'!D$13)*'Weightage Page-1'!D52,0))+
(IF('Semester Activities'!L$12&lt;&gt;0,('Semester Activities'!L$12/'Weightage Page-1'!E$13)*'Weightage Page-1'!E52,0))+
(IF('Semester Activities'!L$13&lt;&gt;0,('Semester Activities'!L$13/'Weightage Page-1'!F$13)*'Weightage Page-1'!F52,0))+
(IF('Semester Activities'!L$14&lt;&gt;0,('Semester Activities'!L$14/'Weightage Page-1'!G$13)*'Weightage Page-1'!G52,0))+
(IF('Semester Activities'!L$15&lt;&gt;0,('Semester Activities'!L$15/'Weightage Page-1'!H$13)*'Weightage Page-1'!H52,0))+
(IF('Semester Activities'!L$16&lt;&gt;0,('Semester Activities'!L$16/'Weightage Page-1'!I$13)*'Weightage Page-1'!I52,0))+
(IF('Semester Activities'!L$17&lt;&gt;0,('Semester Activities'!L$17/'Weightage Page-1'!J$13)*'Weightage Page-1'!J52,0))+
(IF('Semester Activities'!L$18&lt;&gt;0,('Semester Activities'!L$18/'Weightage Page-1'!K$13)*'Weightage Page-1'!K52,0))+
(IF('Semester Activities'!L$19&lt;&gt;0,('Semester Activities'!L$19/'Weightage Page-1'!L$13)*'Weightage Page-1'!L52,0))+
(IF('Semester Activities'!L$20&lt;&gt;0,('Semester Activities'!L$20/'Weightage Page-1'!M$13)*'Weightage Page-1'!M52,0))+
(IF('Semester Activities'!L$21&lt;&gt;0,('Semester Activities'!L$21/'Weightage Page-1'!N$13)*'Weightage Page-1'!N52,0))+
(IF('Semester Activities'!L$25&lt;&gt;0,('Semester Activities'!L$25/'Weightage Page-1'!R$13)*'Weightage Page-1'!R52,0))+
(IF('Semester Activities'!L$26&lt;&gt;0,('Semester Activities'!L$26/'Weightage Page-1'!S$13)*'Weightage Page-1'!S52,0))+
(IF('Semester Activities'!L$27&lt;&gt;0,('Semester Activities'!L$27/'Weightage Page-1'!T$13)*'Weightage Page-1'!T52,0))+
(IF('Semester Activities'!L$28&lt;&gt;0,('Semester Activities'!L$28/'Weightage Page-1'!U$13)*'Weightage Page-1'!U52,0))+
(IF('Semester Activities'!L$29&lt;&gt;0,('Semester Activities'!L$29/'Weightage Page-1'!V$13)*'Weightage Page-1'!V52,0))+
(IF('Semester Activities'!L$30&lt;&gt;0,('Semester Activities'!L$30/'Weightage Page-1'!W$13)*'Weightage Page-1'!W52,0))+
(IF('Semester Activities'!L$31&lt;&gt;0,('Semester Activities'!L$31/'Weightage Page-1'!X$13)*'Weightage Page-1'!X52,0))+
(IF('Semester Activities'!L$32&lt;&gt;0,('Semester Activities'!L$32/'Weightage Page-1'!Y$13)*'Weightage Page-1'!Y52,0))+
(IF('Semester Activities'!L$33&lt;&gt;0,('Semester Activities'!L$33/'Weightage Page-1'!Z$13)*'Weightage Page-1'!Z52,0))+
(IF('Semester Activities'!L$34&lt;&gt;0,('Semester Activities'!L$34/'Weightage Page-1'!AA$13)*'Weightage Page-1'!AA52,0))+
(IF('Semester Activities'!L$35&lt;&gt;0,('Semester Activities'!L$35/'Weightage Page-1'!AB$13)*'Weightage Page-1'!AB52,0))+
(IF('Semester Activities'!L$36&lt;&gt;0,('Semester Activities'!L$36/'Weightage Page-1'!AC$13)*'Weightage Page-1'!AC52,0))+
(IF('Semester Activities'!L$38&lt;&gt;0,('Semester Activities'!L$38/'Weightage Page-1'!AE$13)*'Weightage Page-1'!AE52,0))+
(IF('Semester Activities'!L$39&lt;&gt;0,('Semester Activities'!L$39/'Weightage Page-1'!AF$13)*'Weightage Page-1'!AF52,0))+
(IF('Semester Activities'!L$40&lt;&gt;0,('Semester Activities'!L$40/'Weightage Page-1'!AG$13)*'Weightage Page-1'!AG52,0))+
(IF('Semester Activities'!L$41&lt;&gt;0,('Semester Activities'!L$41/'Weightage Page-1'!AH$13)*'Weightage Page-1'!AH52,0))+
(IF('Semester Activities'!L$42&lt;&gt;0,('Semester Activities'!L$42/'Weightage Page-1'!AI$13)*'Weightage Page-1'!AI52,0))+
(IF('Semester Activities'!L$43&lt;&gt;0,('Semester Activities'!L$43/'Weightage Page-1'!AJ$13)*'Weightage Page-1'!AJ52,0))+
(IF('Semester Activities'!L$44&lt;&gt;0,('Semester Activities'!L$44/'Weightage Page-1'!AK$13)*'Weightage Page-1'!AK52,0))+
(IF('Semester Activities'!L$45&lt;&gt;0,('Semester Activities'!L$45/'Weightage Page-1'!AL$13)*'Weightage Page-1'!AL52,0))+
(IF('Semester Activities'!L$46&lt;&gt;0,('Semester Activities'!L$46/'Weightage Page-1'!AM$13)*'Weightage Page-1'!AM52,0))+
(IF('Semester Activities'!L$47&lt;&gt;0,('Semester Activities'!L$47/'Weightage Page-1'!AN$13)*'Weightage Page-1'!AN52,0))+
(IF('Semester Activities'!L$48&lt;&gt;0,('Semester Activities'!L$48/'Weightage Page-1'!AO$13)*'Weightage Page-1'!AO52,0))+
(IF('Semester Activities'!L$49&lt;&gt;0,('Semester Activities'!L$49/'Weightage Page-1'!AP$13)*'Weightage Page-1'!AP52,0))+
(IF('Semester Activities'!L$50&lt;&gt;0,('Semester Activities'!L$50/'Weightage Page-1'!AQ$13)*'Weightage Page-1'!AQ52,0))+
(IF('Semester Activities'!L$51&lt;&gt;0,('Semester Activities'!L$51/'Weightage Page-1'!AR$13)*'Weightage Page-1'!AR52,0))+
(IF('Semester Activities'!L$52&lt;&gt;0,('Semester Activities'!L$52/'Weightage Page-1'!AS$13)*'Weightage Page-1'!AS52,0))+
(IF('Semester Activities'!L$53&lt;&gt;0,('Semester Activities'!L$53/'Weightage Page-1'!AT$13)*'Weightage Page-1'!AT52,0))+
(IF('Semester Activities'!L$54&lt;&gt;0,('Semester Activities'!L$54/'Weightage Page-1'!AU$13)*'Weightage Page-1'!AU52,0))+
(IF('Semester Activities'!L$55&lt;&gt;0,('Semester Activities'!L$55/'Weightage Page-1'!AV$13)*'Weightage Page-1'!AV52,0))+
(IF('Semester Activities'!L$56&lt;&gt;0,('Semester Activities'!L$56/'Weightage Page-1'!AW$13)*'Weightage Page-1'!AW52,0))+
(IF('Semester Activities'!L$57&lt;&gt;0,('Semester Activities'!L$57/'Weightage Page-1'!AX$13)*'Weightage Page-1'!AX52,0))+
(IF('Semester Activities'!L$58&lt;&gt;0,('Semester Activities'!L$58/'Weightage Page-1'!AY$13)*'Weightage Page-1'!AY52,0))+
(IF('Semester Activities'!L$59&lt;&gt;0,('Semester Activities'!L$59/'Weightage Page-1'!AZ$13)*'Weightage Page-1'!AZ52,0))+
(IF('Semester Activities'!L$60&lt;&gt;0,('Semester Activities'!L$60/'Weightage Page-1'!BA$13)*'Weightage Page-1'!BA52,0))+
(IF('Semester Activities'!L$61&lt;&gt;0,('Semester Activities'!L$61/'Weightage Page-1'!BB$13)*'Weightage Page-1'!BB52,0))</f>
        <v>0</v>
      </c>
      <c r="I46" s="423"/>
      <c r="J46" s="423">
        <f>(IF('Semester Activities'!M$11&lt;&gt;0,('Semester Activities'!M$11/'Weightage Page-1'!D$13)*'Weightage Page-1'!D52,0))+
(IF('Semester Activities'!M$12&lt;&gt;0,('Semester Activities'!M$12/'Weightage Page-1'!E$13)*'Weightage Page-1'!E52,0))+
(IF('Semester Activities'!M$13&lt;&gt;0,('Semester Activities'!M$13/'Weightage Page-1'!F$13)*'Weightage Page-1'!F52,0))+
(IF('Semester Activities'!M$14&lt;&gt;0,('Semester Activities'!M$14/'Weightage Page-1'!G$13)*'Weightage Page-1'!G52,0))+
(IF('Semester Activities'!M$15&lt;&gt;0,('Semester Activities'!M$15/'Weightage Page-1'!H$13)*'Weightage Page-1'!H52,0))+
(IF('Semester Activities'!M$16&lt;&gt;0,('Semester Activities'!M$16/'Weightage Page-1'!I$13)*'Weightage Page-1'!I52,0))+
(IF('Semester Activities'!M$17&lt;&gt;0,('Semester Activities'!M$17/'Weightage Page-1'!J$13)*'Weightage Page-1'!J52,0))+
(IF('Semester Activities'!M$18&lt;&gt;0,('Semester Activities'!M$18/'Weightage Page-1'!K$13)*'Weightage Page-1'!K52,0))+
(IF('Semester Activities'!M$19&lt;&gt;0,('Semester Activities'!M$19/'Weightage Page-1'!L$13)*'Weightage Page-1'!L52,0))+
(IF('Semester Activities'!M$20&lt;&gt;0,('Semester Activities'!M$20/'Weightage Page-1'!M$13)*'Weightage Page-1'!M52,0))+
(IF('Semester Activities'!M$21&lt;&gt;0,('Semester Activities'!M$21/'Weightage Page-1'!N$13)*'Weightage Page-1'!N52,0))+
(IF('Semester Activities'!M$25&lt;&gt;0,('Semester Activities'!M$25/'Weightage Page-1'!R$13)*'Weightage Page-1'!R52,0))+
(IF('Semester Activities'!M$26&lt;&gt;0,('Semester Activities'!M$26/'Weightage Page-1'!S$13)*'Weightage Page-1'!S52,0))+
(IF('Semester Activities'!M$27&lt;&gt;0,('Semester Activities'!M$27/'Weightage Page-1'!T$13)*'Weightage Page-1'!T52,0))+
(IF('Semester Activities'!M$28&lt;&gt;0,('Semester Activities'!M$28/'Weightage Page-1'!U$13)*'Weightage Page-1'!U52,0))+
(IF('Semester Activities'!M$29&lt;&gt;0,('Semester Activities'!M$29/'Weightage Page-1'!V$13)*'Weightage Page-1'!V52,0))+
(IF('Semester Activities'!M$30&lt;&gt;0,('Semester Activities'!M$30/'Weightage Page-1'!W$13)*'Weightage Page-1'!W52,0))+
(IF('Semester Activities'!M$31&lt;&gt;0,('Semester Activities'!M$31/'Weightage Page-1'!X$13)*'Weightage Page-1'!X52,0))+
(IF('Semester Activities'!M$32&lt;&gt;0,('Semester Activities'!M$32/'Weightage Page-1'!Y$13)*'Weightage Page-1'!Y52,0))+
(IF('Semester Activities'!M$33&lt;&gt;0,('Semester Activities'!M$33/'Weightage Page-1'!Z$13)*'Weightage Page-1'!Z52,0))+
(IF('Semester Activities'!M$34&lt;&gt;0,('Semester Activities'!M$34/'Weightage Page-1'!AA$13)*'Weightage Page-1'!AA52,0))+
(IF('Semester Activities'!M$35&lt;&gt;0,('Semester Activities'!M$35/'Weightage Page-1'!AB$13)*'Weightage Page-1'!AB52,0))+
(IF('Semester Activities'!M$36&lt;&gt;0,('Semester Activities'!M$36/'Weightage Page-1'!AC$13)*'Weightage Page-1'!AC52,0))+
(IF('Semester Activities'!M$38&lt;&gt;0,('Semester Activities'!M$38/'Weightage Page-1'!AE$13)*'Weightage Page-1'!AE52,0))+
(IF('Semester Activities'!M$39&lt;&gt;0,('Semester Activities'!M$39/'Weightage Page-1'!AF$13)*'Weightage Page-1'!AF52,0))+
(IF('Semester Activities'!M$40&lt;&gt;0,('Semester Activities'!M$40/'Weightage Page-1'!AG$13)*'Weightage Page-1'!AG52,0))+
(IF('Semester Activities'!M$41&lt;&gt;0,('Semester Activities'!M$41/'Weightage Page-1'!AH$13)*'Weightage Page-1'!AH52,0))+
(IF('Semester Activities'!M$42&lt;&gt;0,('Semester Activities'!M$42/'Weightage Page-1'!AI$13)*'Weightage Page-1'!AI52,0))+
(IF('Semester Activities'!M$43&lt;&gt;0,('Semester Activities'!M$43/'Weightage Page-1'!AJ$13)*'Weightage Page-1'!AJ52,0))+
(IF('Semester Activities'!M$44&lt;&gt;0,('Semester Activities'!M$44/'Weightage Page-1'!AK$13)*'Weightage Page-1'!AK52,0))+
(IF('Semester Activities'!M$45&lt;&gt;0,('Semester Activities'!M$45/'Weightage Page-1'!AL$13)*'Weightage Page-1'!AL52,0))+
(IF('Semester Activities'!M$46&lt;&gt;0,('Semester Activities'!M$46/'Weightage Page-1'!AM$13)*'Weightage Page-1'!AM52,0))+
(IF('Semester Activities'!M$47&lt;&gt;0,('Semester Activities'!M$47/'Weightage Page-1'!AN$13)*'Weightage Page-1'!AN52,0))+
(IF('Semester Activities'!M$48&lt;&gt;0,('Semester Activities'!M$48/'Weightage Page-1'!AO$13)*'Weightage Page-1'!AO52,0))+
(IF('Semester Activities'!M$49&lt;&gt;0,('Semester Activities'!M$49/'Weightage Page-1'!AP$13)*'Weightage Page-1'!AP52,0))+
(IF('Semester Activities'!M$50&lt;&gt;0,('Semester Activities'!M$50/'Weightage Page-1'!AQ$13)*'Weightage Page-1'!AQ52,0))+
(IF('Semester Activities'!M$51&lt;&gt;0,('Semester Activities'!M$51/'Weightage Page-1'!AR$13)*'Weightage Page-1'!AR52,0))+
(IF('Semester Activities'!M$52&lt;&gt;0,('Semester Activities'!M$52/'Weightage Page-1'!AS$13)*'Weightage Page-1'!AS52,0))+
(IF('Semester Activities'!M$53&lt;&gt;0,('Semester Activities'!M$53/'Weightage Page-1'!AT$13)*'Weightage Page-1'!AT52,0))+
(IF('Semester Activities'!M$54&lt;&gt;0,('Semester Activities'!M$54/'Weightage Page-1'!AU$13)*'Weightage Page-1'!AU52,0))+
(IF('Semester Activities'!M$55&lt;&gt;0,('Semester Activities'!M$55/'Weightage Page-1'!AV$13)*'Weightage Page-1'!AV52,0))+
(IF('Semester Activities'!M$56&lt;&gt;0,('Semester Activities'!M$56/'Weightage Page-1'!AW$13)*'Weightage Page-1'!AW52,0))+
(IF('Semester Activities'!M$57&lt;&gt;0,('Semester Activities'!M$57/'Weightage Page-1'!AX$13)*'Weightage Page-1'!AX52,0))+
(IF('Semester Activities'!M$58&lt;&gt;0,('Semester Activities'!M$58/'Weightage Page-1'!AY$13)*'Weightage Page-1'!AY52,0))+
(IF('Semester Activities'!M$59&lt;&gt;0,('Semester Activities'!M$59/'Weightage Page-1'!AZ$13)*'Weightage Page-1'!AZ52,0))+
(IF('Semester Activities'!M$60&lt;&gt;0,('Semester Activities'!M$60/'Weightage Page-1'!BA$13)*'Weightage Page-1'!BA52,0))+
(IF('Semester Activities'!M$61&lt;&gt;0,('Semester Activities'!M$61/'Weightage Page-1'!BB$13)*'Weightage Page-1'!BB52,0))</f>
        <v>0</v>
      </c>
      <c r="K46" s="423"/>
      <c r="L46" s="423">
        <f>(IF('Semester Activities'!N$11&lt;&gt;0,('Semester Activities'!N$11/'Weightage Page-1'!D$13)*'Weightage Page-1'!D52,0))+
(IF('Semester Activities'!N$12&lt;&gt;0,('Semester Activities'!N$12/'Weightage Page-1'!E$13)*'Weightage Page-1'!E52,0))+
(IF('Semester Activities'!N$13&lt;&gt;0,('Semester Activities'!N$13/'Weightage Page-1'!F$13)*'Weightage Page-1'!F52,0))+
(IF('Semester Activities'!N$14&lt;&gt;0,('Semester Activities'!N$14/'Weightage Page-1'!G$13)*'Weightage Page-1'!G52,0))+
(IF('Semester Activities'!N$15&lt;&gt;0,('Semester Activities'!N$15/'Weightage Page-1'!H$13)*'Weightage Page-1'!H52,0))+
(IF('Semester Activities'!N$16&lt;&gt;0,('Semester Activities'!N$16/'Weightage Page-1'!I$13)*'Weightage Page-1'!I52,0))+
(IF('Semester Activities'!N$17&lt;&gt;0,('Semester Activities'!N$17/'Weightage Page-1'!J$13)*'Weightage Page-1'!J52,0))+
(IF('Semester Activities'!N$18&lt;&gt;0,('Semester Activities'!N$18/'Weightage Page-1'!K$13)*'Weightage Page-1'!K52,0))+
(IF('Semester Activities'!N$19&lt;&gt;0,('Semester Activities'!N$19/'Weightage Page-1'!L$13)*'Weightage Page-1'!L52,0))+
(IF('Semester Activities'!N$20&lt;&gt;0,('Semester Activities'!N$20/'Weightage Page-1'!M$13)*'Weightage Page-1'!M52,0))+
(IF('Semester Activities'!N$21&lt;&gt;0,('Semester Activities'!N$21/'Weightage Page-1'!N$13)*'Weightage Page-1'!N52,0))+
(IF('Semester Activities'!N$25&lt;&gt;0,('Semester Activities'!N$25/'Weightage Page-1'!R$13)*'Weightage Page-1'!R52,0))+
(IF('Semester Activities'!N$26&lt;&gt;0,('Semester Activities'!N$26/'Weightage Page-1'!S$13)*'Weightage Page-1'!S52,0))+
(IF('Semester Activities'!N$27&lt;&gt;0,('Semester Activities'!N$27/'Weightage Page-1'!T$13)*'Weightage Page-1'!T52,0))+
(IF('Semester Activities'!N$28&lt;&gt;0,('Semester Activities'!N$28/'Weightage Page-1'!U$13)*'Weightage Page-1'!U52,0))+
(IF('Semester Activities'!N$29&lt;&gt;0,('Semester Activities'!N$29/'Weightage Page-1'!V$13)*'Weightage Page-1'!V52,0))+
(IF('Semester Activities'!N$30&lt;&gt;0,('Semester Activities'!N$30/'Weightage Page-1'!W$13)*'Weightage Page-1'!W52,0))+
(IF('Semester Activities'!N$31&lt;&gt;0,('Semester Activities'!N$31/'Weightage Page-1'!X$13)*'Weightage Page-1'!X52,0))+
(IF('Semester Activities'!N$32&lt;&gt;0,('Semester Activities'!N$32/'Weightage Page-1'!Y$13)*'Weightage Page-1'!Y52,0))+
(IF('Semester Activities'!N$33&lt;&gt;0,('Semester Activities'!N$33/'Weightage Page-1'!Z$13)*'Weightage Page-1'!Z52,0))+
(IF('Semester Activities'!N$34&lt;&gt;0,('Semester Activities'!N$34/'Weightage Page-1'!AA$13)*'Weightage Page-1'!AA52,0))+
(IF('Semester Activities'!N$35&lt;&gt;0,('Semester Activities'!N$35/'Weightage Page-1'!AB$13)*'Weightage Page-1'!AB52,0))+
(IF('Semester Activities'!N$36&lt;&gt;0,('Semester Activities'!N$36/'Weightage Page-1'!AC$13)*'Weightage Page-1'!AC52,0))+
(IF('Semester Activities'!N$38&lt;&gt;0,('Semester Activities'!N$38/'Weightage Page-1'!AE$13)*'Weightage Page-1'!AE52,0))+
(IF('Semester Activities'!N$39&lt;&gt;0,('Semester Activities'!N$39/'Weightage Page-1'!AF$13)*'Weightage Page-1'!AF52,0))+
(IF('Semester Activities'!N$40&lt;&gt;0,('Semester Activities'!N$40/'Weightage Page-1'!AG$13)*'Weightage Page-1'!AG52,0))+
(IF('Semester Activities'!N$41&lt;&gt;0,('Semester Activities'!N$41/'Weightage Page-1'!AH$13)*'Weightage Page-1'!AH52,0))+
(IF('Semester Activities'!N$42&lt;&gt;0,('Semester Activities'!N$42/'Weightage Page-1'!AI$13)*'Weightage Page-1'!AI52,0))+
(IF('Semester Activities'!N$43&lt;&gt;0,('Semester Activities'!N$43/'Weightage Page-1'!AJ$13)*'Weightage Page-1'!AJ52,0))+
(IF('Semester Activities'!N$44&lt;&gt;0,('Semester Activities'!N$44/'Weightage Page-1'!AK$13)*'Weightage Page-1'!AK52,0))+
(IF('Semester Activities'!N$45&lt;&gt;0,('Semester Activities'!N$45/'Weightage Page-1'!AL$13)*'Weightage Page-1'!AL52,0))+
(IF('Semester Activities'!N$46&lt;&gt;0,('Semester Activities'!N$46/'Weightage Page-1'!AM$13)*'Weightage Page-1'!AM52,0))+
(IF('Semester Activities'!N$47&lt;&gt;0,('Semester Activities'!N$47/'Weightage Page-1'!AN$13)*'Weightage Page-1'!AN52,0))+
(IF('Semester Activities'!N$48&lt;&gt;0,('Semester Activities'!N$48/'Weightage Page-1'!AO$13)*'Weightage Page-1'!AO52,0))+
(IF('Semester Activities'!N$49&lt;&gt;0,('Semester Activities'!N$49/'Weightage Page-1'!AP$13)*'Weightage Page-1'!AP52,0))+
(IF('Semester Activities'!N$50&lt;&gt;0,('Semester Activities'!N$50/'Weightage Page-1'!AQ$13)*'Weightage Page-1'!AQ52,0))+
(IF('Semester Activities'!N$51&lt;&gt;0,('Semester Activities'!N$51/'Weightage Page-1'!AR$13)*'Weightage Page-1'!AR52,0))+
(IF('Semester Activities'!N$52&lt;&gt;0,('Semester Activities'!N$52/'Weightage Page-1'!AS$13)*'Weightage Page-1'!AS52,0))+
(IF('Semester Activities'!N$53&lt;&gt;0,('Semester Activities'!N$53/'Weightage Page-1'!AT$13)*'Weightage Page-1'!AT52,0))+
(IF('Semester Activities'!N$54&lt;&gt;0,('Semester Activities'!N$54/'Weightage Page-1'!AU$13)*'Weightage Page-1'!AU52,0))+
(IF('Semester Activities'!N$55&lt;&gt;0,('Semester Activities'!N$55/'Weightage Page-1'!AV$13)*'Weightage Page-1'!AV52,0))+
(IF('Semester Activities'!N$56&lt;&gt;0,('Semester Activities'!N$56/'Weightage Page-1'!AW$13)*'Weightage Page-1'!AW52,0))+
(IF('Semester Activities'!N$57&lt;&gt;0,('Semester Activities'!N$57/'Weightage Page-1'!AX$13)*'Weightage Page-1'!AX52,0))+
(IF('Semester Activities'!N$58&lt;&gt;0,('Semester Activities'!N$58/'Weightage Page-1'!AY$13)*'Weightage Page-1'!AY52,0))+
(IF('Semester Activities'!N$59&lt;&gt;0,('Semester Activities'!N$59/'Weightage Page-1'!AZ$13)*'Weightage Page-1'!AZ52,0))+
(IF('Semester Activities'!N$60&lt;&gt;0,('Semester Activities'!N$60/'Weightage Page-1'!BA$13)*'Weightage Page-1'!BA52,0))+
(IF('Semester Activities'!N$61&lt;&gt;0,('Semester Activities'!N$61/'Weightage Page-1'!BB$13)*'Weightage Page-1'!BB52,0))</f>
        <v>0</v>
      </c>
      <c r="M46" s="423"/>
      <c r="N46" s="424">
        <f t="shared" si="0"/>
        <v>0</v>
      </c>
      <c r="O46" s="424"/>
    </row>
    <row r="47" spans="1:15" ht="16.5" thickBot="1" x14ac:dyDescent="0.3">
      <c r="A47" s="144">
        <v>38</v>
      </c>
      <c r="B47" s="119" t="str">
        <f>IF('Weightage Page-1'!B53&lt;&gt;"",'Weightage Page-1'!B53,"")</f>
        <v>15SW85</v>
      </c>
      <c r="C47" s="118"/>
      <c r="D47" s="423">
        <f>(IF('Semester Activities'!J$11&lt;&gt;0,('Semester Activities'!J$11/'Weightage Page-1'!D$13)*'Weightage Page-1'!D53,0))+
(IF('Semester Activities'!J$12&lt;&gt;0,('Semester Activities'!J$12/'Weightage Page-1'!E$13)*'Weightage Page-1'!E53,0))+
(IF('Semester Activities'!J$13&lt;&gt;0,('Semester Activities'!J$13/'Weightage Page-1'!F$13)*'Weightage Page-1'!F53,0))+
(IF('Semester Activities'!J$14&lt;&gt;0,('Semester Activities'!J$14/'Weightage Page-1'!G$13)*'Weightage Page-1'!G53,0))+
(IF('Semester Activities'!J$15&lt;&gt;0,('Semester Activities'!J$15/'Weightage Page-1'!H$13)*'Weightage Page-1'!H53,0))+
(IF('Semester Activities'!J$16&lt;&gt;0,('Semester Activities'!J$16/'Weightage Page-1'!I$13)*'Weightage Page-1'!I53,0))+
(IF('Semester Activities'!J$17&lt;&gt;0,('Semester Activities'!J$17/'Weightage Page-1'!J$13)*'Weightage Page-1'!J53,0))+
(IF('Semester Activities'!J$18&lt;&gt;0,('Semester Activities'!J$18/'Weightage Page-1'!K$13)*'Weightage Page-1'!K53,0))+
(IF('Semester Activities'!J$19&lt;&gt;0,('Semester Activities'!J$19/'Weightage Page-1'!L$13)*'Weightage Page-1'!L53,0))+
(IF('Semester Activities'!J$20&lt;&gt;0,('Semester Activities'!J$20/'Weightage Page-1'!M$13)*'Weightage Page-1'!M53,0))+
(IF('Semester Activities'!J$21&lt;&gt;0,('Semester Activities'!J$21/'Weightage Page-1'!N$13)*'Weightage Page-1'!N53,0))+
(IF('Semester Activities'!J$25&lt;&gt;0,('Semester Activities'!J$25/'Weightage Page-1'!R$13)*'Weightage Page-1'!R53,0))+
(IF('Semester Activities'!J$26&lt;&gt;0,('Semester Activities'!J$26/'Weightage Page-1'!S$13)*'Weightage Page-1'!S53,0))+
(IF('Semester Activities'!J$27&lt;&gt;0,('Semester Activities'!J$27/'Weightage Page-1'!T$13)*'Weightage Page-1'!T53,0))+
(IF('Semester Activities'!J$28&lt;&gt;0,('Semester Activities'!J$28/'Weightage Page-1'!U$13)*'Weightage Page-1'!U53,0))+
(IF('Semester Activities'!J$29&lt;&gt;0,('Semester Activities'!J$29/'Weightage Page-1'!V$13)*'Weightage Page-1'!V53,0))+
(IF('Semester Activities'!J$30&lt;&gt;0,('Semester Activities'!J$30/'Weightage Page-1'!W$13)*'Weightage Page-1'!W53,0))+
(IF('Semester Activities'!J$31&lt;&gt;0,('Semester Activities'!J$31/'Weightage Page-1'!X$13)*'Weightage Page-1'!X53,0))+
(IF('Semester Activities'!J$32&lt;&gt;0,('Semester Activities'!J$32/'Weightage Page-1'!Y$13)*'Weightage Page-1'!Y53,0))+
(IF('Semester Activities'!J$33&lt;&gt;0,('Semester Activities'!J$33/'Weightage Page-1'!Z$13)*'Weightage Page-1'!Z53,0))+
(IF('Semester Activities'!J$34&lt;&gt;0,('Semester Activities'!J$34/'Weightage Page-1'!AA$13)*'Weightage Page-1'!AA53,0))+
(IF('Semester Activities'!J$35&lt;&gt;0,('Semester Activities'!J$35/'Weightage Page-1'!AB$13)*'Weightage Page-1'!AB53,0))+
(IF('Semester Activities'!J$36&lt;&gt;0,('Semester Activities'!J$36/'Weightage Page-1'!AC$13)*'Weightage Page-1'!AC53,0))+
(IF('Semester Activities'!J$38&lt;&gt;0,('Semester Activities'!J$38/'Weightage Page-1'!AE$13)*'Weightage Page-1'!AE53,0))+
(IF('Semester Activities'!J$39&lt;&gt;0,('Semester Activities'!J$39/'Weightage Page-1'!AF$13)*'Weightage Page-1'!AF53,0))+
(IF('Semester Activities'!J$40&lt;&gt;0,('Semester Activities'!J$40/'Weightage Page-1'!AG$13)*'Weightage Page-1'!AG53,0))+
(IF('Semester Activities'!J$41&lt;&gt;0,('Semester Activities'!J$41/'Weightage Page-1'!AH$13)*'Weightage Page-1'!AH53,0))+
(IF('Semester Activities'!J$42&lt;&gt;0,('Semester Activities'!J$42/'Weightage Page-1'!AI$13)*'Weightage Page-1'!AI53,0))+
(IF('Semester Activities'!J$43&lt;&gt;0,('Semester Activities'!J$43/'Weightage Page-1'!AJ$13)*'Weightage Page-1'!AJ53,0))+
(IF('Semester Activities'!J$44&lt;&gt;0,('Semester Activities'!J$44/'Weightage Page-1'!AK$13)*'Weightage Page-1'!AK53,0))+
(IF('Semester Activities'!J$45&lt;&gt;0,('Semester Activities'!J$45/'Weightage Page-1'!AL$13)*'Weightage Page-1'!AL53,0))+
(IF('Semester Activities'!J$46&lt;&gt;0,('Semester Activities'!J$46/'Weightage Page-1'!AM$13)*'Weightage Page-1'!AM53,0))+
(IF('Semester Activities'!J$47&lt;&gt;0,('Semester Activities'!J$47/'Weightage Page-1'!AN$13)*'Weightage Page-1'!AN53,0))+
(IF('Semester Activities'!J$48&lt;&gt;0,('Semester Activities'!J$48/'Weightage Page-1'!AO$13)*'Weightage Page-1'!AO53,0))+
(IF('Semester Activities'!J$49&lt;&gt;0,('Semester Activities'!J$49/'Weightage Page-1'!AP$13)*'Weightage Page-1'!AP53,0))+
(IF('Semester Activities'!J$50&lt;&gt;0,('Semester Activities'!J$50/'Weightage Page-1'!AQ$13)*'Weightage Page-1'!AQ53,0))+
(IF('Semester Activities'!J$51&lt;&gt;0,('Semester Activities'!J$51/'Weightage Page-1'!AR$13)*'Weightage Page-1'!AR53,0))+
(IF('Semester Activities'!J$52&lt;&gt;0,('Semester Activities'!J$52/'Weightage Page-1'!AS$13)*'Weightage Page-1'!AS53,0))+
(IF('Semester Activities'!J$53&lt;&gt;0,('Semester Activities'!J$53/'Weightage Page-1'!AT$13)*'Weightage Page-1'!AT53,0))+
(IF('Semester Activities'!J$54&lt;&gt;0,('Semester Activities'!J$54/'Weightage Page-1'!AU$13)*'Weightage Page-1'!AU53,0))+
(IF('Semester Activities'!J$55&lt;&gt;0,('Semester Activities'!J$55/'Weightage Page-1'!AV$13)*'Weightage Page-1'!AV53,0))+
(IF('Semester Activities'!J$56&lt;&gt;0,('Semester Activities'!J$56/'Weightage Page-1'!AW$13)*'Weightage Page-1'!AW53,0))+
(IF('Semester Activities'!J$57&lt;&gt;0,('Semester Activities'!J$57/'Weightage Page-1'!AX$13)*'Weightage Page-1'!AX53,0))+
(IF('Semester Activities'!J$58&lt;&gt;0,('Semester Activities'!J$58/'Weightage Page-1'!AY$13)*'Weightage Page-1'!AY53,0))+
(IF('Semester Activities'!J$59&lt;&gt;0,('Semester Activities'!J$59/'Weightage Page-1'!AZ$13)*'Weightage Page-1'!AZ53,0))+
(IF('Semester Activities'!J$60&lt;&gt;0,('Semester Activities'!J$60/'Weightage Page-1'!BA$13)*'Weightage Page-1'!BA53,0))+
(IF('Semester Activities'!J$61&lt;&gt;0,('Semester Activities'!J$61/'Weightage Page-1'!BB$13)*'Weightage Page-1'!BB53,0))</f>
        <v>0</v>
      </c>
      <c r="E47" s="423"/>
      <c r="F47" s="423">
        <f>(IF('Semester Activities'!K$11&lt;&gt;0,('Semester Activities'!K$11/'Weightage Page-1'!D$13)*'Weightage Page-1'!D53,0))+
(IF('Semester Activities'!K$12&lt;&gt;0,('Semester Activities'!K$12/'Weightage Page-1'!E$13)*'Weightage Page-1'!E53,0))+
(IF('Semester Activities'!K$13&lt;&gt;0,('Semester Activities'!K$13/'Weightage Page-1'!F$13)*'Weightage Page-1'!F53,0))+
(IF('Semester Activities'!K$14&lt;&gt;0,('Semester Activities'!K$14/'Weightage Page-1'!G$13)*'Weightage Page-1'!G53,0))+
(IF('Semester Activities'!K$15&lt;&gt;0,('Semester Activities'!K$15/'Weightage Page-1'!H$13)*'Weightage Page-1'!H53,0))+
(IF('Semester Activities'!K$16&lt;&gt;0,('Semester Activities'!K$16/'Weightage Page-1'!I$13)*'Weightage Page-1'!I53,0))+
(IF('Semester Activities'!K$17&lt;&gt;0,('Semester Activities'!K$17/'Weightage Page-1'!J$13)*'Weightage Page-1'!J53,0))+
(IF('Semester Activities'!K$18&lt;&gt;0,('Semester Activities'!K$18/'Weightage Page-1'!K$13)*'Weightage Page-1'!K53,0))+
(IF('Semester Activities'!K$19&lt;&gt;0,('Semester Activities'!K$19/'Weightage Page-1'!L$13)*'Weightage Page-1'!L53,0))+
(IF('Semester Activities'!K$20&lt;&gt;0,('Semester Activities'!K$20/'Weightage Page-1'!M$13)*'Weightage Page-1'!M53,0))+
(IF('Semester Activities'!K$21&lt;&gt;0,('Semester Activities'!K$21/'Weightage Page-1'!N$13)*'Weightage Page-1'!N53,0))+
(IF('Semester Activities'!K$25&lt;&gt;0,('Semester Activities'!K$25/'Weightage Page-1'!R$13)*'Weightage Page-1'!R53,0))+
(IF('Semester Activities'!K$26&lt;&gt;0,('Semester Activities'!K$26/'Weightage Page-1'!S$13)*'Weightage Page-1'!S53,0))+
(IF('Semester Activities'!K$27&lt;&gt;0,('Semester Activities'!K$27/'Weightage Page-1'!T$13)*'Weightage Page-1'!T53,0))+
(IF('Semester Activities'!K$28&lt;&gt;0,('Semester Activities'!K$28/'Weightage Page-1'!U$13)*'Weightage Page-1'!U53,0))+
(IF('Semester Activities'!K$29&lt;&gt;0,('Semester Activities'!K$29/'Weightage Page-1'!V$13)*'Weightage Page-1'!V53,0))+
(IF('Semester Activities'!K$30&lt;&gt;0,('Semester Activities'!K$30/'Weightage Page-1'!W$13)*'Weightage Page-1'!W53,0))+
(IF('Semester Activities'!K$31&lt;&gt;0,('Semester Activities'!K$31/'Weightage Page-1'!X$13)*'Weightage Page-1'!X53,0))+
(IF('Semester Activities'!K$32&lt;&gt;0,('Semester Activities'!K$32/'Weightage Page-1'!Y$13)*'Weightage Page-1'!Y53,0))+
(IF('Semester Activities'!K$33&lt;&gt;0,('Semester Activities'!K$33/'Weightage Page-1'!Z$13)*'Weightage Page-1'!Z53,0))+
(IF('Semester Activities'!K$34&lt;&gt;0,('Semester Activities'!K$34/'Weightage Page-1'!AA$13)*'Weightage Page-1'!AA53,0))+
(IF('Semester Activities'!K$35&lt;&gt;0,('Semester Activities'!K$35/'Weightage Page-1'!AB$13)*'Weightage Page-1'!AB53,0))+
(IF('Semester Activities'!K$36&lt;&gt;0,('Semester Activities'!K$36/'Weightage Page-1'!AC$13)*'Weightage Page-1'!AC53,0))+
(IF('Semester Activities'!K$38&lt;&gt;0,('Semester Activities'!K$38/'Weightage Page-1'!AE$13)*'Weightage Page-1'!AE53,0))+
(IF('Semester Activities'!K$39&lt;&gt;0,('Semester Activities'!K$39/'Weightage Page-1'!AF$13)*'Weightage Page-1'!AF53,0))+
(IF('Semester Activities'!K$40&lt;&gt;0,('Semester Activities'!K$40/'Weightage Page-1'!AG$13)*'Weightage Page-1'!AG53,0))+
(IF('Semester Activities'!K$41&lt;&gt;0,('Semester Activities'!K$41/'Weightage Page-1'!AH$13)*'Weightage Page-1'!AH53,0))+
(IF('Semester Activities'!K$42&lt;&gt;0,('Semester Activities'!K$42/'Weightage Page-1'!AI$13)*'Weightage Page-1'!AI53,0))+
(IF('Semester Activities'!K$43&lt;&gt;0,('Semester Activities'!K$43/'Weightage Page-1'!AJ$13)*'Weightage Page-1'!AJ53,0))+
(IF('Semester Activities'!K$44&lt;&gt;0,('Semester Activities'!K$44/'Weightage Page-1'!AK$13)*'Weightage Page-1'!AK53,0))+
(IF('Semester Activities'!K$45&lt;&gt;0,('Semester Activities'!K$45/'Weightage Page-1'!AL$13)*'Weightage Page-1'!AL53,0))+
(IF('Semester Activities'!K$46&lt;&gt;0,('Semester Activities'!K$46/'Weightage Page-1'!AM$13)*'Weightage Page-1'!AM53,0))+
(IF('Semester Activities'!K$47&lt;&gt;0,('Semester Activities'!K$47/'Weightage Page-1'!AN$13)*'Weightage Page-1'!AN53,0))+
(IF('Semester Activities'!K$48&lt;&gt;0,('Semester Activities'!K$48/'Weightage Page-1'!AO$13)*'Weightage Page-1'!AO53,0))+
(IF('Semester Activities'!K$49&lt;&gt;0,('Semester Activities'!K$49/'Weightage Page-1'!AP$13)*'Weightage Page-1'!AP53,0))+
(IF('Semester Activities'!K$50&lt;&gt;0,('Semester Activities'!K$50/'Weightage Page-1'!AQ$13)*'Weightage Page-1'!AQ53,0))+
(IF('Semester Activities'!K$51&lt;&gt;0,('Semester Activities'!K$51/'Weightage Page-1'!AR$13)*'Weightage Page-1'!AR53,0))+
(IF('Semester Activities'!K$52&lt;&gt;0,('Semester Activities'!K$52/'Weightage Page-1'!AS$13)*'Weightage Page-1'!AS53,0))+
(IF('Semester Activities'!K$53&lt;&gt;0,('Semester Activities'!K$53/'Weightage Page-1'!AT$13)*'Weightage Page-1'!AT53,0))+
(IF('Semester Activities'!K$54&lt;&gt;0,('Semester Activities'!K$54/'Weightage Page-1'!AU$13)*'Weightage Page-1'!AU53,0))+
(IF('Semester Activities'!K$55&lt;&gt;0,('Semester Activities'!K$55/'Weightage Page-1'!AV$13)*'Weightage Page-1'!AV53,0))+
(IF('Semester Activities'!K$56&lt;&gt;0,('Semester Activities'!K$56/'Weightage Page-1'!AW$13)*'Weightage Page-1'!AW53,0))+
(IF('Semester Activities'!K$57&lt;&gt;0,('Semester Activities'!K$57/'Weightage Page-1'!AX$13)*'Weightage Page-1'!AX53,0))+
(IF('Semester Activities'!K$58&lt;&gt;0,('Semester Activities'!K$58/'Weightage Page-1'!AY$13)*'Weightage Page-1'!AY53,0))+
(IF('Semester Activities'!K$59&lt;&gt;0,('Semester Activities'!K$59/'Weightage Page-1'!AZ$13)*'Weightage Page-1'!AZ53,0))+
(IF('Semester Activities'!K$60&lt;&gt;0,('Semester Activities'!K$60/'Weightage Page-1'!BA$13)*'Weightage Page-1'!BA53,0))+
(IF('Semester Activities'!K$61&lt;&gt;0,('Semester Activities'!K$61/'Weightage Page-1'!BB$13)*'Weightage Page-1'!BB53,0))</f>
        <v>0</v>
      </c>
      <c r="G47" s="423"/>
      <c r="H47" s="423">
        <f>(IF('Semester Activities'!L$11&lt;&gt;0,('Semester Activities'!L$11/'Weightage Page-1'!D$13)*'Weightage Page-1'!D53,0))+
(IF('Semester Activities'!L$12&lt;&gt;0,('Semester Activities'!L$12/'Weightage Page-1'!E$13)*'Weightage Page-1'!E53,0))+
(IF('Semester Activities'!L$13&lt;&gt;0,('Semester Activities'!L$13/'Weightage Page-1'!F$13)*'Weightage Page-1'!F53,0))+
(IF('Semester Activities'!L$14&lt;&gt;0,('Semester Activities'!L$14/'Weightage Page-1'!G$13)*'Weightage Page-1'!G53,0))+
(IF('Semester Activities'!L$15&lt;&gt;0,('Semester Activities'!L$15/'Weightage Page-1'!H$13)*'Weightage Page-1'!H53,0))+
(IF('Semester Activities'!L$16&lt;&gt;0,('Semester Activities'!L$16/'Weightage Page-1'!I$13)*'Weightage Page-1'!I53,0))+
(IF('Semester Activities'!L$17&lt;&gt;0,('Semester Activities'!L$17/'Weightage Page-1'!J$13)*'Weightage Page-1'!J53,0))+
(IF('Semester Activities'!L$18&lt;&gt;0,('Semester Activities'!L$18/'Weightage Page-1'!K$13)*'Weightage Page-1'!K53,0))+
(IF('Semester Activities'!L$19&lt;&gt;0,('Semester Activities'!L$19/'Weightage Page-1'!L$13)*'Weightage Page-1'!L53,0))+
(IF('Semester Activities'!L$20&lt;&gt;0,('Semester Activities'!L$20/'Weightage Page-1'!M$13)*'Weightage Page-1'!M53,0))+
(IF('Semester Activities'!L$21&lt;&gt;0,('Semester Activities'!L$21/'Weightage Page-1'!N$13)*'Weightage Page-1'!N53,0))+
(IF('Semester Activities'!L$25&lt;&gt;0,('Semester Activities'!L$25/'Weightage Page-1'!R$13)*'Weightage Page-1'!R53,0))+
(IF('Semester Activities'!L$26&lt;&gt;0,('Semester Activities'!L$26/'Weightage Page-1'!S$13)*'Weightage Page-1'!S53,0))+
(IF('Semester Activities'!L$27&lt;&gt;0,('Semester Activities'!L$27/'Weightage Page-1'!T$13)*'Weightage Page-1'!T53,0))+
(IF('Semester Activities'!L$28&lt;&gt;0,('Semester Activities'!L$28/'Weightage Page-1'!U$13)*'Weightage Page-1'!U53,0))+
(IF('Semester Activities'!L$29&lt;&gt;0,('Semester Activities'!L$29/'Weightage Page-1'!V$13)*'Weightage Page-1'!V53,0))+
(IF('Semester Activities'!L$30&lt;&gt;0,('Semester Activities'!L$30/'Weightage Page-1'!W$13)*'Weightage Page-1'!W53,0))+
(IF('Semester Activities'!L$31&lt;&gt;0,('Semester Activities'!L$31/'Weightage Page-1'!X$13)*'Weightage Page-1'!X53,0))+
(IF('Semester Activities'!L$32&lt;&gt;0,('Semester Activities'!L$32/'Weightage Page-1'!Y$13)*'Weightage Page-1'!Y53,0))+
(IF('Semester Activities'!L$33&lt;&gt;0,('Semester Activities'!L$33/'Weightage Page-1'!Z$13)*'Weightage Page-1'!Z53,0))+
(IF('Semester Activities'!L$34&lt;&gt;0,('Semester Activities'!L$34/'Weightage Page-1'!AA$13)*'Weightage Page-1'!AA53,0))+
(IF('Semester Activities'!L$35&lt;&gt;0,('Semester Activities'!L$35/'Weightage Page-1'!AB$13)*'Weightage Page-1'!AB53,0))+
(IF('Semester Activities'!L$36&lt;&gt;0,('Semester Activities'!L$36/'Weightage Page-1'!AC$13)*'Weightage Page-1'!AC53,0))+
(IF('Semester Activities'!L$38&lt;&gt;0,('Semester Activities'!L$38/'Weightage Page-1'!AE$13)*'Weightage Page-1'!AE53,0))+
(IF('Semester Activities'!L$39&lt;&gt;0,('Semester Activities'!L$39/'Weightage Page-1'!AF$13)*'Weightage Page-1'!AF53,0))+
(IF('Semester Activities'!L$40&lt;&gt;0,('Semester Activities'!L$40/'Weightage Page-1'!AG$13)*'Weightage Page-1'!AG53,0))+
(IF('Semester Activities'!L$41&lt;&gt;0,('Semester Activities'!L$41/'Weightage Page-1'!AH$13)*'Weightage Page-1'!AH53,0))+
(IF('Semester Activities'!L$42&lt;&gt;0,('Semester Activities'!L$42/'Weightage Page-1'!AI$13)*'Weightage Page-1'!AI53,0))+
(IF('Semester Activities'!L$43&lt;&gt;0,('Semester Activities'!L$43/'Weightage Page-1'!AJ$13)*'Weightage Page-1'!AJ53,0))+
(IF('Semester Activities'!L$44&lt;&gt;0,('Semester Activities'!L$44/'Weightage Page-1'!AK$13)*'Weightage Page-1'!AK53,0))+
(IF('Semester Activities'!L$45&lt;&gt;0,('Semester Activities'!L$45/'Weightage Page-1'!AL$13)*'Weightage Page-1'!AL53,0))+
(IF('Semester Activities'!L$46&lt;&gt;0,('Semester Activities'!L$46/'Weightage Page-1'!AM$13)*'Weightage Page-1'!AM53,0))+
(IF('Semester Activities'!L$47&lt;&gt;0,('Semester Activities'!L$47/'Weightage Page-1'!AN$13)*'Weightage Page-1'!AN53,0))+
(IF('Semester Activities'!L$48&lt;&gt;0,('Semester Activities'!L$48/'Weightage Page-1'!AO$13)*'Weightage Page-1'!AO53,0))+
(IF('Semester Activities'!L$49&lt;&gt;0,('Semester Activities'!L$49/'Weightage Page-1'!AP$13)*'Weightage Page-1'!AP53,0))+
(IF('Semester Activities'!L$50&lt;&gt;0,('Semester Activities'!L$50/'Weightage Page-1'!AQ$13)*'Weightage Page-1'!AQ53,0))+
(IF('Semester Activities'!L$51&lt;&gt;0,('Semester Activities'!L$51/'Weightage Page-1'!AR$13)*'Weightage Page-1'!AR53,0))+
(IF('Semester Activities'!L$52&lt;&gt;0,('Semester Activities'!L$52/'Weightage Page-1'!AS$13)*'Weightage Page-1'!AS53,0))+
(IF('Semester Activities'!L$53&lt;&gt;0,('Semester Activities'!L$53/'Weightage Page-1'!AT$13)*'Weightage Page-1'!AT53,0))+
(IF('Semester Activities'!L$54&lt;&gt;0,('Semester Activities'!L$54/'Weightage Page-1'!AU$13)*'Weightage Page-1'!AU53,0))+
(IF('Semester Activities'!L$55&lt;&gt;0,('Semester Activities'!L$55/'Weightage Page-1'!AV$13)*'Weightage Page-1'!AV53,0))+
(IF('Semester Activities'!L$56&lt;&gt;0,('Semester Activities'!L$56/'Weightage Page-1'!AW$13)*'Weightage Page-1'!AW53,0))+
(IF('Semester Activities'!L$57&lt;&gt;0,('Semester Activities'!L$57/'Weightage Page-1'!AX$13)*'Weightage Page-1'!AX53,0))+
(IF('Semester Activities'!L$58&lt;&gt;0,('Semester Activities'!L$58/'Weightage Page-1'!AY$13)*'Weightage Page-1'!AY53,0))+
(IF('Semester Activities'!L$59&lt;&gt;0,('Semester Activities'!L$59/'Weightage Page-1'!AZ$13)*'Weightage Page-1'!AZ53,0))+
(IF('Semester Activities'!L$60&lt;&gt;0,('Semester Activities'!L$60/'Weightage Page-1'!BA$13)*'Weightage Page-1'!BA53,0))+
(IF('Semester Activities'!L$61&lt;&gt;0,('Semester Activities'!L$61/'Weightage Page-1'!BB$13)*'Weightage Page-1'!BB53,0))</f>
        <v>0</v>
      </c>
      <c r="I47" s="423"/>
      <c r="J47" s="423">
        <f>(IF('Semester Activities'!M$11&lt;&gt;0,('Semester Activities'!M$11/'Weightage Page-1'!D$13)*'Weightage Page-1'!D53,0))+
(IF('Semester Activities'!M$12&lt;&gt;0,('Semester Activities'!M$12/'Weightage Page-1'!E$13)*'Weightage Page-1'!E53,0))+
(IF('Semester Activities'!M$13&lt;&gt;0,('Semester Activities'!M$13/'Weightage Page-1'!F$13)*'Weightage Page-1'!F53,0))+
(IF('Semester Activities'!M$14&lt;&gt;0,('Semester Activities'!M$14/'Weightage Page-1'!G$13)*'Weightage Page-1'!G53,0))+
(IF('Semester Activities'!M$15&lt;&gt;0,('Semester Activities'!M$15/'Weightage Page-1'!H$13)*'Weightage Page-1'!H53,0))+
(IF('Semester Activities'!M$16&lt;&gt;0,('Semester Activities'!M$16/'Weightage Page-1'!I$13)*'Weightage Page-1'!I53,0))+
(IF('Semester Activities'!M$17&lt;&gt;0,('Semester Activities'!M$17/'Weightage Page-1'!J$13)*'Weightage Page-1'!J53,0))+
(IF('Semester Activities'!M$18&lt;&gt;0,('Semester Activities'!M$18/'Weightage Page-1'!K$13)*'Weightage Page-1'!K53,0))+
(IF('Semester Activities'!M$19&lt;&gt;0,('Semester Activities'!M$19/'Weightage Page-1'!L$13)*'Weightage Page-1'!L53,0))+
(IF('Semester Activities'!M$20&lt;&gt;0,('Semester Activities'!M$20/'Weightage Page-1'!M$13)*'Weightage Page-1'!M53,0))+
(IF('Semester Activities'!M$21&lt;&gt;0,('Semester Activities'!M$21/'Weightage Page-1'!N$13)*'Weightage Page-1'!N53,0))+
(IF('Semester Activities'!M$25&lt;&gt;0,('Semester Activities'!M$25/'Weightage Page-1'!R$13)*'Weightage Page-1'!R53,0))+
(IF('Semester Activities'!M$26&lt;&gt;0,('Semester Activities'!M$26/'Weightage Page-1'!S$13)*'Weightage Page-1'!S53,0))+
(IF('Semester Activities'!M$27&lt;&gt;0,('Semester Activities'!M$27/'Weightage Page-1'!T$13)*'Weightage Page-1'!T53,0))+
(IF('Semester Activities'!M$28&lt;&gt;0,('Semester Activities'!M$28/'Weightage Page-1'!U$13)*'Weightage Page-1'!U53,0))+
(IF('Semester Activities'!M$29&lt;&gt;0,('Semester Activities'!M$29/'Weightage Page-1'!V$13)*'Weightage Page-1'!V53,0))+
(IF('Semester Activities'!M$30&lt;&gt;0,('Semester Activities'!M$30/'Weightage Page-1'!W$13)*'Weightage Page-1'!W53,0))+
(IF('Semester Activities'!M$31&lt;&gt;0,('Semester Activities'!M$31/'Weightage Page-1'!X$13)*'Weightage Page-1'!X53,0))+
(IF('Semester Activities'!M$32&lt;&gt;0,('Semester Activities'!M$32/'Weightage Page-1'!Y$13)*'Weightage Page-1'!Y53,0))+
(IF('Semester Activities'!M$33&lt;&gt;0,('Semester Activities'!M$33/'Weightage Page-1'!Z$13)*'Weightage Page-1'!Z53,0))+
(IF('Semester Activities'!M$34&lt;&gt;0,('Semester Activities'!M$34/'Weightage Page-1'!AA$13)*'Weightage Page-1'!AA53,0))+
(IF('Semester Activities'!M$35&lt;&gt;0,('Semester Activities'!M$35/'Weightage Page-1'!AB$13)*'Weightage Page-1'!AB53,0))+
(IF('Semester Activities'!M$36&lt;&gt;0,('Semester Activities'!M$36/'Weightage Page-1'!AC$13)*'Weightage Page-1'!AC53,0))+
(IF('Semester Activities'!M$38&lt;&gt;0,('Semester Activities'!M$38/'Weightage Page-1'!AE$13)*'Weightage Page-1'!AE53,0))+
(IF('Semester Activities'!M$39&lt;&gt;0,('Semester Activities'!M$39/'Weightage Page-1'!AF$13)*'Weightage Page-1'!AF53,0))+
(IF('Semester Activities'!M$40&lt;&gt;0,('Semester Activities'!M$40/'Weightage Page-1'!AG$13)*'Weightage Page-1'!AG53,0))+
(IF('Semester Activities'!M$41&lt;&gt;0,('Semester Activities'!M$41/'Weightage Page-1'!AH$13)*'Weightage Page-1'!AH53,0))+
(IF('Semester Activities'!M$42&lt;&gt;0,('Semester Activities'!M$42/'Weightage Page-1'!AI$13)*'Weightage Page-1'!AI53,0))+
(IF('Semester Activities'!M$43&lt;&gt;0,('Semester Activities'!M$43/'Weightage Page-1'!AJ$13)*'Weightage Page-1'!AJ53,0))+
(IF('Semester Activities'!M$44&lt;&gt;0,('Semester Activities'!M$44/'Weightage Page-1'!AK$13)*'Weightage Page-1'!AK53,0))+
(IF('Semester Activities'!M$45&lt;&gt;0,('Semester Activities'!M$45/'Weightage Page-1'!AL$13)*'Weightage Page-1'!AL53,0))+
(IF('Semester Activities'!M$46&lt;&gt;0,('Semester Activities'!M$46/'Weightage Page-1'!AM$13)*'Weightage Page-1'!AM53,0))+
(IF('Semester Activities'!M$47&lt;&gt;0,('Semester Activities'!M$47/'Weightage Page-1'!AN$13)*'Weightage Page-1'!AN53,0))+
(IF('Semester Activities'!M$48&lt;&gt;0,('Semester Activities'!M$48/'Weightage Page-1'!AO$13)*'Weightage Page-1'!AO53,0))+
(IF('Semester Activities'!M$49&lt;&gt;0,('Semester Activities'!M$49/'Weightage Page-1'!AP$13)*'Weightage Page-1'!AP53,0))+
(IF('Semester Activities'!M$50&lt;&gt;0,('Semester Activities'!M$50/'Weightage Page-1'!AQ$13)*'Weightage Page-1'!AQ53,0))+
(IF('Semester Activities'!M$51&lt;&gt;0,('Semester Activities'!M$51/'Weightage Page-1'!AR$13)*'Weightage Page-1'!AR53,0))+
(IF('Semester Activities'!M$52&lt;&gt;0,('Semester Activities'!M$52/'Weightage Page-1'!AS$13)*'Weightage Page-1'!AS53,0))+
(IF('Semester Activities'!M$53&lt;&gt;0,('Semester Activities'!M$53/'Weightage Page-1'!AT$13)*'Weightage Page-1'!AT53,0))+
(IF('Semester Activities'!M$54&lt;&gt;0,('Semester Activities'!M$54/'Weightage Page-1'!AU$13)*'Weightage Page-1'!AU53,0))+
(IF('Semester Activities'!M$55&lt;&gt;0,('Semester Activities'!M$55/'Weightage Page-1'!AV$13)*'Weightage Page-1'!AV53,0))+
(IF('Semester Activities'!M$56&lt;&gt;0,('Semester Activities'!M$56/'Weightage Page-1'!AW$13)*'Weightage Page-1'!AW53,0))+
(IF('Semester Activities'!M$57&lt;&gt;0,('Semester Activities'!M$57/'Weightage Page-1'!AX$13)*'Weightage Page-1'!AX53,0))+
(IF('Semester Activities'!M$58&lt;&gt;0,('Semester Activities'!M$58/'Weightage Page-1'!AY$13)*'Weightage Page-1'!AY53,0))+
(IF('Semester Activities'!M$59&lt;&gt;0,('Semester Activities'!M$59/'Weightage Page-1'!AZ$13)*'Weightage Page-1'!AZ53,0))+
(IF('Semester Activities'!M$60&lt;&gt;0,('Semester Activities'!M$60/'Weightage Page-1'!BA$13)*'Weightage Page-1'!BA53,0))+
(IF('Semester Activities'!M$61&lt;&gt;0,('Semester Activities'!M$61/'Weightage Page-1'!BB$13)*'Weightage Page-1'!BB53,0))</f>
        <v>0</v>
      </c>
      <c r="K47" s="423"/>
      <c r="L47" s="423">
        <f>(IF('Semester Activities'!N$11&lt;&gt;0,('Semester Activities'!N$11/'Weightage Page-1'!D$13)*'Weightage Page-1'!D53,0))+
(IF('Semester Activities'!N$12&lt;&gt;0,('Semester Activities'!N$12/'Weightage Page-1'!E$13)*'Weightage Page-1'!E53,0))+
(IF('Semester Activities'!N$13&lt;&gt;0,('Semester Activities'!N$13/'Weightage Page-1'!F$13)*'Weightage Page-1'!F53,0))+
(IF('Semester Activities'!N$14&lt;&gt;0,('Semester Activities'!N$14/'Weightage Page-1'!G$13)*'Weightage Page-1'!G53,0))+
(IF('Semester Activities'!N$15&lt;&gt;0,('Semester Activities'!N$15/'Weightage Page-1'!H$13)*'Weightage Page-1'!H53,0))+
(IF('Semester Activities'!N$16&lt;&gt;0,('Semester Activities'!N$16/'Weightage Page-1'!I$13)*'Weightage Page-1'!I53,0))+
(IF('Semester Activities'!N$17&lt;&gt;0,('Semester Activities'!N$17/'Weightage Page-1'!J$13)*'Weightage Page-1'!J53,0))+
(IF('Semester Activities'!N$18&lt;&gt;0,('Semester Activities'!N$18/'Weightage Page-1'!K$13)*'Weightage Page-1'!K53,0))+
(IF('Semester Activities'!N$19&lt;&gt;0,('Semester Activities'!N$19/'Weightage Page-1'!L$13)*'Weightage Page-1'!L53,0))+
(IF('Semester Activities'!N$20&lt;&gt;0,('Semester Activities'!N$20/'Weightage Page-1'!M$13)*'Weightage Page-1'!M53,0))+
(IF('Semester Activities'!N$21&lt;&gt;0,('Semester Activities'!N$21/'Weightage Page-1'!N$13)*'Weightage Page-1'!N53,0))+
(IF('Semester Activities'!N$25&lt;&gt;0,('Semester Activities'!N$25/'Weightage Page-1'!R$13)*'Weightage Page-1'!R53,0))+
(IF('Semester Activities'!N$26&lt;&gt;0,('Semester Activities'!N$26/'Weightage Page-1'!S$13)*'Weightage Page-1'!S53,0))+
(IF('Semester Activities'!N$27&lt;&gt;0,('Semester Activities'!N$27/'Weightage Page-1'!T$13)*'Weightage Page-1'!T53,0))+
(IF('Semester Activities'!N$28&lt;&gt;0,('Semester Activities'!N$28/'Weightage Page-1'!U$13)*'Weightage Page-1'!U53,0))+
(IF('Semester Activities'!N$29&lt;&gt;0,('Semester Activities'!N$29/'Weightage Page-1'!V$13)*'Weightage Page-1'!V53,0))+
(IF('Semester Activities'!N$30&lt;&gt;0,('Semester Activities'!N$30/'Weightage Page-1'!W$13)*'Weightage Page-1'!W53,0))+
(IF('Semester Activities'!N$31&lt;&gt;0,('Semester Activities'!N$31/'Weightage Page-1'!X$13)*'Weightage Page-1'!X53,0))+
(IF('Semester Activities'!N$32&lt;&gt;0,('Semester Activities'!N$32/'Weightage Page-1'!Y$13)*'Weightage Page-1'!Y53,0))+
(IF('Semester Activities'!N$33&lt;&gt;0,('Semester Activities'!N$33/'Weightage Page-1'!Z$13)*'Weightage Page-1'!Z53,0))+
(IF('Semester Activities'!N$34&lt;&gt;0,('Semester Activities'!N$34/'Weightage Page-1'!AA$13)*'Weightage Page-1'!AA53,0))+
(IF('Semester Activities'!N$35&lt;&gt;0,('Semester Activities'!N$35/'Weightage Page-1'!AB$13)*'Weightage Page-1'!AB53,0))+
(IF('Semester Activities'!N$36&lt;&gt;0,('Semester Activities'!N$36/'Weightage Page-1'!AC$13)*'Weightage Page-1'!AC53,0))+
(IF('Semester Activities'!N$38&lt;&gt;0,('Semester Activities'!N$38/'Weightage Page-1'!AE$13)*'Weightage Page-1'!AE53,0))+
(IF('Semester Activities'!N$39&lt;&gt;0,('Semester Activities'!N$39/'Weightage Page-1'!AF$13)*'Weightage Page-1'!AF53,0))+
(IF('Semester Activities'!N$40&lt;&gt;0,('Semester Activities'!N$40/'Weightage Page-1'!AG$13)*'Weightage Page-1'!AG53,0))+
(IF('Semester Activities'!N$41&lt;&gt;0,('Semester Activities'!N$41/'Weightage Page-1'!AH$13)*'Weightage Page-1'!AH53,0))+
(IF('Semester Activities'!N$42&lt;&gt;0,('Semester Activities'!N$42/'Weightage Page-1'!AI$13)*'Weightage Page-1'!AI53,0))+
(IF('Semester Activities'!N$43&lt;&gt;0,('Semester Activities'!N$43/'Weightage Page-1'!AJ$13)*'Weightage Page-1'!AJ53,0))+
(IF('Semester Activities'!N$44&lt;&gt;0,('Semester Activities'!N$44/'Weightage Page-1'!AK$13)*'Weightage Page-1'!AK53,0))+
(IF('Semester Activities'!N$45&lt;&gt;0,('Semester Activities'!N$45/'Weightage Page-1'!AL$13)*'Weightage Page-1'!AL53,0))+
(IF('Semester Activities'!N$46&lt;&gt;0,('Semester Activities'!N$46/'Weightage Page-1'!AM$13)*'Weightage Page-1'!AM53,0))+
(IF('Semester Activities'!N$47&lt;&gt;0,('Semester Activities'!N$47/'Weightage Page-1'!AN$13)*'Weightage Page-1'!AN53,0))+
(IF('Semester Activities'!N$48&lt;&gt;0,('Semester Activities'!N$48/'Weightage Page-1'!AO$13)*'Weightage Page-1'!AO53,0))+
(IF('Semester Activities'!N$49&lt;&gt;0,('Semester Activities'!N$49/'Weightage Page-1'!AP$13)*'Weightage Page-1'!AP53,0))+
(IF('Semester Activities'!N$50&lt;&gt;0,('Semester Activities'!N$50/'Weightage Page-1'!AQ$13)*'Weightage Page-1'!AQ53,0))+
(IF('Semester Activities'!N$51&lt;&gt;0,('Semester Activities'!N$51/'Weightage Page-1'!AR$13)*'Weightage Page-1'!AR53,0))+
(IF('Semester Activities'!N$52&lt;&gt;0,('Semester Activities'!N$52/'Weightage Page-1'!AS$13)*'Weightage Page-1'!AS53,0))+
(IF('Semester Activities'!N$53&lt;&gt;0,('Semester Activities'!N$53/'Weightage Page-1'!AT$13)*'Weightage Page-1'!AT53,0))+
(IF('Semester Activities'!N$54&lt;&gt;0,('Semester Activities'!N$54/'Weightage Page-1'!AU$13)*'Weightage Page-1'!AU53,0))+
(IF('Semester Activities'!N$55&lt;&gt;0,('Semester Activities'!N$55/'Weightage Page-1'!AV$13)*'Weightage Page-1'!AV53,0))+
(IF('Semester Activities'!N$56&lt;&gt;0,('Semester Activities'!N$56/'Weightage Page-1'!AW$13)*'Weightage Page-1'!AW53,0))+
(IF('Semester Activities'!N$57&lt;&gt;0,('Semester Activities'!N$57/'Weightage Page-1'!AX$13)*'Weightage Page-1'!AX53,0))+
(IF('Semester Activities'!N$58&lt;&gt;0,('Semester Activities'!N$58/'Weightage Page-1'!AY$13)*'Weightage Page-1'!AY53,0))+
(IF('Semester Activities'!N$59&lt;&gt;0,('Semester Activities'!N$59/'Weightage Page-1'!AZ$13)*'Weightage Page-1'!AZ53,0))+
(IF('Semester Activities'!N$60&lt;&gt;0,('Semester Activities'!N$60/'Weightage Page-1'!BA$13)*'Weightage Page-1'!BA53,0))+
(IF('Semester Activities'!N$61&lt;&gt;0,('Semester Activities'!N$61/'Weightage Page-1'!BB$13)*'Weightage Page-1'!BB53,0))</f>
        <v>0</v>
      </c>
      <c r="M47" s="423"/>
      <c r="N47" s="424">
        <f t="shared" si="0"/>
        <v>0</v>
      </c>
      <c r="O47" s="424"/>
    </row>
    <row r="48" spans="1:15" ht="16.5" thickBot="1" x14ac:dyDescent="0.3">
      <c r="A48" s="144">
        <v>39</v>
      </c>
      <c r="B48" s="119" t="str">
        <f>IF('Weightage Page-1'!B54&lt;&gt;"",'Weightage Page-1'!B54,"")</f>
        <v>15SW89</v>
      </c>
      <c r="C48" s="118"/>
      <c r="D48" s="423">
        <f>(IF('Semester Activities'!J$11&lt;&gt;0,('Semester Activities'!J$11/'Weightage Page-1'!D$13)*'Weightage Page-1'!D54,0))+
(IF('Semester Activities'!J$12&lt;&gt;0,('Semester Activities'!J$12/'Weightage Page-1'!E$13)*'Weightage Page-1'!E54,0))+
(IF('Semester Activities'!J$13&lt;&gt;0,('Semester Activities'!J$13/'Weightage Page-1'!F$13)*'Weightage Page-1'!F54,0))+
(IF('Semester Activities'!J$14&lt;&gt;0,('Semester Activities'!J$14/'Weightage Page-1'!G$13)*'Weightage Page-1'!G54,0))+
(IF('Semester Activities'!J$15&lt;&gt;0,('Semester Activities'!J$15/'Weightage Page-1'!H$13)*'Weightage Page-1'!H54,0))+
(IF('Semester Activities'!J$16&lt;&gt;0,('Semester Activities'!J$16/'Weightage Page-1'!I$13)*'Weightage Page-1'!I54,0))+
(IF('Semester Activities'!J$17&lt;&gt;0,('Semester Activities'!J$17/'Weightage Page-1'!J$13)*'Weightage Page-1'!J54,0))+
(IF('Semester Activities'!J$18&lt;&gt;0,('Semester Activities'!J$18/'Weightage Page-1'!K$13)*'Weightage Page-1'!K54,0))+
(IF('Semester Activities'!J$19&lt;&gt;0,('Semester Activities'!J$19/'Weightage Page-1'!L$13)*'Weightage Page-1'!L54,0))+
(IF('Semester Activities'!J$20&lt;&gt;0,('Semester Activities'!J$20/'Weightage Page-1'!M$13)*'Weightage Page-1'!M54,0))+
(IF('Semester Activities'!J$21&lt;&gt;0,('Semester Activities'!J$21/'Weightage Page-1'!N$13)*'Weightage Page-1'!N54,0))+
(IF('Semester Activities'!J$25&lt;&gt;0,('Semester Activities'!J$25/'Weightage Page-1'!R$13)*'Weightage Page-1'!R54,0))+
(IF('Semester Activities'!J$26&lt;&gt;0,('Semester Activities'!J$26/'Weightage Page-1'!S$13)*'Weightage Page-1'!S54,0))+
(IF('Semester Activities'!J$27&lt;&gt;0,('Semester Activities'!J$27/'Weightage Page-1'!T$13)*'Weightage Page-1'!T54,0))+
(IF('Semester Activities'!J$28&lt;&gt;0,('Semester Activities'!J$28/'Weightage Page-1'!U$13)*'Weightage Page-1'!U54,0))+
(IF('Semester Activities'!J$29&lt;&gt;0,('Semester Activities'!J$29/'Weightage Page-1'!V$13)*'Weightage Page-1'!V54,0))+
(IF('Semester Activities'!J$30&lt;&gt;0,('Semester Activities'!J$30/'Weightage Page-1'!W$13)*'Weightage Page-1'!W54,0))+
(IF('Semester Activities'!J$31&lt;&gt;0,('Semester Activities'!J$31/'Weightage Page-1'!X$13)*'Weightage Page-1'!X54,0))+
(IF('Semester Activities'!J$32&lt;&gt;0,('Semester Activities'!J$32/'Weightage Page-1'!Y$13)*'Weightage Page-1'!Y54,0))+
(IF('Semester Activities'!J$33&lt;&gt;0,('Semester Activities'!J$33/'Weightage Page-1'!Z$13)*'Weightage Page-1'!Z54,0))+
(IF('Semester Activities'!J$34&lt;&gt;0,('Semester Activities'!J$34/'Weightage Page-1'!AA$13)*'Weightage Page-1'!AA54,0))+
(IF('Semester Activities'!J$35&lt;&gt;0,('Semester Activities'!J$35/'Weightage Page-1'!AB$13)*'Weightage Page-1'!AB54,0))+
(IF('Semester Activities'!J$36&lt;&gt;0,('Semester Activities'!J$36/'Weightage Page-1'!AC$13)*'Weightage Page-1'!AC54,0))+
(IF('Semester Activities'!J$38&lt;&gt;0,('Semester Activities'!J$38/'Weightage Page-1'!AE$13)*'Weightage Page-1'!AE54,0))+
(IF('Semester Activities'!J$39&lt;&gt;0,('Semester Activities'!J$39/'Weightage Page-1'!AF$13)*'Weightage Page-1'!AF54,0))+
(IF('Semester Activities'!J$40&lt;&gt;0,('Semester Activities'!J$40/'Weightage Page-1'!AG$13)*'Weightage Page-1'!AG54,0))+
(IF('Semester Activities'!J$41&lt;&gt;0,('Semester Activities'!J$41/'Weightage Page-1'!AH$13)*'Weightage Page-1'!AH54,0))+
(IF('Semester Activities'!J$42&lt;&gt;0,('Semester Activities'!J$42/'Weightage Page-1'!AI$13)*'Weightage Page-1'!AI54,0))+
(IF('Semester Activities'!J$43&lt;&gt;0,('Semester Activities'!J$43/'Weightage Page-1'!AJ$13)*'Weightage Page-1'!AJ54,0))+
(IF('Semester Activities'!J$44&lt;&gt;0,('Semester Activities'!J$44/'Weightage Page-1'!AK$13)*'Weightage Page-1'!AK54,0))+
(IF('Semester Activities'!J$45&lt;&gt;0,('Semester Activities'!J$45/'Weightage Page-1'!AL$13)*'Weightage Page-1'!AL54,0))+
(IF('Semester Activities'!J$46&lt;&gt;0,('Semester Activities'!J$46/'Weightage Page-1'!AM$13)*'Weightage Page-1'!AM54,0))+
(IF('Semester Activities'!J$47&lt;&gt;0,('Semester Activities'!J$47/'Weightage Page-1'!AN$13)*'Weightage Page-1'!AN54,0))+
(IF('Semester Activities'!J$48&lt;&gt;0,('Semester Activities'!J$48/'Weightage Page-1'!AO$13)*'Weightage Page-1'!AO54,0))+
(IF('Semester Activities'!J$49&lt;&gt;0,('Semester Activities'!J$49/'Weightage Page-1'!AP$13)*'Weightage Page-1'!AP54,0))+
(IF('Semester Activities'!J$50&lt;&gt;0,('Semester Activities'!J$50/'Weightage Page-1'!AQ$13)*'Weightage Page-1'!AQ54,0))+
(IF('Semester Activities'!J$51&lt;&gt;0,('Semester Activities'!J$51/'Weightage Page-1'!AR$13)*'Weightage Page-1'!AR54,0))+
(IF('Semester Activities'!J$52&lt;&gt;0,('Semester Activities'!J$52/'Weightage Page-1'!AS$13)*'Weightage Page-1'!AS54,0))+
(IF('Semester Activities'!J$53&lt;&gt;0,('Semester Activities'!J$53/'Weightage Page-1'!AT$13)*'Weightage Page-1'!AT54,0))+
(IF('Semester Activities'!J$54&lt;&gt;0,('Semester Activities'!J$54/'Weightage Page-1'!AU$13)*'Weightage Page-1'!AU54,0))+
(IF('Semester Activities'!J$55&lt;&gt;0,('Semester Activities'!J$55/'Weightage Page-1'!AV$13)*'Weightage Page-1'!AV54,0))+
(IF('Semester Activities'!J$56&lt;&gt;0,('Semester Activities'!J$56/'Weightage Page-1'!AW$13)*'Weightage Page-1'!AW54,0))+
(IF('Semester Activities'!J$57&lt;&gt;0,('Semester Activities'!J$57/'Weightage Page-1'!AX$13)*'Weightage Page-1'!AX54,0))+
(IF('Semester Activities'!J$58&lt;&gt;0,('Semester Activities'!J$58/'Weightage Page-1'!AY$13)*'Weightage Page-1'!AY54,0))+
(IF('Semester Activities'!J$59&lt;&gt;0,('Semester Activities'!J$59/'Weightage Page-1'!AZ$13)*'Weightage Page-1'!AZ54,0))+
(IF('Semester Activities'!J$60&lt;&gt;0,('Semester Activities'!J$60/'Weightage Page-1'!BA$13)*'Weightage Page-1'!BA54,0))+
(IF('Semester Activities'!J$61&lt;&gt;0,('Semester Activities'!J$61/'Weightage Page-1'!BB$13)*'Weightage Page-1'!BB54,0))</f>
        <v>0</v>
      </c>
      <c r="E48" s="423"/>
      <c r="F48" s="423">
        <f>(IF('Semester Activities'!K$11&lt;&gt;0,('Semester Activities'!K$11/'Weightage Page-1'!D$13)*'Weightage Page-1'!D54,0))+
(IF('Semester Activities'!K$12&lt;&gt;0,('Semester Activities'!K$12/'Weightage Page-1'!E$13)*'Weightage Page-1'!E54,0))+
(IF('Semester Activities'!K$13&lt;&gt;0,('Semester Activities'!K$13/'Weightage Page-1'!F$13)*'Weightage Page-1'!F54,0))+
(IF('Semester Activities'!K$14&lt;&gt;0,('Semester Activities'!K$14/'Weightage Page-1'!G$13)*'Weightage Page-1'!G54,0))+
(IF('Semester Activities'!K$15&lt;&gt;0,('Semester Activities'!K$15/'Weightage Page-1'!H$13)*'Weightage Page-1'!H54,0))+
(IF('Semester Activities'!K$16&lt;&gt;0,('Semester Activities'!K$16/'Weightage Page-1'!I$13)*'Weightage Page-1'!I54,0))+
(IF('Semester Activities'!K$17&lt;&gt;0,('Semester Activities'!K$17/'Weightage Page-1'!J$13)*'Weightage Page-1'!J54,0))+
(IF('Semester Activities'!K$18&lt;&gt;0,('Semester Activities'!K$18/'Weightage Page-1'!K$13)*'Weightage Page-1'!K54,0))+
(IF('Semester Activities'!K$19&lt;&gt;0,('Semester Activities'!K$19/'Weightage Page-1'!L$13)*'Weightage Page-1'!L54,0))+
(IF('Semester Activities'!K$20&lt;&gt;0,('Semester Activities'!K$20/'Weightage Page-1'!M$13)*'Weightage Page-1'!M54,0))+
(IF('Semester Activities'!K$21&lt;&gt;0,('Semester Activities'!K$21/'Weightage Page-1'!N$13)*'Weightage Page-1'!N54,0))+
(IF('Semester Activities'!K$25&lt;&gt;0,('Semester Activities'!K$25/'Weightage Page-1'!R$13)*'Weightage Page-1'!R54,0))+
(IF('Semester Activities'!K$26&lt;&gt;0,('Semester Activities'!K$26/'Weightage Page-1'!S$13)*'Weightage Page-1'!S54,0))+
(IF('Semester Activities'!K$27&lt;&gt;0,('Semester Activities'!K$27/'Weightage Page-1'!T$13)*'Weightage Page-1'!T54,0))+
(IF('Semester Activities'!K$28&lt;&gt;0,('Semester Activities'!K$28/'Weightage Page-1'!U$13)*'Weightage Page-1'!U54,0))+
(IF('Semester Activities'!K$29&lt;&gt;0,('Semester Activities'!K$29/'Weightage Page-1'!V$13)*'Weightage Page-1'!V54,0))+
(IF('Semester Activities'!K$30&lt;&gt;0,('Semester Activities'!K$30/'Weightage Page-1'!W$13)*'Weightage Page-1'!W54,0))+
(IF('Semester Activities'!K$31&lt;&gt;0,('Semester Activities'!K$31/'Weightage Page-1'!X$13)*'Weightage Page-1'!X54,0))+
(IF('Semester Activities'!K$32&lt;&gt;0,('Semester Activities'!K$32/'Weightage Page-1'!Y$13)*'Weightage Page-1'!Y54,0))+
(IF('Semester Activities'!K$33&lt;&gt;0,('Semester Activities'!K$33/'Weightage Page-1'!Z$13)*'Weightage Page-1'!Z54,0))+
(IF('Semester Activities'!K$34&lt;&gt;0,('Semester Activities'!K$34/'Weightage Page-1'!AA$13)*'Weightage Page-1'!AA54,0))+
(IF('Semester Activities'!K$35&lt;&gt;0,('Semester Activities'!K$35/'Weightage Page-1'!AB$13)*'Weightage Page-1'!AB54,0))+
(IF('Semester Activities'!K$36&lt;&gt;0,('Semester Activities'!K$36/'Weightage Page-1'!AC$13)*'Weightage Page-1'!AC54,0))+
(IF('Semester Activities'!K$38&lt;&gt;0,('Semester Activities'!K$38/'Weightage Page-1'!AE$13)*'Weightage Page-1'!AE54,0))+
(IF('Semester Activities'!K$39&lt;&gt;0,('Semester Activities'!K$39/'Weightage Page-1'!AF$13)*'Weightage Page-1'!AF54,0))+
(IF('Semester Activities'!K$40&lt;&gt;0,('Semester Activities'!K$40/'Weightage Page-1'!AG$13)*'Weightage Page-1'!AG54,0))+
(IF('Semester Activities'!K$41&lt;&gt;0,('Semester Activities'!K$41/'Weightage Page-1'!AH$13)*'Weightage Page-1'!AH54,0))+
(IF('Semester Activities'!K$42&lt;&gt;0,('Semester Activities'!K$42/'Weightage Page-1'!AI$13)*'Weightage Page-1'!AI54,0))+
(IF('Semester Activities'!K$43&lt;&gt;0,('Semester Activities'!K$43/'Weightage Page-1'!AJ$13)*'Weightage Page-1'!AJ54,0))+
(IF('Semester Activities'!K$44&lt;&gt;0,('Semester Activities'!K$44/'Weightage Page-1'!AK$13)*'Weightage Page-1'!AK54,0))+
(IF('Semester Activities'!K$45&lt;&gt;0,('Semester Activities'!K$45/'Weightage Page-1'!AL$13)*'Weightage Page-1'!AL54,0))+
(IF('Semester Activities'!K$46&lt;&gt;0,('Semester Activities'!K$46/'Weightage Page-1'!AM$13)*'Weightage Page-1'!AM54,0))+
(IF('Semester Activities'!K$47&lt;&gt;0,('Semester Activities'!K$47/'Weightage Page-1'!AN$13)*'Weightage Page-1'!AN54,0))+
(IF('Semester Activities'!K$48&lt;&gt;0,('Semester Activities'!K$48/'Weightage Page-1'!AO$13)*'Weightage Page-1'!AO54,0))+
(IF('Semester Activities'!K$49&lt;&gt;0,('Semester Activities'!K$49/'Weightage Page-1'!AP$13)*'Weightage Page-1'!AP54,0))+
(IF('Semester Activities'!K$50&lt;&gt;0,('Semester Activities'!K$50/'Weightage Page-1'!AQ$13)*'Weightage Page-1'!AQ54,0))+
(IF('Semester Activities'!K$51&lt;&gt;0,('Semester Activities'!K$51/'Weightage Page-1'!AR$13)*'Weightage Page-1'!AR54,0))+
(IF('Semester Activities'!K$52&lt;&gt;0,('Semester Activities'!K$52/'Weightage Page-1'!AS$13)*'Weightage Page-1'!AS54,0))+
(IF('Semester Activities'!K$53&lt;&gt;0,('Semester Activities'!K$53/'Weightage Page-1'!AT$13)*'Weightage Page-1'!AT54,0))+
(IF('Semester Activities'!K$54&lt;&gt;0,('Semester Activities'!K$54/'Weightage Page-1'!AU$13)*'Weightage Page-1'!AU54,0))+
(IF('Semester Activities'!K$55&lt;&gt;0,('Semester Activities'!K$55/'Weightage Page-1'!AV$13)*'Weightage Page-1'!AV54,0))+
(IF('Semester Activities'!K$56&lt;&gt;0,('Semester Activities'!K$56/'Weightage Page-1'!AW$13)*'Weightage Page-1'!AW54,0))+
(IF('Semester Activities'!K$57&lt;&gt;0,('Semester Activities'!K$57/'Weightage Page-1'!AX$13)*'Weightage Page-1'!AX54,0))+
(IF('Semester Activities'!K$58&lt;&gt;0,('Semester Activities'!K$58/'Weightage Page-1'!AY$13)*'Weightage Page-1'!AY54,0))+
(IF('Semester Activities'!K$59&lt;&gt;0,('Semester Activities'!K$59/'Weightage Page-1'!AZ$13)*'Weightage Page-1'!AZ54,0))+
(IF('Semester Activities'!K$60&lt;&gt;0,('Semester Activities'!K$60/'Weightage Page-1'!BA$13)*'Weightage Page-1'!BA54,0))+
(IF('Semester Activities'!K$61&lt;&gt;0,('Semester Activities'!K$61/'Weightage Page-1'!BB$13)*'Weightage Page-1'!BB54,0))</f>
        <v>0</v>
      </c>
      <c r="G48" s="423"/>
      <c r="H48" s="423">
        <f>(IF('Semester Activities'!L$11&lt;&gt;0,('Semester Activities'!L$11/'Weightage Page-1'!D$13)*'Weightage Page-1'!D54,0))+
(IF('Semester Activities'!L$12&lt;&gt;0,('Semester Activities'!L$12/'Weightage Page-1'!E$13)*'Weightage Page-1'!E54,0))+
(IF('Semester Activities'!L$13&lt;&gt;0,('Semester Activities'!L$13/'Weightage Page-1'!F$13)*'Weightage Page-1'!F54,0))+
(IF('Semester Activities'!L$14&lt;&gt;0,('Semester Activities'!L$14/'Weightage Page-1'!G$13)*'Weightage Page-1'!G54,0))+
(IF('Semester Activities'!L$15&lt;&gt;0,('Semester Activities'!L$15/'Weightage Page-1'!H$13)*'Weightage Page-1'!H54,0))+
(IF('Semester Activities'!L$16&lt;&gt;0,('Semester Activities'!L$16/'Weightage Page-1'!I$13)*'Weightage Page-1'!I54,0))+
(IF('Semester Activities'!L$17&lt;&gt;0,('Semester Activities'!L$17/'Weightage Page-1'!J$13)*'Weightage Page-1'!J54,0))+
(IF('Semester Activities'!L$18&lt;&gt;0,('Semester Activities'!L$18/'Weightage Page-1'!K$13)*'Weightage Page-1'!K54,0))+
(IF('Semester Activities'!L$19&lt;&gt;0,('Semester Activities'!L$19/'Weightage Page-1'!L$13)*'Weightage Page-1'!L54,0))+
(IF('Semester Activities'!L$20&lt;&gt;0,('Semester Activities'!L$20/'Weightage Page-1'!M$13)*'Weightage Page-1'!M54,0))+
(IF('Semester Activities'!L$21&lt;&gt;0,('Semester Activities'!L$21/'Weightage Page-1'!N$13)*'Weightage Page-1'!N54,0))+
(IF('Semester Activities'!L$25&lt;&gt;0,('Semester Activities'!L$25/'Weightage Page-1'!R$13)*'Weightage Page-1'!R54,0))+
(IF('Semester Activities'!L$26&lt;&gt;0,('Semester Activities'!L$26/'Weightage Page-1'!S$13)*'Weightage Page-1'!S54,0))+
(IF('Semester Activities'!L$27&lt;&gt;0,('Semester Activities'!L$27/'Weightage Page-1'!T$13)*'Weightage Page-1'!T54,0))+
(IF('Semester Activities'!L$28&lt;&gt;0,('Semester Activities'!L$28/'Weightage Page-1'!U$13)*'Weightage Page-1'!U54,0))+
(IF('Semester Activities'!L$29&lt;&gt;0,('Semester Activities'!L$29/'Weightage Page-1'!V$13)*'Weightage Page-1'!V54,0))+
(IF('Semester Activities'!L$30&lt;&gt;0,('Semester Activities'!L$30/'Weightage Page-1'!W$13)*'Weightage Page-1'!W54,0))+
(IF('Semester Activities'!L$31&lt;&gt;0,('Semester Activities'!L$31/'Weightage Page-1'!X$13)*'Weightage Page-1'!X54,0))+
(IF('Semester Activities'!L$32&lt;&gt;0,('Semester Activities'!L$32/'Weightage Page-1'!Y$13)*'Weightage Page-1'!Y54,0))+
(IF('Semester Activities'!L$33&lt;&gt;0,('Semester Activities'!L$33/'Weightage Page-1'!Z$13)*'Weightage Page-1'!Z54,0))+
(IF('Semester Activities'!L$34&lt;&gt;0,('Semester Activities'!L$34/'Weightage Page-1'!AA$13)*'Weightage Page-1'!AA54,0))+
(IF('Semester Activities'!L$35&lt;&gt;0,('Semester Activities'!L$35/'Weightage Page-1'!AB$13)*'Weightage Page-1'!AB54,0))+
(IF('Semester Activities'!L$36&lt;&gt;0,('Semester Activities'!L$36/'Weightage Page-1'!AC$13)*'Weightage Page-1'!AC54,0))+
(IF('Semester Activities'!L$38&lt;&gt;0,('Semester Activities'!L$38/'Weightage Page-1'!AE$13)*'Weightage Page-1'!AE54,0))+
(IF('Semester Activities'!L$39&lt;&gt;0,('Semester Activities'!L$39/'Weightage Page-1'!AF$13)*'Weightage Page-1'!AF54,0))+
(IF('Semester Activities'!L$40&lt;&gt;0,('Semester Activities'!L$40/'Weightage Page-1'!AG$13)*'Weightage Page-1'!AG54,0))+
(IF('Semester Activities'!L$41&lt;&gt;0,('Semester Activities'!L$41/'Weightage Page-1'!AH$13)*'Weightage Page-1'!AH54,0))+
(IF('Semester Activities'!L$42&lt;&gt;0,('Semester Activities'!L$42/'Weightage Page-1'!AI$13)*'Weightage Page-1'!AI54,0))+
(IF('Semester Activities'!L$43&lt;&gt;0,('Semester Activities'!L$43/'Weightage Page-1'!AJ$13)*'Weightage Page-1'!AJ54,0))+
(IF('Semester Activities'!L$44&lt;&gt;0,('Semester Activities'!L$44/'Weightage Page-1'!AK$13)*'Weightage Page-1'!AK54,0))+
(IF('Semester Activities'!L$45&lt;&gt;0,('Semester Activities'!L$45/'Weightage Page-1'!AL$13)*'Weightage Page-1'!AL54,0))+
(IF('Semester Activities'!L$46&lt;&gt;0,('Semester Activities'!L$46/'Weightage Page-1'!AM$13)*'Weightage Page-1'!AM54,0))+
(IF('Semester Activities'!L$47&lt;&gt;0,('Semester Activities'!L$47/'Weightage Page-1'!AN$13)*'Weightage Page-1'!AN54,0))+
(IF('Semester Activities'!L$48&lt;&gt;0,('Semester Activities'!L$48/'Weightage Page-1'!AO$13)*'Weightage Page-1'!AO54,0))+
(IF('Semester Activities'!L$49&lt;&gt;0,('Semester Activities'!L$49/'Weightage Page-1'!AP$13)*'Weightage Page-1'!AP54,0))+
(IF('Semester Activities'!L$50&lt;&gt;0,('Semester Activities'!L$50/'Weightage Page-1'!AQ$13)*'Weightage Page-1'!AQ54,0))+
(IF('Semester Activities'!L$51&lt;&gt;0,('Semester Activities'!L$51/'Weightage Page-1'!AR$13)*'Weightage Page-1'!AR54,0))+
(IF('Semester Activities'!L$52&lt;&gt;0,('Semester Activities'!L$52/'Weightage Page-1'!AS$13)*'Weightage Page-1'!AS54,0))+
(IF('Semester Activities'!L$53&lt;&gt;0,('Semester Activities'!L$53/'Weightage Page-1'!AT$13)*'Weightage Page-1'!AT54,0))+
(IF('Semester Activities'!L$54&lt;&gt;0,('Semester Activities'!L$54/'Weightage Page-1'!AU$13)*'Weightage Page-1'!AU54,0))+
(IF('Semester Activities'!L$55&lt;&gt;0,('Semester Activities'!L$55/'Weightage Page-1'!AV$13)*'Weightage Page-1'!AV54,0))+
(IF('Semester Activities'!L$56&lt;&gt;0,('Semester Activities'!L$56/'Weightage Page-1'!AW$13)*'Weightage Page-1'!AW54,0))+
(IF('Semester Activities'!L$57&lt;&gt;0,('Semester Activities'!L$57/'Weightage Page-1'!AX$13)*'Weightage Page-1'!AX54,0))+
(IF('Semester Activities'!L$58&lt;&gt;0,('Semester Activities'!L$58/'Weightage Page-1'!AY$13)*'Weightage Page-1'!AY54,0))+
(IF('Semester Activities'!L$59&lt;&gt;0,('Semester Activities'!L$59/'Weightage Page-1'!AZ$13)*'Weightage Page-1'!AZ54,0))+
(IF('Semester Activities'!L$60&lt;&gt;0,('Semester Activities'!L$60/'Weightage Page-1'!BA$13)*'Weightage Page-1'!BA54,0))+
(IF('Semester Activities'!L$61&lt;&gt;0,('Semester Activities'!L$61/'Weightage Page-1'!BB$13)*'Weightage Page-1'!BB54,0))</f>
        <v>0</v>
      </c>
      <c r="I48" s="423"/>
      <c r="J48" s="423">
        <f>(IF('Semester Activities'!M$11&lt;&gt;0,('Semester Activities'!M$11/'Weightage Page-1'!D$13)*'Weightage Page-1'!D54,0))+
(IF('Semester Activities'!M$12&lt;&gt;0,('Semester Activities'!M$12/'Weightage Page-1'!E$13)*'Weightage Page-1'!E54,0))+
(IF('Semester Activities'!M$13&lt;&gt;0,('Semester Activities'!M$13/'Weightage Page-1'!F$13)*'Weightage Page-1'!F54,0))+
(IF('Semester Activities'!M$14&lt;&gt;0,('Semester Activities'!M$14/'Weightage Page-1'!G$13)*'Weightage Page-1'!G54,0))+
(IF('Semester Activities'!M$15&lt;&gt;0,('Semester Activities'!M$15/'Weightage Page-1'!H$13)*'Weightage Page-1'!H54,0))+
(IF('Semester Activities'!M$16&lt;&gt;0,('Semester Activities'!M$16/'Weightage Page-1'!I$13)*'Weightage Page-1'!I54,0))+
(IF('Semester Activities'!M$17&lt;&gt;0,('Semester Activities'!M$17/'Weightage Page-1'!J$13)*'Weightage Page-1'!J54,0))+
(IF('Semester Activities'!M$18&lt;&gt;0,('Semester Activities'!M$18/'Weightage Page-1'!K$13)*'Weightage Page-1'!K54,0))+
(IF('Semester Activities'!M$19&lt;&gt;0,('Semester Activities'!M$19/'Weightage Page-1'!L$13)*'Weightage Page-1'!L54,0))+
(IF('Semester Activities'!M$20&lt;&gt;0,('Semester Activities'!M$20/'Weightage Page-1'!M$13)*'Weightage Page-1'!M54,0))+
(IF('Semester Activities'!M$21&lt;&gt;0,('Semester Activities'!M$21/'Weightage Page-1'!N$13)*'Weightage Page-1'!N54,0))+
(IF('Semester Activities'!M$25&lt;&gt;0,('Semester Activities'!M$25/'Weightage Page-1'!R$13)*'Weightage Page-1'!R54,0))+
(IF('Semester Activities'!M$26&lt;&gt;0,('Semester Activities'!M$26/'Weightage Page-1'!S$13)*'Weightage Page-1'!S54,0))+
(IF('Semester Activities'!M$27&lt;&gt;0,('Semester Activities'!M$27/'Weightage Page-1'!T$13)*'Weightage Page-1'!T54,0))+
(IF('Semester Activities'!M$28&lt;&gt;0,('Semester Activities'!M$28/'Weightage Page-1'!U$13)*'Weightage Page-1'!U54,0))+
(IF('Semester Activities'!M$29&lt;&gt;0,('Semester Activities'!M$29/'Weightage Page-1'!V$13)*'Weightage Page-1'!V54,0))+
(IF('Semester Activities'!M$30&lt;&gt;0,('Semester Activities'!M$30/'Weightage Page-1'!W$13)*'Weightage Page-1'!W54,0))+
(IF('Semester Activities'!M$31&lt;&gt;0,('Semester Activities'!M$31/'Weightage Page-1'!X$13)*'Weightage Page-1'!X54,0))+
(IF('Semester Activities'!M$32&lt;&gt;0,('Semester Activities'!M$32/'Weightage Page-1'!Y$13)*'Weightage Page-1'!Y54,0))+
(IF('Semester Activities'!M$33&lt;&gt;0,('Semester Activities'!M$33/'Weightage Page-1'!Z$13)*'Weightage Page-1'!Z54,0))+
(IF('Semester Activities'!M$34&lt;&gt;0,('Semester Activities'!M$34/'Weightage Page-1'!AA$13)*'Weightage Page-1'!AA54,0))+
(IF('Semester Activities'!M$35&lt;&gt;0,('Semester Activities'!M$35/'Weightage Page-1'!AB$13)*'Weightage Page-1'!AB54,0))+
(IF('Semester Activities'!M$36&lt;&gt;0,('Semester Activities'!M$36/'Weightage Page-1'!AC$13)*'Weightage Page-1'!AC54,0))+
(IF('Semester Activities'!M$38&lt;&gt;0,('Semester Activities'!M$38/'Weightage Page-1'!AE$13)*'Weightage Page-1'!AE54,0))+
(IF('Semester Activities'!M$39&lt;&gt;0,('Semester Activities'!M$39/'Weightage Page-1'!AF$13)*'Weightage Page-1'!AF54,0))+
(IF('Semester Activities'!M$40&lt;&gt;0,('Semester Activities'!M$40/'Weightage Page-1'!AG$13)*'Weightage Page-1'!AG54,0))+
(IF('Semester Activities'!M$41&lt;&gt;0,('Semester Activities'!M$41/'Weightage Page-1'!AH$13)*'Weightage Page-1'!AH54,0))+
(IF('Semester Activities'!M$42&lt;&gt;0,('Semester Activities'!M$42/'Weightage Page-1'!AI$13)*'Weightage Page-1'!AI54,0))+
(IF('Semester Activities'!M$43&lt;&gt;0,('Semester Activities'!M$43/'Weightage Page-1'!AJ$13)*'Weightage Page-1'!AJ54,0))+
(IF('Semester Activities'!M$44&lt;&gt;0,('Semester Activities'!M$44/'Weightage Page-1'!AK$13)*'Weightage Page-1'!AK54,0))+
(IF('Semester Activities'!M$45&lt;&gt;0,('Semester Activities'!M$45/'Weightage Page-1'!AL$13)*'Weightage Page-1'!AL54,0))+
(IF('Semester Activities'!M$46&lt;&gt;0,('Semester Activities'!M$46/'Weightage Page-1'!AM$13)*'Weightage Page-1'!AM54,0))+
(IF('Semester Activities'!M$47&lt;&gt;0,('Semester Activities'!M$47/'Weightage Page-1'!AN$13)*'Weightage Page-1'!AN54,0))+
(IF('Semester Activities'!M$48&lt;&gt;0,('Semester Activities'!M$48/'Weightage Page-1'!AO$13)*'Weightage Page-1'!AO54,0))+
(IF('Semester Activities'!M$49&lt;&gt;0,('Semester Activities'!M$49/'Weightage Page-1'!AP$13)*'Weightage Page-1'!AP54,0))+
(IF('Semester Activities'!M$50&lt;&gt;0,('Semester Activities'!M$50/'Weightage Page-1'!AQ$13)*'Weightage Page-1'!AQ54,0))+
(IF('Semester Activities'!M$51&lt;&gt;0,('Semester Activities'!M$51/'Weightage Page-1'!AR$13)*'Weightage Page-1'!AR54,0))+
(IF('Semester Activities'!M$52&lt;&gt;0,('Semester Activities'!M$52/'Weightage Page-1'!AS$13)*'Weightage Page-1'!AS54,0))+
(IF('Semester Activities'!M$53&lt;&gt;0,('Semester Activities'!M$53/'Weightage Page-1'!AT$13)*'Weightage Page-1'!AT54,0))+
(IF('Semester Activities'!M$54&lt;&gt;0,('Semester Activities'!M$54/'Weightage Page-1'!AU$13)*'Weightage Page-1'!AU54,0))+
(IF('Semester Activities'!M$55&lt;&gt;0,('Semester Activities'!M$55/'Weightage Page-1'!AV$13)*'Weightage Page-1'!AV54,0))+
(IF('Semester Activities'!M$56&lt;&gt;0,('Semester Activities'!M$56/'Weightage Page-1'!AW$13)*'Weightage Page-1'!AW54,0))+
(IF('Semester Activities'!M$57&lt;&gt;0,('Semester Activities'!M$57/'Weightage Page-1'!AX$13)*'Weightage Page-1'!AX54,0))+
(IF('Semester Activities'!M$58&lt;&gt;0,('Semester Activities'!M$58/'Weightage Page-1'!AY$13)*'Weightage Page-1'!AY54,0))+
(IF('Semester Activities'!M$59&lt;&gt;0,('Semester Activities'!M$59/'Weightage Page-1'!AZ$13)*'Weightage Page-1'!AZ54,0))+
(IF('Semester Activities'!M$60&lt;&gt;0,('Semester Activities'!M$60/'Weightage Page-1'!BA$13)*'Weightage Page-1'!BA54,0))+
(IF('Semester Activities'!M$61&lt;&gt;0,('Semester Activities'!M$61/'Weightage Page-1'!BB$13)*'Weightage Page-1'!BB54,0))</f>
        <v>0</v>
      </c>
      <c r="K48" s="423"/>
      <c r="L48" s="423">
        <f>(IF('Semester Activities'!N$11&lt;&gt;0,('Semester Activities'!N$11/'Weightage Page-1'!D$13)*'Weightage Page-1'!D54,0))+
(IF('Semester Activities'!N$12&lt;&gt;0,('Semester Activities'!N$12/'Weightage Page-1'!E$13)*'Weightage Page-1'!E54,0))+
(IF('Semester Activities'!N$13&lt;&gt;0,('Semester Activities'!N$13/'Weightage Page-1'!F$13)*'Weightage Page-1'!F54,0))+
(IF('Semester Activities'!N$14&lt;&gt;0,('Semester Activities'!N$14/'Weightage Page-1'!G$13)*'Weightage Page-1'!G54,0))+
(IF('Semester Activities'!N$15&lt;&gt;0,('Semester Activities'!N$15/'Weightage Page-1'!H$13)*'Weightage Page-1'!H54,0))+
(IF('Semester Activities'!N$16&lt;&gt;0,('Semester Activities'!N$16/'Weightage Page-1'!I$13)*'Weightage Page-1'!I54,0))+
(IF('Semester Activities'!N$17&lt;&gt;0,('Semester Activities'!N$17/'Weightage Page-1'!J$13)*'Weightage Page-1'!J54,0))+
(IF('Semester Activities'!N$18&lt;&gt;0,('Semester Activities'!N$18/'Weightage Page-1'!K$13)*'Weightage Page-1'!K54,0))+
(IF('Semester Activities'!N$19&lt;&gt;0,('Semester Activities'!N$19/'Weightage Page-1'!L$13)*'Weightage Page-1'!L54,0))+
(IF('Semester Activities'!N$20&lt;&gt;0,('Semester Activities'!N$20/'Weightage Page-1'!M$13)*'Weightage Page-1'!M54,0))+
(IF('Semester Activities'!N$21&lt;&gt;0,('Semester Activities'!N$21/'Weightage Page-1'!N$13)*'Weightage Page-1'!N54,0))+
(IF('Semester Activities'!N$25&lt;&gt;0,('Semester Activities'!N$25/'Weightage Page-1'!R$13)*'Weightage Page-1'!R54,0))+
(IF('Semester Activities'!N$26&lt;&gt;0,('Semester Activities'!N$26/'Weightage Page-1'!S$13)*'Weightage Page-1'!S54,0))+
(IF('Semester Activities'!N$27&lt;&gt;0,('Semester Activities'!N$27/'Weightage Page-1'!T$13)*'Weightage Page-1'!T54,0))+
(IF('Semester Activities'!N$28&lt;&gt;0,('Semester Activities'!N$28/'Weightage Page-1'!U$13)*'Weightage Page-1'!U54,0))+
(IF('Semester Activities'!N$29&lt;&gt;0,('Semester Activities'!N$29/'Weightage Page-1'!V$13)*'Weightage Page-1'!V54,0))+
(IF('Semester Activities'!N$30&lt;&gt;0,('Semester Activities'!N$30/'Weightage Page-1'!W$13)*'Weightage Page-1'!W54,0))+
(IF('Semester Activities'!N$31&lt;&gt;0,('Semester Activities'!N$31/'Weightage Page-1'!X$13)*'Weightage Page-1'!X54,0))+
(IF('Semester Activities'!N$32&lt;&gt;0,('Semester Activities'!N$32/'Weightage Page-1'!Y$13)*'Weightage Page-1'!Y54,0))+
(IF('Semester Activities'!N$33&lt;&gt;0,('Semester Activities'!N$33/'Weightage Page-1'!Z$13)*'Weightage Page-1'!Z54,0))+
(IF('Semester Activities'!N$34&lt;&gt;0,('Semester Activities'!N$34/'Weightage Page-1'!AA$13)*'Weightage Page-1'!AA54,0))+
(IF('Semester Activities'!N$35&lt;&gt;0,('Semester Activities'!N$35/'Weightage Page-1'!AB$13)*'Weightage Page-1'!AB54,0))+
(IF('Semester Activities'!N$36&lt;&gt;0,('Semester Activities'!N$36/'Weightage Page-1'!AC$13)*'Weightage Page-1'!AC54,0))+
(IF('Semester Activities'!N$38&lt;&gt;0,('Semester Activities'!N$38/'Weightage Page-1'!AE$13)*'Weightage Page-1'!AE54,0))+
(IF('Semester Activities'!N$39&lt;&gt;0,('Semester Activities'!N$39/'Weightage Page-1'!AF$13)*'Weightage Page-1'!AF54,0))+
(IF('Semester Activities'!N$40&lt;&gt;0,('Semester Activities'!N$40/'Weightage Page-1'!AG$13)*'Weightage Page-1'!AG54,0))+
(IF('Semester Activities'!N$41&lt;&gt;0,('Semester Activities'!N$41/'Weightage Page-1'!AH$13)*'Weightage Page-1'!AH54,0))+
(IF('Semester Activities'!N$42&lt;&gt;0,('Semester Activities'!N$42/'Weightage Page-1'!AI$13)*'Weightage Page-1'!AI54,0))+
(IF('Semester Activities'!N$43&lt;&gt;0,('Semester Activities'!N$43/'Weightage Page-1'!AJ$13)*'Weightage Page-1'!AJ54,0))+
(IF('Semester Activities'!N$44&lt;&gt;0,('Semester Activities'!N$44/'Weightage Page-1'!AK$13)*'Weightage Page-1'!AK54,0))+
(IF('Semester Activities'!N$45&lt;&gt;0,('Semester Activities'!N$45/'Weightage Page-1'!AL$13)*'Weightage Page-1'!AL54,0))+
(IF('Semester Activities'!N$46&lt;&gt;0,('Semester Activities'!N$46/'Weightage Page-1'!AM$13)*'Weightage Page-1'!AM54,0))+
(IF('Semester Activities'!N$47&lt;&gt;0,('Semester Activities'!N$47/'Weightage Page-1'!AN$13)*'Weightage Page-1'!AN54,0))+
(IF('Semester Activities'!N$48&lt;&gt;0,('Semester Activities'!N$48/'Weightage Page-1'!AO$13)*'Weightage Page-1'!AO54,0))+
(IF('Semester Activities'!N$49&lt;&gt;0,('Semester Activities'!N$49/'Weightage Page-1'!AP$13)*'Weightage Page-1'!AP54,0))+
(IF('Semester Activities'!N$50&lt;&gt;0,('Semester Activities'!N$50/'Weightage Page-1'!AQ$13)*'Weightage Page-1'!AQ54,0))+
(IF('Semester Activities'!N$51&lt;&gt;0,('Semester Activities'!N$51/'Weightage Page-1'!AR$13)*'Weightage Page-1'!AR54,0))+
(IF('Semester Activities'!N$52&lt;&gt;0,('Semester Activities'!N$52/'Weightage Page-1'!AS$13)*'Weightage Page-1'!AS54,0))+
(IF('Semester Activities'!N$53&lt;&gt;0,('Semester Activities'!N$53/'Weightage Page-1'!AT$13)*'Weightage Page-1'!AT54,0))+
(IF('Semester Activities'!N$54&lt;&gt;0,('Semester Activities'!N$54/'Weightage Page-1'!AU$13)*'Weightage Page-1'!AU54,0))+
(IF('Semester Activities'!N$55&lt;&gt;0,('Semester Activities'!N$55/'Weightage Page-1'!AV$13)*'Weightage Page-1'!AV54,0))+
(IF('Semester Activities'!N$56&lt;&gt;0,('Semester Activities'!N$56/'Weightage Page-1'!AW$13)*'Weightage Page-1'!AW54,0))+
(IF('Semester Activities'!N$57&lt;&gt;0,('Semester Activities'!N$57/'Weightage Page-1'!AX$13)*'Weightage Page-1'!AX54,0))+
(IF('Semester Activities'!N$58&lt;&gt;0,('Semester Activities'!N$58/'Weightage Page-1'!AY$13)*'Weightage Page-1'!AY54,0))+
(IF('Semester Activities'!N$59&lt;&gt;0,('Semester Activities'!N$59/'Weightage Page-1'!AZ$13)*'Weightage Page-1'!AZ54,0))+
(IF('Semester Activities'!N$60&lt;&gt;0,('Semester Activities'!N$60/'Weightage Page-1'!BA$13)*'Weightage Page-1'!BA54,0))+
(IF('Semester Activities'!N$61&lt;&gt;0,('Semester Activities'!N$61/'Weightage Page-1'!BB$13)*'Weightage Page-1'!BB54,0))</f>
        <v>0</v>
      </c>
      <c r="M48" s="423"/>
      <c r="N48" s="424">
        <f t="shared" si="0"/>
        <v>0</v>
      </c>
      <c r="O48" s="424"/>
    </row>
    <row r="49" spans="1:15" ht="16.5" thickBot="1" x14ac:dyDescent="0.3">
      <c r="A49" s="144">
        <v>40</v>
      </c>
      <c r="B49" s="119" t="str">
        <f>IF('Weightage Page-1'!B55&lt;&gt;"",'Weightage Page-1'!B55,"")</f>
        <v>15SW153</v>
      </c>
      <c r="C49" s="118"/>
      <c r="D49" s="423">
        <f>(IF('Semester Activities'!J$11&lt;&gt;0,('Semester Activities'!J$11/'Weightage Page-1'!D$13)*'Weightage Page-1'!D55,0))+
(IF('Semester Activities'!J$12&lt;&gt;0,('Semester Activities'!J$12/'Weightage Page-1'!E$13)*'Weightage Page-1'!E55,0))+
(IF('Semester Activities'!J$13&lt;&gt;0,('Semester Activities'!J$13/'Weightage Page-1'!F$13)*'Weightage Page-1'!F55,0))+
(IF('Semester Activities'!J$14&lt;&gt;0,('Semester Activities'!J$14/'Weightage Page-1'!G$13)*'Weightage Page-1'!G55,0))+
(IF('Semester Activities'!J$15&lt;&gt;0,('Semester Activities'!J$15/'Weightage Page-1'!H$13)*'Weightage Page-1'!H55,0))+
(IF('Semester Activities'!J$16&lt;&gt;0,('Semester Activities'!J$16/'Weightage Page-1'!I$13)*'Weightage Page-1'!I55,0))+
(IF('Semester Activities'!J$17&lt;&gt;0,('Semester Activities'!J$17/'Weightage Page-1'!J$13)*'Weightage Page-1'!J55,0))+
(IF('Semester Activities'!J$18&lt;&gt;0,('Semester Activities'!J$18/'Weightage Page-1'!K$13)*'Weightage Page-1'!K55,0))+
(IF('Semester Activities'!J$19&lt;&gt;0,('Semester Activities'!J$19/'Weightage Page-1'!L$13)*'Weightage Page-1'!L55,0))+
(IF('Semester Activities'!J$20&lt;&gt;0,('Semester Activities'!J$20/'Weightage Page-1'!M$13)*'Weightage Page-1'!M55,0))+
(IF('Semester Activities'!J$21&lt;&gt;0,('Semester Activities'!J$21/'Weightage Page-1'!N$13)*'Weightage Page-1'!N55,0))+
(IF('Semester Activities'!J$25&lt;&gt;0,('Semester Activities'!J$25/'Weightage Page-1'!R$13)*'Weightage Page-1'!R55,0))+
(IF('Semester Activities'!J$26&lt;&gt;0,('Semester Activities'!J$26/'Weightage Page-1'!S$13)*'Weightage Page-1'!S55,0))+
(IF('Semester Activities'!J$27&lt;&gt;0,('Semester Activities'!J$27/'Weightage Page-1'!T$13)*'Weightage Page-1'!T55,0))+
(IF('Semester Activities'!J$28&lt;&gt;0,('Semester Activities'!J$28/'Weightage Page-1'!U$13)*'Weightage Page-1'!U55,0))+
(IF('Semester Activities'!J$29&lt;&gt;0,('Semester Activities'!J$29/'Weightage Page-1'!V$13)*'Weightage Page-1'!V55,0))+
(IF('Semester Activities'!J$30&lt;&gt;0,('Semester Activities'!J$30/'Weightage Page-1'!W$13)*'Weightage Page-1'!W55,0))+
(IF('Semester Activities'!J$31&lt;&gt;0,('Semester Activities'!J$31/'Weightage Page-1'!X$13)*'Weightage Page-1'!X55,0))+
(IF('Semester Activities'!J$32&lt;&gt;0,('Semester Activities'!J$32/'Weightage Page-1'!Y$13)*'Weightage Page-1'!Y55,0))+
(IF('Semester Activities'!J$33&lt;&gt;0,('Semester Activities'!J$33/'Weightage Page-1'!Z$13)*'Weightage Page-1'!Z55,0))+
(IF('Semester Activities'!J$34&lt;&gt;0,('Semester Activities'!J$34/'Weightage Page-1'!AA$13)*'Weightage Page-1'!AA55,0))+
(IF('Semester Activities'!J$35&lt;&gt;0,('Semester Activities'!J$35/'Weightage Page-1'!AB$13)*'Weightage Page-1'!AB55,0))+
(IF('Semester Activities'!J$36&lt;&gt;0,('Semester Activities'!J$36/'Weightage Page-1'!AC$13)*'Weightage Page-1'!AC55,0))+
(IF('Semester Activities'!J$38&lt;&gt;0,('Semester Activities'!J$38/'Weightage Page-1'!AE$13)*'Weightage Page-1'!AE55,0))+
(IF('Semester Activities'!J$39&lt;&gt;0,('Semester Activities'!J$39/'Weightage Page-1'!AF$13)*'Weightage Page-1'!AF55,0))+
(IF('Semester Activities'!J$40&lt;&gt;0,('Semester Activities'!J$40/'Weightage Page-1'!AG$13)*'Weightage Page-1'!AG55,0))+
(IF('Semester Activities'!J$41&lt;&gt;0,('Semester Activities'!J$41/'Weightage Page-1'!AH$13)*'Weightage Page-1'!AH55,0))+
(IF('Semester Activities'!J$42&lt;&gt;0,('Semester Activities'!J$42/'Weightage Page-1'!AI$13)*'Weightage Page-1'!AI55,0))+
(IF('Semester Activities'!J$43&lt;&gt;0,('Semester Activities'!J$43/'Weightage Page-1'!AJ$13)*'Weightage Page-1'!AJ55,0))+
(IF('Semester Activities'!J$44&lt;&gt;0,('Semester Activities'!J$44/'Weightage Page-1'!AK$13)*'Weightage Page-1'!AK55,0))+
(IF('Semester Activities'!J$45&lt;&gt;0,('Semester Activities'!J$45/'Weightage Page-1'!AL$13)*'Weightage Page-1'!AL55,0))+
(IF('Semester Activities'!J$46&lt;&gt;0,('Semester Activities'!J$46/'Weightage Page-1'!AM$13)*'Weightage Page-1'!AM55,0))+
(IF('Semester Activities'!J$47&lt;&gt;0,('Semester Activities'!J$47/'Weightage Page-1'!AN$13)*'Weightage Page-1'!AN55,0))+
(IF('Semester Activities'!J$48&lt;&gt;0,('Semester Activities'!J$48/'Weightage Page-1'!AO$13)*'Weightage Page-1'!AO55,0))+
(IF('Semester Activities'!J$49&lt;&gt;0,('Semester Activities'!J$49/'Weightage Page-1'!AP$13)*'Weightage Page-1'!AP55,0))+
(IF('Semester Activities'!J$50&lt;&gt;0,('Semester Activities'!J$50/'Weightage Page-1'!AQ$13)*'Weightage Page-1'!AQ55,0))+
(IF('Semester Activities'!J$51&lt;&gt;0,('Semester Activities'!J$51/'Weightage Page-1'!AR$13)*'Weightage Page-1'!AR55,0))+
(IF('Semester Activities'!J$52&lt;&gt;0,('Semester Activities'!J$52/'Weightage Page-1'!AS$13)*'Weightage Page-1'!AS55,0))+
(IF('Semester Activities'!J$53&lt;&gt;0,('Semester Activities'!J$53/'Weightage Page-1'!AT$13)*'Weightage Page-1'!AT55,0))+
(IF('Semester Activities'!J$54&lt;&gt;0,('Semester Activities'!J$54/'Weightage Page-1'!AU$13)*'Weightage Page-1'!AU55,0))+
(IF('Semester Activities'!J$55&lt;&gt;0,('Semester Activities'!J$55/'Weightage Page-1'!AV$13)*'Weightage Page-1'!AV55,0))+
(IF('Semester Activities'!J$56&lt;&gt;0,('Semester Activities'!J$56/'Weightage Page-1'!AW$13)*'Weightage Page-1'!AW55,0))+
(IF('Semester Activities'!J$57&lt;&gt;0,('Semester Activities'!J$57/'Weightage Page-1'!AX$13)*'Weightage Page-1'!AX55,0))+
(IF('Semester Activities'!J$58&lt;&gt;0,('Semester Activities'!J$58/'Weightage Page-1'!AY$13)*'Weightage Page-1'!AY55,0))+
(IF('Semester Activities'!J$59&lt;&gt;0,('Semester Activities'!J$59/'Weightage Page-1'!AZ$13)*'Weightage Page-1'!AZ55,0))+
(IF('Semester Activities'!J$60&lt;&gt;0,('Semester Activities'!J$60/'Weightage Page-1'!BA$13)*'Weightage Page-1'!BA55,0))+
(IF('Semester Activities'!J$61&lt;&gt;0,('Semester Activities'!J$61/'Weightage Page-1'!BB$13)*'Weightage Page-1'!BB55,0))</f>
        <v>0</v>
      </c>
      <c r="E49" s="423"/>
      <c r="F49" s="423">
        <f>(IF('Semester Activities'!K$11&lt;&gt;0,('Semester Activities'!K$11/'Weightage Page-1'!D$13)*'Weightage Page-1'!D55,0))+
(IF('Semester Activities'!K$12&lt;&gt;0,('Semester Activities'!K$12/'Weightage Page-1'!E$13)*'Weightage Page-1'!E55,0))+
(IF('Semester Activities'!K$13&lt;&gt;0,('Semester Activities'!K$13/'Weightage Page-1'!F$13)*'Weightage Page-1'!F55,0))+
(IF('Semester Activities'!K$14&lt;&gt;0,('Semester Activities'!K$14/'Weightage Page-1'!G$13)*'Weightage Page-1'!G55,0))+
(IF('Semester Activities'!K$15&lt;&gt;0,('Semester Activities'!K$15/'Weightage Page-1'!H$13)*'Weightage Page-1'!H55,0))+
(IF('Semester Activities'!K$16&lt;&gt;0,('Semester Activities'!K$16/'Weightage Page-1'!I$13)*'Weightage Page-1'!I55,0))+
(IF('Semester Activities'!K$17&lt;&gt;0,('Semester Activities'!K$17/'Weightage Page-1'!J$13)*'Weightage Page-1'!J55,0))+
(IF('Semester Activities'!K$18&lt;&gt;0,('Semester Activities'!K$18/'Weightage Page-1'!K$13)*'Weightage Page-1'!K55,0))+
(IF('Semester Activities'!K$19&lt;&gt;0,('Semester Activities'!K$19/'Weightage Page-1'!L$13)*'Weightage Page-1'!L55,0))+
(IF('Semester Activities'!K$20&lt;&gt;0,('Semester Activities'!K$20/'Weightage Page-1'!M$13)*'Weightage Page-1'!M55,0))+
(IF('Semester Activities'!K$21&lt;&gt;0,('Semester Activities'!K$21/'Weightage Page-1'!N$13)*'Weightage Page-1'!N55,0))+
(IF('Semester Activities'!K$25&lt;&gt;0,('Semester Activities'!K$25/'Weightage Page-1'!R$13)*'Weightage Page-1'!R55,0))+
(IF('Semester Activities'!K$26&lt;&gt;0,('Semester Activities'!K$26/'Weightage Page-1'!S$13)*'Weightage Page-1'!S55,0))+
(IF('Semester Activities'!K$27&lt;&gt;0,('Semester Activities'!K$27/'Weightage Page-1'!T$13)*'Weightage Page-1'!T55,0))+
(IF('Semester Activities'!K$28&lt;&gt;0,('Semester Activities'!K$28/'Weightage Page-1'!U$13)*'Weightage Page-1'!U55,0))+
(IF('Semester Activities'!K$29&lt;&gt;0,('Semester Activities'!K$29/'Weightage Page-1'!V$13)*'Weightage Page-1'!V55,0))+
(IF('Semester Activities'!K$30&lt;&gt;0,('Semester Activities'!K$30/'Weightage Page-1'!W$13)*'Weightage Page-1'!W55,0))+
(IF('Semester Activities'!K$31&lt;&gt;0,('Semester Activities'!K$31/'Weightage Page-1'!X$13)*'Weightage Page-1'!X55,0))+
(IF('Semester Activities'!K$32&lt;&gt;0,('Semester Activities'!K$32/'Weightage Page-1'!Y$13)*'Weightage Page-1'!Y55,0))+
(IF('Semester Activities'!K$33&lt;&gt;0,('Semester Activities'!K$33/'Weightage Page-1'!Z$13)*'Weightage Page-1'!Z55,0))+
(IF('Semester Activities'!K$34&lt;&gt;0,('Semester Activities'!K$34/'Weightage Page-1'!AA$13)*'Weightage Page-1'!AA55,0))+
(IF('Semester Activities'!K$35&lt;&gt;0,('Semester Activities'!K$35/'Weightage Page-1'!AB$13)*'Weightage Page-1'!AB55,0))+
(IF('Semester Activities'!K$36&lt;&gt;0,('Semester Activities'!K$36/'Weightage Page-1'!AC$13)*'Weightage Page-1'!AC55,0))+
(IF('Semester Activities'!K$38&lt;&gt;0,('Semester Activities'!K$38/'Weightage Page-1'!AE$13)*'Weightage Page-1'!AE55,0))+
(IF('Semester Activities'!K$39&lt;&gt;0,('Semester Activities'!K$39/'Weightage Page-1'!AF$13)*'Weightage Page-1'!AF55,0))+
(IF('Semester Activities'!K$40&lt;&gt;0,('Semester Activities'!K$40/'Weightage Page-1'!AG$13)*'Weightage Page-1'!AG55,0))+
(IF('Semester Activities'!K$41&lt;&gt;0,('Semester Activities'!K$41/'Weightage Page-1'!AH$13)*'Weightage Page-1'!AH55,0))+
(IF('Semester Activities'!K$42&lt;&gt;0,('Semester Activities'!K$42/'Weightage Page-1'!AI$13)*'Weightage Page-1'!AI55,0))+
(IF('Semester Activities'!K$43&lt;&gt;0,('Semester Activities'!K$43/'Weightage Page-1'!AJ$13)*'Weightage Page-1'!AJ55,0))+
(IF('Semester Activities'!K$44&lt;&gt;0,('Semester Activities'!K$44/'Weightage Page-1'!AK$13)*'Weightage Page-1'!AK55,0))+
(IF('Semester Activities'!K$45&lt;&gt;0,('Semester Activities'!K$45/'Weightage Page-1'!AL$13)*'Weightage Page-1'!AL55,0))+
(IF('Semester Activities'!K$46&lt;&gt;0,('Semester Activities'!K$46/'Weightage Page-1'!AM$13)*'Weightage Page-1'!AM55,0))+
(IF('Semester Activities'!K$47&lt;&gt;0,('Semester Activities'!K$47/'Weightage Page-1'!AN$13)*'Weightage Page-1'!AN55,0))+
(IF('Semester Activities'!K$48&lt;&gt;0,('Semester Activities'!K$48/'Weightage Page-1'!AO$13)*'Weightage Page-1'!AO55,0))+
(IF('Semester Activities'!K$49&lt;&gt;0,('Semester Activities'!K$49/'Weightage Page-1'!AP$13)*'Weightage Page-1'!AP55,0))+
(IF('Semester Activities'!K$50&lt;&gt;0,('Semester Activities'!K$50/'Weightage Page-1'!AQ$13)*'Weightage Page-1'!AQ55,0))+
(IF('Semester Activities'!K$51&lt;&gt;0,('Semester Activities'!K$51/'Weightage Page-1'!AR$13)*'Weightage Page-1'!AR55,0))+
(IF('Semester Activities'!K$52&lt;&gt;0,('Semester Activities'!K$52/'Weightage Page-1'!AS$13)*'Weightage Page-1'!AS55,0))+
(IF('Semester Activities'!K$53&lt;&gt;0,('Semester Activities'!K$53/'Weightage Page-1'!AT$13)*'Weightage Page-1'!AT55,0))+
(IF('Semester Activities'!K$54&lt;&gt;0,('Semester Activities'!K$54/'Weightage Page-1'!AU$13)*'Weightage Page-1'!AU55,0))+
(IF('Semester Activities'!K$55&lt;&gt;0,('Semester Activities'!K$55/'Weightage Page-1'!AV$13)*'Weightage Page-1'!AV55,0))+
(IF('Semester Activities'!K$56&lt;&gt;0,('Semester Activities'!K$56/'Weightage Page-1'!AW$13)*'Weightage Page-1'!AW55,0))+
(IF('Semester Activities'!K$57&lt;&gt;0,('Semester Activities'!K$57/'Weightage Page-1'!AX$13)*'Weightage Page-1'!AX55,0))+
(IF('Semester Activities'!K$58&lt;&gt;0,('Semester Activities'!K$58/'Weightage Page-1'!AY$13)*'Weightage Page-1'!AY55,0))+
(IF('Semester Activities'!K$59&lt;&gt;0,('Semester Activities'!K$59/'Weightage Page-1'!AZ$13)*'Weightage Page-1'!AZ55,0))+
(IF('Semester Activities'!K$60&lt;&gt;0,('Semester Activities'!K$60/'Weightage Page-1'!BA$13)*'Weightage Page-1'!BA55,0))+
(IF('Semester Activities'!K$61&lt;&gt;0,('Semester Activities'!K$61/'Weightage Page-1'!BB$13)*'Weightage Page-1'!BB55,0))</f>
        <v>0</v>
      </c>
      <c r="G49" s="423"/>
      <c r="H49" s="423">
        <f>(IF('Semester Activities'!L$11&lt;&gt;0,('Semester Activities'!L$11/'Weightage Page-1'!D$13)*'Weightage Page-1'!D55,0))+
(IF('Semester Activities'!L$12&lt;&gt;0,('Semester Activities'!L$12/'Weightage Page-1'!E$13)*'Weightage Page-1'!E55,0))+
(IF('Semester Activities'!L$13&lt;&gt;0,('Semester Activities'!L$13/'Weightage Page-1'!F$13)*'Weightage Page-1'!F55,0))+
(IF('Semester Activities'!L$14&lt;&gt;0,('Semester Activities'!L$14/'Weightage Page-1'!G$13)*'Weightage Page-1'!G55,0))+
(IF('Semester Activities'!L$15&lt;&gt;0,('Semester Activities'!L$15/'Weightage Page-1'!H$13)*'Weightage Page-1'!H55,0))+
(IF('Semester Activities'!L$16&lt;&gt;0,('Semester Activities'!L$16/'Weightage Page-1'!I$13)*'Weightage Page-1'!I55,0))+
(IF('Semester Activities'!L$17&lt;&gt;0,('Semester Activities'!L$17/'Weightage Page-1'!J$13)*'Weightage Page-1'!J55,0))+
(IF('Semester Activities'!L$18&lt;&gt;0,('Semester Activities'!L$18/'Weightage Page-1'!K$13)*'Weightage Page-1'!K55,0))+
(IF('Semester Activities'!L$19&lt;&gt;0,('Semester Activities'!L$19/'Weightage Page-1'!L$13)*'Weightage Page-1'!L55,0))+
(IF('Semester Activities'!L$20&lt;&gt;0,('Semester Activities'!L$20/'Weightage Page-1'!M$13)*'Weightage Page-1'!M55,0))+
(IF('Semester Activities'!L$21&lt;&gt;0,('Semester Activities'!L$21/'Weightage Page-1'!N$13)*'Weightage Page-1'!N55,0))+
(IF('Semester Activities'!L$25&lt;&gt;0,('Semester Activities'!L$25/'Weightage Page-1'!R$13)*'Weightage Page-1'!R55,0))+
(IF('Semester Activities'!L$26&lt;&gt;0,('Semester Activities'!L$26/'Weightage Page-1'!S$13)*'Weightage Page-1'!S55,0))+
(IF('Semester Activities'!L$27&lt;&gt;0,('Semester Activities'!L$27/'Weightage Page-1'!T$13)*'Weightage Page-1'!T55,0))+
(IF('Semester Activities'!L$28&lt;&gt;0,('Semester Activities'!L$28/'Weightage Page-1'!U$13)*'Weightage Page-1'!U55,0))+
(IF('Semester Activities'!L$29&lt;&gt;0,('Semester Activities'!L$29/'Weightage Page-1'!V$13)*'Weightage Page-1'!V55,0))+
(IF('Semester Activities'!L$30&lt;&gt;0,('Semester Activities'!L$30/'Weightage Page-1'!W$13)*'Weightage Page-1'!W55,0))+
(IF('Semester Activities'!L$31&lt;&gt;0,('Semester Activities'!L$31/'Weightage Page-1'!X$13)*'Weightage Page-1'!X55,0))+
(IF('Semester Activities'!L$32&lt;&gt;0,('Semester Activities'!L$32/'Weightage Page-1'!Y$13)*'Weightage Page-1'!Y55,0))+
(IF('Semester Activities'!L$33&lt;&gt;0,('Semester Activities'!L$33/'Weightage Page-1'!Z$13)*'Weightage Page-1'!Z55,0))+
(IF('Semester Activities'!L$34&lt;&gt;0,('Semester Activities'!L$34/'Weightage Page-1'!AA$13)*'Weightage Page-1'!AA55,0))+
(IF('Semester Activities'!L$35&lt;&gt;0,('Semester Activities'!L$35/'Weightage Page-1'!AB$13)*'Weightage Page-1'!AB55,0))+
(IF('Semester Activities'!L$36&lt;&gt;0,('Semester Activities'!L$36/'Weightage Page-1'!AC$13)*'Weightage Page-1'!AC55,0))+
(IF('Semester Activities'!L$38&lt;&gt;0,('Semester Activities'!L$38/'Weightage Page-1'!AE$13)*'Weightage Page-1'!AE55,0))+
(IF('Semester Activities'!L$39&lt;&gt;0,('Semester Activities'!L$39/'Weightage Page-1'!AF$13)*'Weightage Page-1'!AF55,0))+
(IF('Semester Activities'!L$40&lt;&gt;0,('Semester Activities'!L$40/'Weightage Page-1'!AG$13)*'Weightage Page-1'!AG55,0))+
(IF('Semester Activities'!L$41&lt;&gt;0,('Semester Activities'!L$41/'Weightage Page-1'!AH$13)*'Weightage Page-1'!AH55,0))+
(IF('Semester Activities'!L$42&lt;&gt;0,('Semester Activities'!L$42/'Weightage Page-1'!AI$13)*'Weightage Page-1'!AI55,0))+
(IF('Semester Activities'!L$43&lt;&gt;0,('Semester Activities'!L$43/'Weightage Page-1'!AJ$13)*'Weightage Page-1'!AJ55,0))+
(IF('Semester Activities'!L$44&lt;&gt;0,('Semester Activities'!L$44/'Weightage Page-1'!AK$13)*'Weightage Page-1'!AK55,0))+
(IF('Semester Activities'!L$45&lt;&gt;0,('Semester Activities'!L$45/'Weightage Page-1'!AL$13)*'Weightage Page-1'!AL55,0))+
(IF('Semester Activities'!L$46&lt;&gt;0,('Semester Activities'!L$46/'Weightage Page-1'!AM$13)*'Weightage Page-1'!AM55,0))+
(IF('Semester Activities'!L$47&lt;&gt;0,('Semester Activities'!L$47/'Weightage Page-1'!AN$13)*'Weightage Page-1'!AN55,0))+
(IF('Semester Activities'!L$48&lt;&gt;0,('Semester Activities'!L$48/'Weightage Page-1'!AO$13)*'Weightage Page-1'!AO55,0))+
(IF('Semester Activities'!L$49&lt;&gt;0,('Semester Activities'!L$49/'Weightage Page-1'!AP$13)*'Weightage Page-1'!AP55,0))+
(IF('Semester Activities'!L$50&lt;&gt;0,('Semester Activities'!L$50/'Weightage Page-1'!AQ$13)*'Weightage Page-1'!AQ55,0))+
(IF('Semester Activities'!L$51&lt;&gt;0,('Semester Activities'!L$51/'Weightage Page-1'!AR$13)*'Weightage Page-1'!AR55,0))+
(IF('Semester Activities'!L$52&lt;&gt;0,('Semester Activities'!L$52/'Weightage Page-1'!AS$13)*'Weightage Page-1'!AS55,0))+
(IF('Semester Activities'!L$53&lt;&gt;0,('Semester Activities'!L$53/'Weightage Page-1'!AT$13)*'Weightage Page-1'!AT55,0))+
(IF('Semester Activities'!L$54&lt;&gt;0,('Semester Activities'!L$54/'Weightage Page-1'!AU$13)*'Weightage Page-1'!AU55,0))+
(IF('Semester Activities'!L$55&lt;&gt;0,('Semester Activities'!L$55/'Weightage Page-1'!AV$13)*'Weightage Page-1'!AV55,0))+
(IF('Semester Activities'!L$56&lt;&gt;0,('Semester Activities'!L$56/'Weightage Page-1'!AW$13)*'Weightage Page-1'!AW55,0))+
(IF('Semester Activities'!L$57&lt;&gt;0,('Semester Activities'!L$57/'Weightage Page-1'!AX$13)*'Weightage Page-1'!AX55,0))+
(IF('Semester Activities'!L$58&lt;&gt;0,('Semester Activities'!L$58/'Weightage Page-1'!AY$13)*'Weightage Page-1'!AY55,0))+
(IF('Semester Activities'!L$59&lt;&gt;0,('Semester Activities'!L$59/'Weightage Page-1'!AZ$13)*'Weightage Page-1'!AZ55,0))+
(IF('Semester Activities'!L$60&lt;&gt;0,('Semester Activities'!L$60/'Weightage Page-1'!BA$13)*'Weightage Page-1'!BA55,0))+
(IF('Semester Activities'!L$61&lt;&gt;0,('Semester Activities'!L$61/'Weightage Page-1'!BB$13)*'Weightage Page-1'!BB55,0))</f>
        <v>0</v>
      </c>
      <c r="I49" s="423"/>
      <c r="J49" s="423">
        <f>(IF('Semester Activities'!M$11&lt;&gt;0,('Semester Activities'!M$11/'Weightage Page-1'!D$13)*'Weightage Page-1'!D55,0))+
(IF('Semester Activities'!M$12&lt;&gt;0,('Semester Activities'!M$12/'Weightage Page-1'!E$13)*'Weightage Page-1'!E55,0))+
(IF('Semester Activities'!M$13&lt;&gt;0,('Semester Activities'!M$13/'Weightage Page-1'!F$13)*'Weightage Page-1'!F55,0))+
(IF('Semester Activities'!M$14&lt;&gt;0,('Semester Activities'!M$14/'Weightage Page-1'!G$13)*'Weightage Page-1'!G55,0))+
(IF('Semester Activities'!M$15&lt;&gt;0,('Semester Activities'!M$15/'Weightage Page-1'!H$13)*'Weightage Page-1'!H55,0))+
(IF('Semester Activities'!M$16&lt;&gt;0,('Semester Activities'!M$16/'Weightage Page-1'!I$13)*'Weightage Page-1'!I55,0))+
(IF('Semester Activities'!M$17&lt;&gt;0,('Semester Activities'!M$17/'Weightage Page-1'!J$13)*'Weightage Page-1'!J55,0))+
(IF('Semester Activities'!M$18&lt;&gt;0,('Semester Activities'!M$18/'Weightage Page-1'!K$13)*'Weightage Page-1'!K55,0))+
(IF('Semester Activities'!M$19&lt;&gt;0,('Semester Activities'!M$19/'Weightage Page-1'!L$13)*'Weightage Page-1'!L55,0))+
(IF('Semester Activities'!M$20&lt;&gt;0,('Semester Activities'!M$20/'Weightage Page-1'!M$13)*'Weightage Page-1'!M55,0))+
(IF('Semester Activities'!M$21&lt;&gt;0,('Semester Activities'!M$21/'Weightage Page-1'!N$13)*'Weightage Page-1'!N55,0))+
(IF('Semester Activities'!M$25&lt;&gt;0,('Semester Activities'!M$25/'Weightage Page-1'!R$13)*'Weightage Page-1'!R55,0))+
(IF('Semester Activities'!M$26&lt;&gt;0,('Semester Activities'!M$26/'Weightage Page-1'!S$13)*'Weightage Page-1'!S55,0))+
(IF('Semester Activities'!M$27&lt;&gt;0,('Semester Activities'!M$27/'Weightage Page-1'!T$13)*'Weightage Page-1'!T55,0))+
(IF('Semester Activities'!M$28&lt;&gt;0,('Semester Activities'!M$28/'Weightage Page-1'!U$13)*'Weightage Page-1'!U55,0))+
(IF('Semester Activities'!M$29&lt;&gt;0,('Semester Activities'!M$29/'Weightage Page-1'!V$13)*'Weightage Page-1'!V55,0))+
(IF('Semester Activities'!M$30&lt;&gt;0,('Semester Activities'!M$30/'Weightage Page-1'!W$13)*'Weightage Page-1'!W55,0))+
(IF('Semester Activities'!M$31&lt;&gt;0,('Semester Activities'!M$31/'Weightage Page-1'!X$13)*'Weightage Page-1'!X55,0))+
(IF('Semester Activities'!M$32&lt;&gt;0,('Semester Activities'!M$32/'Weightage Page-1'!Y$13)*'Weightage Page-1'!Y55,0))+
(IF('Semester Activities'!M$33&lt;&gt;0,('Semester Activities'!M$33/'Weightage Page-1'!Z$13)*'Weightage Page-1'!Z55,0))+
(IF('Semester Activities'!M$34&lt;&gt;0,('Semester Activities'!M$34/'Weightage Page-1'!AA$13)*'Weightage Page-1'!AA55,0))+
(IF('Semester Activities'!M$35&lt;&gt;0,('Semester Activities'!M$35/'Weightage Page-1'!AB$13)*'Weightage Page-1'!AB55,0))+
(IF('Semester Activities'!M$36&lt;&gt;0,('Semester Activities'!M$36/'Weightage Page-1'!AC$13)*'Weightage Page-1'!AC55,0))+
(IF('Semester Activities'!M$38&lt;&gt;0,('Semester Activities'!M$38/'Weightage Page-1'!AE$13)*'Weightage Page-1'!AE55,0))+
(IF('Semester Activities'!M$39&lt;&gt;0,('Semester Activities'!M$39/'Weightage Page-1'!AF$13)*'Weightage Page-1'!AF55,0))+
(IF('Semester Activities'!M$40&lt;&gt;0,('Semester Activities'!M$40/'Weightage Page-1'!AG$13)*'Weightage Page-1'!AG55,0))+
(IF('Semester Activities'!M$41&lt;&gt;0,('Semester Activities'!M$41/'Weightage Page-1'!AH$13)*'Weightage Page-1'!AH55,0))+
(IF('Semester Activities'!M$42&lt;&gt;0,('Semester Activities'!M$42/'Weightage Page-1'!AI$13)*'Weightage Page-1'!AI55,0))+
(IF('Semester Activities'!M$43&lt;&gt;0,('Semester Activities'!M$43/'Weightage Page-1'!AJ$13)*'Weightage Page-1'!AJ55,0))+
(IF('Semester Activities'!M$44&lt;&gt;0,('Semester Activities'!M$44/'Weightage Page-1'!AK$13)*'Weightage Page-1'!AK55,0))+
(IF('Semester Activities'!M$45&lt;&gt;0,('Semester Activities'!M$45/'Weightage Page-1'!AL$13)*'Weightage Page-1'!AL55,0))+
(IF('Semester Activities'!M$46&lt;&gt;0,('Semester Activities'!M$46/'Weightage Page-1'!AM$13)*'Weightage Page-1'!AM55,0))+
(IF('Semester Activities'!M$47&lt;&gt;0,('Semester Activities'!M$47/'Weightage Page-1'!AN$13)*'Weightage Page-1'!AN55,0))+
(IF('Semester Activities'!M$48&lt;&gt;0,('Semester Activities'!M$48/'Weightage Page-1'!AO$13)*'Weightage Page-1'!AO55,0))+
(IF('Semester Activities'!M$49&lt;&gt;0,('Semester Activities'!M$49/'Weightage Page-1'!AP$13)*'Weightage Page-1'!AP55,0))+
(IF('Semester Activities'!M$50&lt;&gt;0,('Semester Activities'!M$50/'Weightage Page-1'!AQ$13)*'Weightage Page-1'!AQ55,0))+
(IF('Semester Activities'!M$51&lt;&gt;0,('Semester Activities'!M$51/'Weightage Page-1'!AR$13)*'Weightage Page-1'!AR55,0))+
(IF('Semester Activities'!M$52&lt;&gt;0,('Semester Activities'!M$52/'Weightage Page-1'!AS$13)*'Weightage Page-1'!AS55,0))+
(IF('Semester Activities'!M$53&lt;&gt;0,('Semester Activities'!M$53/'Weightage Page-1'!AT$13)*'Weightage Page-1'!AT55,0))+
(IF('Semester Activities'!M$54&lt;&gt;0,('Semester Activities'!M$54/'Weightage Page-1'!AU$13)*'Weightage Page-1'!AU55,0))+
(IF('Semester Activities'!M$55&lt;&gt;0,('Semester Activities'!M$55/'Weightage Page-1'!AV$13)*'Weightage Page-1'!AV55,0))+
(IF('Semester Activities'!M$56&lt;&gt;0,('Semester Activities'!M$56/'Weightage Page-1'!AW$13)*'Weightage Page-1'!AW55,0))+
(IF('Semester Activities'!M$57&lt;&gt;0,('Semester Activities'!M$57/'Weightage Page-1'!AX$13)*'Weightage Page-1'!AX55,0))+
(IF('Semester Activities'!M$58&lt;&gt;0,('Semester Activities'!M$58/'Weightage Page-1'!AY$13)*'Weightage Page-1'!AY55,0))+
(IF('Semester Activities'!M$59&lt;&gt;0,('Semester Activities'!M$59/'Weightage Page-1'!AZ$13)*'Weightage Page-1'!AZ55,0))+
(IF('Semester Activities'!M$60&lt;&gt;0,('Semester Activities'!M$60/'Weightage Page-1'!BA$13)*'Weightage Page-1'!BA55,0))+
(IF('Semester Activities'!M$61&lt;&gt;0,('Semester Activities'!M$61/'Weightage Page-1'!BB$13)*'Weightage Page-1'!BB55,0))</f>
        <v>0</v>
      </c>
      <c r="K49" s="423"/>
      <c r="L49" s="423">
        <f>(IF('Semester Activities'!N$11&lt;&gt;0,('Semester Activities'!N$11/'Weightage Page-1'!D$13)*'Weightage Page-1'!D55,0))+
(IF('Semester Activities'!N$12&lt;&gt;0,('Semester Activities'!N$12/'Weightage Page-1'!E$13)*'Weightage Page-1'!E55,0))+
(IF('Semester Activities'!N$13&lt;&gt;0,('Semester Activities'!N$13/'Weightage Page-1'!F$13)*'Weightage Page-1'!F55,0))+
(IF('Semester Activities'!N$14&lt;&gt;0,('Semester Activities'!N$14/'Weightage Page-1'!G$13)*'Weightage Page-1'!G55,0))+
(IF('Semester Activities'!N$15&lt;&gt;0,('Semester Activities'!N$15/'Weightage Page-1'!H$13)*'Weightage Page-1'!H55,0))+
(IF('Semester Activities'!N$16&lt;&gt;0,('Semester Activities'!N$16/'Weightage Page-1'!I$13)*'Weightage Page-1'!I55,0))+
(IF('Semester Activities'!N$17&lt;&gt;0,('Semester Activities'!N$17/'Weightage Page-1'!J$13)*'Weightage Page-1'!J55,0))+
(IF('Semester Activities'!N$18&lt;&gt;0,('Semester Activities'!N$18/'Weightage Page-1'!K$13)*'Weightage Page-1'!K55,0))+
(IF('Semester Activities'!N$19&lt;&gt;0,('Semester Activities'!N$19/'Weightage Page-1'!L$13)*'Weightage Page-1'!L55,0))+
(IF('Semester Activities'!N$20&lt;&gt;0,('Semester Activities'!N$20/'Weightage Page-1'!M$13)*'Weightage Page-1'!M55,0))+
(IF('Semester Activities'!N$21&lt;&gt;0,('Semester Activities'!N$21/'Weightage Page-1'!N$13)*'Weightage Page-1'!N55,0))+
(IF('Semester Activities'!N$25&lt;&gt;0,('Semester Activities'!N$25/'Weightage Page-1'!R$13)*'Weightage Page-1'!R55,0))+
(IF('Semester Activities'!N$26&lt;&gt;0,('Semester Activities'!N$26/'Weightage Page-1'!S$13)*'Weightage Page-1'!S55,0))+
(IF('Semester Activities'!N$27&lt;&gt;0,('Semester Activities'!N$27/'Weightage Page-1'!T$13)*'Weightage Page-1'!T55,0))+
(IF('Semester Activities'!N$28&lt;&gt;0,('Semester Activities'!N$28/'Weightage Page-1'!U$13)*'Weightage Page-1'!U55,0))+
(IF('Semester Activities'!N$29&lt;&gt;0,('Semester Activities'!N$29/'Weightage Page-1'!V$13)*'Weightage Page-1'!V55,0))+
(IF('Semester Activities'!N$30&lt;&gt;0,('Semester Activities'!N$30/'Weightage Page-1'!W$13)*'Weightage Page-1'!W55,0))+
(IF('Semester Activities'!N$31&lt;&gt;0,('Semester Activities'!N$31/'Weightage Page-1'!X$13)*'Weightage Page-1'!X55,0))+
(IF('Semester Activities'!N$32&lt;&gt;0,('Semester Activities'!N$32/'Weightage Page-1'!Y$13)*'Weightage Page-1'!Y55,0))+
(IF('Semester Activities'!N$33&lt;&gt;0,('Semester Activities'!N$33/'Weightage Page-1'!Z$13)*'Weightage Page-1'!Z55,0))+
(IF('Semester Activities'!N$34&lt;&gt;0,('Semester Activities'!N$34/'Weightage Page-1'!AA$13)*'Weightage Page-1'!AA55,0))+
(IF('Semester Activities'!N$35&lt;&gt;0,('Semester Activities'!N$35/'Weightage Page-1'!AB$13)*'Weightage Page-1'!AB55,0))+
(IF('Semester Activities'!N$36&lt;&gt;0,('Semester Activities'!N$36/'Weightage Page-1'!AC$13)*'Weightage Page-1'!AC55,0))+
(IF('Semester Activities'!N$38&lt;&gt;0,('Semester Activities'!N$38/'Weightage Page-1'!AE$13)*'Weightage Page-1'!AE55,0))+
(IF('Semester Activities'!N$39&lt;&gt;0,('Semester Activities'!N$39/'Weightage Page-1'!AF$13)*'Weightage Page-1'!AF55,0))+
(IF('Semester Activities'!N$40&lt;&gt;0,('Semester Activities'!N$40/'Weightage Page-1'!AG$13)*'Weightage Page-1'!AG55,0))+
(IF('Semester Activities'!N$41&lt;&gt;0,('Semester Activities'!N$41/'Weightage Page-1'!AH$13)*'Weightage Page-1'!AH55,0))+
(IF('Semester Activities'!N$42&lt;&gt;0,('Semester Activities'!N$42/'Weightage Page-1'!AI$13)*'Weightage Page-1'!AI55,0))+
(IF('Semester Activities'!N$43&lt;&gt;0,('Semester Activities'!N$43/'Weightage Page-1'!AJ$13)*'Weightage Page-1'!AJ55,0))+
(IF('Semester Activities'!N$44&lt;&gt;0,('Semester Activities'!N$44/'Weightage Page-1'!AK$13)*'Weightage Page-1'!AK55,0))+
(IF('Semester Activities'!N$45&lt;&gt;0,('Semester Activities'!N$45/'Weightage Page-1'!AL$13)*'Weightage Page-1'!AL55,0))+
(IF('Semester Activities'!N$46&lt;&gt;0,('Semester Activities'!N$46/'Weightage Page-1'!AM$13)*'Weightage Page-1'!AM55,0))+
(IF('Semester Activities'!N$47&lt;&gt;0,('Semester Activities'!N$47/'Weightage Page-1'!AN$13)*'Weightage Page-1'!AN55,0))+
(IF('Semester Activities'!N$48&lt;&gt;0,('Semester Activities'!N$48/'Weightage Page-1'!AO$13)*'Weightage Page-1'!AO55,0))+
(IF('Semester Activities'!N$49&lt;&gt;0,('Semester Activities'!N$49/'Weightage Page-1'!AP$13)*'Weightage Page-1'!AP55,0))+
(IF('Semester Activities'!N$50&lt;&gt;0,('Semester Activities'!N$50/'Weightage Page-1'!AQ$13)*'Weightage Page-1'!AQ55,0))+
(IF('Semester Activities'!N$51&lt;&gt;0,('Semester Activities'!N$51/'Weightage Page-1'!AR$13)*'Weightage Page-1'!AR55,0))+
(IF('Semester Activities'!N$52&lt;&gt;0,('Semester Activities'!N$52/'Weightage Page-1'!AS$13)*'Weightage Page-1'!AS55,0))+
(IF('Semester Activities'!N$53&lt;&gt;0,('Semester Activities'!N$53/'Weightage Page-1'!AT$13)*'Weightage Page-1'!AT55,0))+
(IF('Semester Activities'!N$54&lt;&gt;0,('Semester Activities'!N$54/'Weightage Page-1'!AU$13)*'Weightage Page-1'!AU55,0))+
(IF('Semester Activities'!N$55&lt;&gt;0,('Semester Activities'!N$55/'Weightage Page-1'!AV$13)*'Weightage Page-1'!AV55,0))+
(IF('Semester Activities'!N$56&lt;&gt;0,('Semester Activities'!N$56/'Weightage Page-1'!AW$13)*'Weightage Page-1'!AW55,0))+
(IF('Semester Activities'!N$57&lt;&gt;0,('Semester Activities'!N$57/'Weightage Page-1'!AX$13)*'Weightage Page-1'!AX55,0))+
(IF('Semester Activities'!N$58&lt;&gt;0,('Semester Activities'!N$58/'Weightage Page-1'!AY$13)*'Weightage Page-1'!AY55,0))+
(IF('Semester Activities'!N$59&lt;&gt;0,('Semester Activities'!N$59/'Weightage Page-1'!AZ$13)*'Weightage Page-1'!AZ55,0))+
(IF('Semester Activities'!N$60&lt;&gt;0,('Semester Activities'!N$60/'Weightage Page-1'!BA$13)*'Weightage Page-1'!BA55,0))+
(IF('Semester Activities'!N$61&lt;&gt;0,('Semester Activities'!N$61/'Weightage Page-1'!BB$13)*'Weightage Page-1'!BB55,0))</f>
        <v>0</v>
      </c>
      <c r="M49" s="423"/>
      <c r="N49" s="424">
        <f t="shared" si="0"/>
        <v>0</v>
      </c>
      <c r="O49" s="424"/>
    </row>
    <row r="50" spans="1:15" ht="16.5" thickBot="1" x14ac:dyDescent="0.3">
      <c r="A50" s="144">
        <v>41</v>
      </c>
      <c r="B50" s="119" t="str">
        <f>IF('Weightage Page-1'!B56&lt;&gt;"",'Weightage Page-1'!B56,"")</f>
        <v>15SW155</v>
      </c>
      <c r="C50" s="118"/>
      <c r="D50" s="423">
        <f>(IF('Semester Activities'!J$11&lt;&gt;0,('Semester Activities'!J$11/'Weightage Page-1'!D$13)*'Weightage Page-1'!D56,0))+
(IF('Semester Activities'!J$12&lt;&gt;0,('Semester Activities'!J$12/'Weightage Page-1'!E$13)*'Weightage Page-1'!E56,0))+
(IF('Semester Activities'!J$13&lt;&gt;0,('Semester Activities'!J$13/'Weightage Page-1'!F$13)*'Weightage Page-1'!F56,0))+
(IF('Semester Activities'!J$14&lt;&gt;0,('Semester Activities'!J$14/'Weightage Page-1'!G$13)*'Weightage Page-1'!G56,0))+
(IF('Semester Activities'!J$15&lt;&gt;0,('Semester Activities'!J$15/'Weightage Page-1'!H$13)*'Weightage Page-1'!H56,0))+
(IF('Semester Activities'!J$16&lt;&gt;0,('Semester Activities'!J$16/'Weightage Page-1'!I$13)*'Weightage Page-1'!I56,0))+
(IF('Semester Activities'!J$17&lt;&gt;0,('Semester Activities'!J$17/'Weightage Page-1'!J$13)*'Weightage Page-1'!J56,0))+
(IF('Semester Activities'!J$18&lt;&gt;0,('Semester Activities'!J$18/'Weightage Page-1'!K$13)*'Weightage Page-1'!K56,0))+
(IF('Semester Activities'!J$19&lt;&gt;0,('Semester Activities'!J$19/'Weightage Page-1'!L$13)*'Weightage Page-1'!L56,0))+
(IF('Semester Activities'!J$20&lt;&gt;0,('Semester Activities'!J$20/'Weightage Page-1'!M$13)*'Weightage Page-1'!M56,0))+
(IF('Semester Activities'!J$21&lt;&gt;0,('Semester Activities'!J$21/'Weightage Page-1'!N$13)*'Weightage Page-1'!N56,0))+
(IF('Semester Activities'!J$25&lt;&gt;0,('Semester Activities'!J$25/'Weightage Page-1'!R$13)*'Weightage Page-1'!R56,0))+
(IF('Semester Activities'!J$26&lt;&gt;0,('Semester Activities'!J$26/'Weightage Page-1'!S$13)*'Weightage Page-1'!S56,0))+
(IF('Semester Activities'!J$27&lt;&gt;0,('Semester Activities'!J$27/'Weightage Page-1'!T$13)*'Weightage Page-1'!T56,0))+
(IF('Semester Activities'!J$28&lt;&gt;0,('Semester Activities'!J$28/'Weightage Page-1'!U$13)*'Weightage Page-1'!U56,0))+
(IF('Semester Activities'!J$29&lt;&gt;0,('Semester Activities'!J$29/'Weightage Page-1'!V$13)*'Weightage Page-1'!V56,0))+
(IF('Semester Activities'!J$30&lt;&gt;0,('Semester Activities'!J$30/'Weightage Page-1'!W$13)*'Weightage Page-1'!W56,0))+
(IF('Semester Activities'!J$31&lt;&gt;0,('Semester Activities'!J$31/'Weightage Page-1'!X$13)*'Weightage Page-1'!X56,0))+
(IF('Semester Activities'!J$32&lt;&gt;0,('Semester Activities'!J$32/'Weightage Page-1'!Y$13)*'Weightage Page-1'!Y56,0))+
(IF('Semester Activities'!J$33&lt;&gt;0,('Semester Activities'!J$33/'Weightage Page-1'!Z$13)*'Weightage Page-1'!Z56,0))+
(IF('Semester Activities'!J$34&lt;&gt;0,('Semester Activities'!J$34/'Weightage Page-1'!AA$13)*'Weightage Page-1'!AA56,0))+
(IF('Semester Activities'!J$35&lt;&gt;0,('Semester Activities'!J$35/'Weightage Page-1'!AB$13)*'Weightage Page-1'!AB56,0))+
(IF('Semester Activities'!J$36&lt;&gt;0,('Semester Activities'!J$36/'Weightage Page-1'!AC$13)*'Weightage Page-1'!AC56,0))+
(IF('Semester Activities'!J$38&lt;&gt;0,('Semester Activities'!J$38/'Weightage Page-1'!AE$13)*'Weightage Page-1'!AE56,0))+
(IF('Semester Activities'!J$39&lt;&gt;0,('Semester Activities'!J$39/'Weightage Page-1'!AF$13)*'Weightage Page-1'!AF56,0))+
(IF('Semester Activities'!J$40&lt;&gt;0,('Semester Activities'!J$40/'Weightage Page-1'!AG$13)*'Weightage Page-1'!AG56,0))+
(IF('Semester Activities'!J$41&lt;&gt;0,('Semester Activities'!J$41/'Weightage Page-1'!AH$13)*'Weightage Page-1'!AH56,0))+
(IF('Semester Activities'!J$42&lt;&gt;0,('Semester Activities'!J$42/'Weightage Page-1'!AI$13)*'Weightage Page-1'!AI56,0))+
(IF('Semester Activities'!J$43&lt;&gt;0,('Semester Activities'!J$43/'Weightage Page-1'!AJ$13)*'Weightage Page-1'!AJ56,0))+
(IF('Semester Activities'!J$44&lt;&gt;0,('Semester Activities'!J$44/'Weightage Page-1'!AK$13)*'Weightage Page-1'!AK56,0))+
(IF('Semester Activities'!J$45&lt;&gt;0,('Semester Activities'!J$45/'Weightage Page-1'!AL$13)*'Weightage Page-1'!AL56,0))+
(IF('Semester Activities'!J$46&lt;&gt;0,('Semester Activities'!J$46/'Weightage Page-1'!AM$13)*'Weightage Page-1'!AM56,0))+
(IF('Semester Activities'!J$47&lt;&gt;0,('Semester Activities'!J$47/'Weightage Page-1'!AN$13)*'Weightage Page-1'!AN56,0))+
(IF('Semester Activities'!J$48&lt;&gt;0,('Semester Activities'!J$48/'Weightage Page-1'!AO$13)*'Weightage Page-1'!AO56,0))+
(IF('Semester Activities'!J$49&lt;&gt;0,('Semester Activities'!J$49/'Weightage Page-1'!AP$13)*'Weightage Page-1'!AP56,0))+
(IF('Semester Activities'!J$50&lt;&gt;0,('Semester Activities'!J$50/'Weightage Page-1'!AQ$13)*'Weightage Page-1'!AQ56,0))+
(IF('Semester Activities'!J$51&lt;&gt;0,('Semester Activities'!J$51/'Weightage Page-1'!AR$13)*'Weightage Page-1'!AR56,0))+
(IF('Semester Activities'!J$52&lt;&gt;0,('Semester Activities'!J$52/'Weightage Page-1'!AS$13)*'Weightage Page-1'!AS56,0))+
(IF('Semester Activities'!J$53&lt;&gt;0,('Semester Activities'!J$53/'Weightage Page-1'!AT$13)*'Weightage Page-1'!AT56,0))+
(IF('Semester Activities'!J$54&lt;&gt;0,('Semester Activities'!J$54/'Weightage Page-1'!AU$13)*'Weightage Page-1'!AU56,0))+
(IF('Semester Activities'!J$55&lt;&gt;0,('Semester Activities'!J$55/'Weightage Page-1'!AV$13)*'Weightage Page-1'!AV56,0))+
(IF('Semester Activities'!J$56&lt;&gt;0,('Semester Activities'!J$56/'Weightage Page-1'!AW$13)*'Weightage Page-1'!AW56,0))+
(IF('Semester Activities'!J$57&lt;&gt;0,('Semester Activities'!J$57/'Weightage Page-1'!AX$13)*'Weightage Page-1'!AX56,0))+
(IF('Semester Activities'!J$58&lt;&gt;0,('Semester Activities'!J$58/'Weightage Page-1'!AY$13)*'Weightage Page-1'!AY56,0))+
(IF('Semester Activities'!J$59&lt;&gt;0,('Semester Activities'!J$59/'Weightage Page-1'!AZ$13)*'Weightage Page-1'!AZ56,0))+
(IF('Semester Activities'!J$60&lt;&gt;0,('Semester Activities'!J$60/'Weightage Page-1'!BA$13)*'Weightage Page-1'!BA56,0))+
(IF('Semester Activities'!J$61&lt;&gt;0,('Semester Activities'!J$61/'Weightage Page-1'!BB$13)*'Weightage Page-1'!BB56,0))</f>
        <v>0</v>
      </c>
      <c r="E50" s="423"/>
      <c r="F50" s="423">
        <f>(IF('Semester Activities'!K$11&lt;&gt;0,('Semester Activities'!K$11/'Weightage Page-1'!D$13)*'Weightage Page-1'!D56,0))+
(IF('Semester Activities'!K$12&lt;&gt;0,('Semester Activities'!K$12/'Weightage Page-1'!E$13)*'Weightage Page-1'!E56,0))+
(IF('Semester Activities'!K$13&lt;&gt;0,('Semester Activities'!K$13/'Weightage Page-1'!F$13)*'Weightage Page-1'!F56,0))+
(IF('Semester Activities'!K$14&lt;&gt;0,('Semester Activities'!K$14/'Weightage Page-1'!G$13)*'Weightage Page-1'!G56,0))+
(IF('Semester Activities'!K$15&lt;&gt;0,('Semester Activities'!K$15/'Weightage Page-1'!H$13)*'Weightage Page-1'!H56,0))+
(IF('Semester Activities'!K$16&lt;&gt;0,('Semester Activities'!K$16/'Weightage Page-1'!I$13)*'Weightage Page-1'!I56,0))+
(IF('Semester Activities'!K$17&lt;&gt;0,('Semester Activities'!K$17/'Weightage Page-1'!J$13)*'Weightage Page-1'!J56,0))+
(IF('Semester Activities'!K$18&lt;&gt;0,('Semester Activities'!K$18/'Weightage Page-1'!K$13)*'Weightage Page-1'!K56,0))+
(IF('Semester Activities'!K$19&lt;&gt;0,('Semester Activities'!K$19/'Weightage Page-1'!L$13)*'Weightage Page-1'!L56,0))+
(IF('Semester Activities'!K$20&lt;&gt;0,('Semester Activities'!K$20/'Weightage Page-1'!M$13)*'Weightage Page-1'!M56,0))+
(IF('Semester Activities'!K$21&lt;&gt;0,('Semester Activities'!K$21/'Weightage Page-1'!N$13)*'Weightage Page-1'!N56,0))+
(IF('Semester Activities'!K$25&lt;&gt;0,('Semester Activities'!K$25/'Weightage Page-1'!R$13)*'Weightage Page-1'!R56,0))+
(IF('Semester Activities'!K$26&lt;&gt;0,('Semester Activities'!K$26/'Weightage Page-1'!S$13)*'Weightage Page-1'!S56,0))+
(IF('Semester Activities'!K$27&lt;&gt;0,('Semester Activities'!K$27/'Weightage Page-1'!T$13)*'Weightage Page-1'!T56,0))+
(IF('Semester Activities'!K$28&lt;&gt;0,('Semester Activities'!K$28/'Weightage Page-1'!U$13)*'Weightage Page-1'!U56,0))+
(IF('Semester Activities'!K$29&lt;&gt;0,('Semester Activities'!K$29/'Weightage Page-1'!V$13)*'Weightage Page-1'!V56,0))+
(IF('Semester Activities'!K$30&lt;&gt;0,('Semester Activities'!K$30/'Weightage Page-1'!W$13)*'Weightage Page-1'!W56,0))+
(IF('Semester Activities'!K$31&lt;&gt;0,('Semester Activities'!K$31/'Weightage Page-1'!X$13)*'Weightage Page-1'!X56,0))+
(IF('Semester Activities'!K$32&lt;&gt;0,('Semester Activities'!K$32/'Weightage Page-1'!Y$13)*'Weightage Page-1'!Y56,0))+
(IF('Semester Activities'!K$33&lt;&gt;0,('Semester Activities'!K$33/'Weightage Page-1'!Z$13)*'Weightage Page-1'!Z56,0))+
(IF('Semester Activities'!K$34&lt;&gt;0,('Semester Activities'!K$34/'Weightage Page-1'!AA$13)*'Weightage Page-1'!AA56,0))+
(IF('Semester Activities'!K$35&lt;&gt;0,('Semester Activities'!K$35/'Weightage Page-1'!AB$13)*'Weightage Page-1'!AB56,0))+
(IF('Semester Activities'!K$36&lt;&gt;0,('Semester Activities'!K$36/'Weightage Page-1'!AC$13)*'Weightage Page-1'!AC56,0))+
(IF('Semester Activities'!K$38&lt;&gt;0,('Semester Activities'!K$38/'Weightage Page-1'!AE$13)*'Weightage Page-1'!AE56,0))+
(IF('Semester Activities'!K$39&lt;&gt;0,('Semester Activities'!K$39/'Weightage Page-1'!AF$13)*'Weightage Page-1'!AF56,0))+
(IF('Semester Activities'!K$40&lt;&gt;0,('Semester Activities'!K$40/'Weightage Page-1'!AG$13)*'Weightage Page-1'!AG56,0))+
(IF('Semester Activities'!K$41&lt;&gt;0,('Semester Activities'!K$41/'Weightage Page-1'!AH$13)*'Weightage Page-1'!AH56,0))+
(IF('Semester Activities'!K$42&lt;&gt;0,('Semester Activities'!K$42/'Weightage Page-1'!AI$13)*'Weightage Page-1'!AI56,0))+
(IF('Semester Activities'!K$43&lt;&gt;0,('Semester Activities'!K$43/'Weightage Page-1'!AJ$13)*'Weightage Page-1'!AJ56,0))+
(IF('Semester Activities'!K$44&lt;&gt;0,('Semester Activities'!K$44/'Weightage Page-1'!AK$13)*'Weightage Page-1'!AK56,0))+
(IF('Semester Activities'!K$45&lt;&gt;0,('Semester Activities'!K$45/'Weightage Page-1'!AL$13)*'Weightage Page-1'!AL56,0))+
(IF('Semester Activities'!K$46&lt;&gt;0,('Semester Activities'!K$46/'Weightage Page-1'!AM$13)*'Weightage Page-1'!AM56,0))+
(IF('Semester Activities'!K$47&lt;&gt;0,('Semester Activities'!K$47/'Weightage Page-1'!AN$13)*'Weightage Page-1'!AN56,0))+
(IF('Semester Activities'!K$48&lt;&gt;0,('Semester Activities'!K$48/'Weightage Page-1'!AO$13)*'Weightage Page-1'!AO56,0))+
(IF('Semester Activities'!K$49&lt;&gt;0,('Semester Activities'!K$49/'Weightage Page-1'!AP$13)*'Weightage Page-1'!AP56,0))+
(IF('Semester Activities'!K$50&lt;&gt;0,('Semester Activities'!K$50/'Weightage Page-1'!AQ$13)*'Weightage Page-1'!AQ56,0))+
(IF('Semester Activities'!K$51&lt;&gt;0,('Semester Activities'!K$51/'Weightage Page-1'!AR$13)*'Weightage Page-1'!AR56,0))+
(IF('Semester Activities'!K$52&lt;&gt;0,('Semester Activities'!K$52/'Weightage Page-1'!AS$13)*'Weightage Page-1'!AS56,0))+
(IF('Semester Activities'!K$53&lt;&gt;0,('Semester Activities'!K$53/'Weightage Page-1'!AT$13)*'Weightage Page-1'!AT56,0))+
(IF('Semester Activities'!K$54&lt;&gt;0,('Semester Activities'!K$54/'Weightage Page-1'!AU$13)*'Weightage Page-1'!AU56,0))+
(IF('Semester Activities'!K$55&lt;&gt;0,('Semester Activities'!K$55/'Weightage Page-1'!AV$13)*'Weightage Page-1'!AV56,0))+
(IF('Semester Activities'!K$56&lt;&gt;0,('Semester Activities'!K$56/'Weightage Page-1'!AW$13)*'Weightage Page-1'!AW56,0))+
(IF('Semester Activities'!K$57&lt;&gt;0,('Semester Activities'!K$57/'Weightage Page-1'!AX$13)*'Weightage Page-1'!AX56,0))+
(IF('Semester Activities'!K$58&lt;&gt;0,('Semester Activities'!K$58/'Weightage Page-1'!AY$13)*'Weightage Page-1'!AY56,0))+
(IF('Semester Activities'!K$59&lt;&gt;0,('Semester Activities'!K$59/'Weightage Page-1'!AZ$13)*'Weightage Page-1'!AZ56,0))+
(IF('Semester Activities'!K$60&lt;&gt;0,('Semester Activities'!K$60/'Weightage Page-1'!BA$13)*'Weightage Page-1'!BA56,0))+
(IF('Semester Activities'!K$61&lt;&gt;0,('Semester Activities'!K$61/'Weightage Page-1'!BB$13)*'Weightage Page-1'!BB56,0))</f>
        <v>0</v>
      </c>
      <c r="G50" s="423"/>
      <c r="H50" s="423">
        <f>(IF('Semester Activities'!L$11&lt;&gt;0,('Semester Activities'!L$11/'Weightage Page-1'!D$13)*'Weightage Page-1'!D56,0))+
(IF('Semester Activities'!L$12&lt;&gt;0,('Semester Activities'!L$12/'Weightage Page-1'!E$13)*'Weightage Page-1'!E56,0))+
(IF('Semester Activities'!L$13&lt;&gt;0,('Semester Activities'!L$13/'Weightage Page-1'!F$13)*'Weightage Page-1'!F56,0))+
(IF('Semester Activities'!L$14&lt;&gt;0,('Semester Activities'!L$14/'Weightage Page-1'!G$13)*'Weightage Page-1'!G56,0))+
(IF('Semester Activities'!L$15&lt;&gt;0,('Semester Activities'!L$15/'Weightage Page-1'!H$13)*'Weightage Page-1'!H56,0))+
(IF('Semester Activities'!L$16&lt;&gt;0,('Semester Activities'!L$16/'Weightage Page-1'!I$13)*'Weightage Page-1'!I56,0))+
(IF('Semester Activities'!L$17&lt;&gt;0,('Semester Activities'!L$17/'Weightage Page-1'!J$13)*'Weightage Page-1'!J56,0))+
(IF('Semester Activities'!L$18&lt;&gt;0,('Semester Activities'!L$18/'Weightage Page-1'!K$13)*'Weightage Page-1'!K56,0))+
(IF('Semester Activities'!L$19&lt;&gt;0,('Semester Activities'!L$19/'Weightage Page-1'!L$13)*'Weightage Page-1'!L56,0))+
(IF('Semester Activities'!L$20&lt;&gt;0,('Semester Activities'!L$20/'Weightage Page-1'!M$13)*'Weightage Page-1'!M56,0))+
(IF('Semester Activities'!L$21&lt;&gt;0,('Semester Activities'!L$21/'Weightage Page-1'!N$13)*'Weightage Page-1'!N56,0))+
(IF('Semester Activities'!L$25&lt;&gt;0,('Semester Activities'!L$25/'Weightage Page-1'!R$13)*'Weightage Page-1'!R56,0))+
(IF('Semester Activities'!L$26&lt;&gt;0,('Semester Activities'!L$26/'Weightage Page-1'!S$13)*'Weightage Page-1'!S56,0))+
(IF('Semester Activities'!L$27&lt;&gt;0,('Semester Activities'!L$27/'Weightage Page-1'!T$13)*'Weightage Page-1'!T56,0))+
(IF('Semester Activities'!L$28&lt;&gt;0,('Semester Activities'!L$28/'Weightage Page-1'!U$13)*'Weightage Page-1'!U56,0))+
(IF('Semester Activities'!L$29&lt;&gt;0,('Semester Activities'!L$29/'Weightage Page-1'!V$13)*'Weightage Page-1'!V56,0))+
(IF('Semester Activities'!L$30&lt;&gt;0,('Semester Activities'!L$30/'Weightage Page-1'!W$13)*'Weightage Page-1'!W56,0))+
(IF('Semester Activities'!L$31&lt;&gt;0,('Semester Activities'!L$31/'Weightage Page-1'!X$13)*'Weightage Page-1'!X56,0))+
(IF('Semester Activities'!L$32&lt;&gt;0,('Semester Activities'!L$32/'Weightage Page-1'!Y$13)*'Weightage Page-1'!Y56,0))+
(IF('Semester Activities'!L$33&lt;&gt;0,('Semester Activities'!L$33/'Weightage Page-1'!Z$13)*'Weightage Page-1'!Z56,0))+
(IF('Semester Activities'!L$34&lt;&gt;0,('Semester Activities'!L$34/'Weightage Page-1'!AA$13)*'Weightage Page-1'!AA56,0))+
(IF('Semester Activities'!L$35&lt;&gt;0,('Semester Activities'!L$35/'Weightage Page-1'!AB$13)*'Weightage Page-1'!AB56,0))+
(IF('Semester Activities'!L$36&lt;&gt;0,('Semester Activities'!L$36/'Weightage Page-1'!AC$13)*'Weightage Page-1'!AC56,0))+
(IF('Semester Activities'!L$38&lt;&gt;0,('Semester Activities'!L$38/'Weightage Page-1'!AE$13)*'Weightage Page-1'!AE56,0))+
(IF('Semester Activities'!L$39&lt;&gt;0,('Semester Activities'!L$39/'Weightage Page-1'!AF$13)*'Weightage Page-1'!AF56,0))+
(IF('Semester Activities'!L$40&lt;&gt;0,('Semester Activities'!L$40/'Weightage Page-1'!AG$13)*'Weightage Page-1'!AG56,0))+
(IF('Semester Activities'!L$41&lt;&gt;0,('Semester Activities'!L$41/'Weightage Page-1'!AH$13)*'Weightage Page-1'!AH56,0))+
(IF('Semester Activities'!L$42&lt;&gt;0,('Semester Activities'!L$42/'Weightage Page-1'!AI$13)*'Weightage Page-1'!AI56,0))+
(IF('Semester Activities'!L$43&lt;&gt;0,('Semester Activities'!L$43/'Weightage Page-1'!AJ$13)*'Weightage Page-1'!AJ56,0))+
(IF('Semester Activities'!L$44&lt;&gt;0,('Semester Activities'!L$44/'Weightage Page-1'!AK$13)*'Weightage Page-1'!AK56,0))+
(IF('Semester Activities'!L$45&lt;&gt;0,('Semester Activities'!L$45/'Weightage Page-1'!AL$13)*'Weightage Page-1'!AL56,0))+
(IF('Semester Activities'!L$46&lt;&gt;0,('Semester Activities'!L$46/'Weightage Page-1'!AM$13)*'Weightage Page-1'!AM56,0))+
(IF('Semester Activities'!L$47&lt;&gt;0,('Semester Activities'!L$47/'Weightage Page-1'!AN$13)*'Weightage Page-1'!AN56,0))+
(IF('Semester Activities'!L$48&lt;&gt;0,('Semester Activities'!L$48/'Weightage Page-1'!AO$13)*'Weightage Page-1'!AO56,0))+
(IF('Semester Activities'!L$49&lt;&gt;0,('Semester Activities'!L$49/'Weightage Page-1'!AP$13)*'Weightage Page-1'!AP56,0))+
(IF('Semester Activities'!L$50&lt;&gt;0,('Semester Activities'!L$50/'Weightage Page-1'!AQ$13)*'Weightage Page-1'!AQ56,0))+
(IF('Semester Activities'!L$51&lt;&gt;0,('Semester Activities'!L$51/'Weightage Page-1'!AR$13)*'Weightage Page-1'!AR56,0))+
(IF('Semester Activities'!L$52&lt;&gt;0,('Semester Activities'!L$52/'Weightage Page-1'!AS$13)*'Weightage Page-1'!AS56,0))+
(IF('Semester Activities'!L$53&lt;&gt;0,('Semester Activities'!L$53/'Weightage Page-1'!AT$13)*'Weightage Page-1'!AT56,0))+
(IF('Semester Activities'!L$54&lt;&gt;0,('Semester Activities'!L$54/'Weightage Page-1'!AU$13)*'Weightage Page-1'!AU56,0))+
(IF('Semester Activities'!L$55&lt;&gt;0,('Semester Activities'!L$55/'Weightage Page-1'!AV$13)*'Weightage Page-1'!AV56,0))+
(IF('Semester Activities'!L$56&lt;&gt;0,('Semester Activities'!L$56/'Weightage Page-1'!AW$13)*'Weightage Page-1'!AW56,0))+
(IF('Semester Activities'!L$57&lt;&gt;0,('Semester Activities'!L$57/'Weightage Page-1'!AX$13)*'Weightage Page-1'!AX56,0))+
(IF('Semester Activities'!L$58&lt;&gt;0,('Semester Activities'!L$58/'Weightage Page-1'!AY$13)*'Weightage Page-1'!AY56,0))+
(IF('Semester Activities'!L$59&lt;&gt;0,('Semester Activities'!L$59/'Weightage Page-1'!AZ$13)*'Weightage Page-1'!AZ56,0))+
(IF('Semester Activities'!L$60&lt;&gt;0,('Semester Activities'!L$60/'Weightage Page-1'!BA$13)*'Weightage Page-1'!BA56,0))+
(IF('Semester Activities'!L$61&lt;&gt;0,('Semester Activities'!L$61/'Weightage Page-1'!BB$13)*'Weightage Page-1'!BB56,0))</f>
        <v>0</v>
      </c>
      <c r="I50" s="423"/>
      <c r="J50" s="423">
        <f>(IF('Semester Activities'!M$11&lt;&gt;0,('Semester Activities'!M$11/'Weightage Page-1'!D$13)*'Weightage Page-1'!D56,0))+
(IF('Semester Activities'!M$12&lt;&gt;0,('Semester Activities'!M$12/'Weightage Page-1'!E$13)*'Weightage Page-1'!E56,0))+
(IF('Semester Activities'!M$13&lt;&gt;0,('Semester Activities'!M$13/'Weightage Page-1'!F$13)*'Weightage Page-1'!F56,0))+
(IF('Semester Activities'!M$14&lt;&gt;0,('Semester Activities'!M$14/'Weightage Page-1'!G$13)*'Weightage Page-1'!G56,0))+
(IF('Semester Activities'!M$15&lt;&gt;0,('Semester Activities'!M$15/'Weightage Page-1'!H$13)*'Weightage Page-1'!H56,0))+
(IF('Semester Activities'!M$16&lt;&gt;0,('Semester Activities'!M$16/'Weightage Page-1'!I$13)*'Weightage Page-1'!I56,0))+
(IF('Semester Activities'!M$17&lt;&gt;0,('Semester Activities'!M$17/'Weightage Page-1'!J$13)*'Weightage Page-1'!J56,0))+
(IF('Semester Activities'!M$18&lt;&gt;0,('Semester Activities'!M$18/'Weightage Page-1'!K$13)*'Weightage Page-1'!K56,0))+
(IF('Semester Activities'!M$19&lt;&gt;0,('Semester Activities'!M$19/'Weightage Page-1'!L$13)*'Weightage Page-1'!L56,0))+
(IF('Semester Activities'!M$20&lt;&gt;0,('Semester Activities'!M$20/'Weightage Page-1'!M$13)*'Weightage Page-1'!M56,0))+
(IF('Semester Activities'!M$21&lt;&gt;0,('Semester Activities'!M$21/'Weightage Page-1'!N$13)*'Weightage Page-1'!N56,0))+
(IF('Semester Activities'!M$25&lt;&gt;0,('Semester Activities'!M$25/'Weightage Page-1'!R$13)*'Weightage Page-1'!R56,0))+
(IF('Semester Activities'!M$26&lt;&gt;0,('Semester Activities'!M$26/'Weightage Page-1'!S$13)*'Weightage Page-1'!S56,0))+
(IF('Semester Activities'!M$27&lt;&gt;0,('Semester Activities'!M$27/'Weightage Page-1'!T$13)*'Weightage Page-1'!T56,0))+
(IF('Semester Activities'!M$28&lt;&gt;0,('Semester Activities'!M$28/'Weightage Page-1'!U$13)*'Weightage Page-1'!U56,0))+
(IF('Semester Activities'!M$29&lt;&gt;0,('Semester Activities'!M$29/'Weightage Page-1'!V$13)*'Weightage Page-1'!V56,0))+
(IF('Semester Activities'!M$30&lt;&gt;0,('Semester Activities'!M$30/'Weightage Page-1'!W$13)*'Weightage Page-1'!W56,0))+
(IF('Semester Activities'!M$31&lt;&gt;0,('Semester Activities'!M$31/'Weightage Page-1'!X$13)*'Weightage Page-1'!X56,0))+
(IF('Semester Activities'!M$32&lt;&gt;0,('Semester Activities'!M$32/'Weightage Page-1'!Y$13)*'Weightage Page-1'!Y56,0))+
(IF('Semester Activities'!M$33&lt;&gt;0,('Semester Activities'!M$33/'Weightage Page-1'!Z$13)*'Weightage Page-1'!Z56,0))+
(IF('Semester Activities'!M$34&lt;&gt;0,('Semester Activities'!M$34/'Weightage Page-1'!AA$13)*'Weightage Page-1'!AA56,0))+
(IF('Semester Activities'!M$35&lt;&gt;0,('Semester Activities'!M$35/'Weightage Page-1'!AB$13)*'Weightage Page-1'!AB56,0))+
(IF('Semester Activities'!M$36&lt;&gt;0,('Semester Activities'!M$36/'Weightage Page-1'!AC$13)*'Weightage Page-1'!AC56,0))+
(IF('Semester Activities'!M$38&lt;&gt;0,('Semester Activities'!M$38/'Weightage Page-1'!AE$13)*'Weightage Page-1'!AE56,0))+
(IF('Semester Activities'!M$39&lt;&gt;0,('Semester Activities'!M$39/'Weightage Page-1'!AF$13)*'Weightage Page-1'!AF56,0))+
(IF('Semester Activities'!M$40&lt;&gt;0,('Semester Activities'!M$40/'Weightage Page-1'!AG$13)*'Weightage Page-1'!AG56,0))+
(IF('Semester Activities'!M$41&lt;&gt;0,('Semester Activities'!M$41/'Weightage Page-1'!AH$13)*'Weightage Page-1'!AH56,0))+
(IF('Semester Activities'!M$42&lt;&gt;0,('Semester Activities'!M$42/'Weightage Page-1'!AI$13)*'Weightage Page-1'!AI56,0))+
(IF('Semester Activities'!M$43&lt;&gt;0,('Semester Activities'!M$43/'Weightage Page-1'!AJ$13)*'Weightage Page-1'!AJ56,0))+
(IF('Semester Activities'!M$44&lt;&gt;0,('Semester Activities'!M$44/'Weightage Page-1'!AK$13)*'Weightage Page-1'!AK56,0))+
(IF('Semester Activities'!M$45&lt;&gt;0,('Semester Activities'!M$45/'Weightage Page-1'!AL$13)*'Weightage Page-1'!AL56,0))+
(IF('Semester Activities'!M$46&lt;&gt;0,('Semester Activities'!M$46/'Weightage Page-1'!AM$13)*'Weightage Page-1'!AM56,0))+
(IF('Semester Activities'!M$47&lt;&gt;0,('Semester Activities'!M$47/'Weightage Page-1'!AN$13)*'Weightage Page-1'!AN56,0))+
(IF('Semester Activities'!M$48&lt;&gt;0,('Semester Activities'!M$48/'Weightage Page-1'!AO$13)*'Weightage Page-1'!AO56,0))+
(IF('Semester Activities'!M$49&lt;&gt;0,('Semester Activities'!M$49/'Weightage Page-1'!AP$13)*'Weightage Page-1'!AP56,0))+
(IF('Semester Activities'!M$50&lt;&gt;0,('Semester Activities'!M$50/'Weightage Page-1'!AQ$13)*'Weightage Page-1'!AQ56,0))+
(IF('Semester Activities'!M$51&lt;&gt;0,('Semester Activities'!M$51/'Weightage Page-1'!AR$13)*'Weightage Page-1'!AR56,0))+
(IF('Semester Activities'!M$52&lt;&gt;0,('Semester Activities'!M$52/'Weightage Page-1'!AS$13)*'Weightage Page-1'!AS56,0))+
(IF('Semester Activities'!M$53&lt;&gt;0,('Semester Activities'!M$53/'Weightage Page-1'!AT$13)*'Weightage Page-1'!AT56,0))+
(IF('Semester Activities'!M$54&lt;&gt;0,('Semester Activities'!M$54/'Weightage Page-1'!AU$13)*'Weightage Page-1'!AU56,0))+
(IF('Semester Activities'!M$55&lt;&gt;0,('Semester Activities'!M$55/'Weightage Page-1'!AV$13)*'Weightage Page-1'!AV56,0))+
(IF('Semester Activities'!M$56&lt;&gt;0,('Semester Activities'!M$56/'Weightage Page-1'!AW$13)*'Weightage Page-1'!AW56,0))+
(IF('Semester Activities'!M$57&lt;&gt;0,('Semester Activities'!M$57/'Weightage Page-1'!AX$13)*'Weightage Page-1'!AX56,0))+
(IF('Semester Activities'!M$58&lt;&gt;0,('Semester Activities'!M$58/'Weightage Page-1'!AY$13)*'Weightage Page-1'!AY56,0))+
(IF('Semester Activities'!M$59&lt;&gt;0,('Semester Activities'!M$59/'Weightage Page-1'!AZ$13)*'Weightage Page-1'!AZ56,0))+
(IF('Semester Activities'!M$60&lt;&gt;0,('Semester Activities'!M$60/'Weightage Page-1'!BA$13)*'Weightage Page-1'!BA56,0))+
(IF('Semester Activities'!M$61&lt;&gt;0,('Semester Activities'!M$61/'Weightage Page-1'!BB$13)*'Weightage Page-1'!BB56,0))</f>
        <v>0</v>
      </c>
      <c r="K50" s="423"/>
      <c r="L50" s="423">
        <f>(IF('Semester Activities'!N$11&lt;&gt;0,('Semester Activities'!N$11/'Weightage Page-1'!D$13)*'Weightage Page-1'!D56,0))+
(IF('Semester Activities'!N$12&lt;&gt;0,('Semester Activities'!N$12/'Weightage Page-1'!E$13)*'Weightage Page-1'!E56,0))+
(IF('Semester Activities'!N$13&lt;&gt;0,('Semester Activities'!N$13/'Weightage Page-1'!F$13)*'Weightage Page-1'!F56,0))+
(IF('Semester Activities'!N$14&lt;&gt;0,('Semester Activities'!N$14/'Weightage Page-1'!G$13)*'Weightage Page-1'!G56,0))+
(IF('Semester Activities'!N$15&lt;&gt;0,('Semester Activities'!N$15/'Weightage Page-1'!H$13)*'Weightage Page-1'!H56,0))+
(IF('Semester Activities'!N$16&lt;&gt;0,('Semester Activities'!N$16/'Weightage Page-1'!I$13)*'Weightage Page-1'!I56,0))+
(IF('Semester Activities'!N$17&lt;&gt;0,('Semester Activities'!N$17/'Weightage Page-1'!J$13)*'Weightage Page-1'!J56,0))+
(IF('Semester Activities'!N$18&lt;&gt;0,('Semester Activities'!N$18/'Weightage Page-1'!K$13)*'Weightage Page-1'!K56,0))+
(IF('Semester Activities'!N$19&lt;&gt;0,('Semester Activities'!N$19/'Weightage Page-1'!L$13)*'Weightage Page-1'!L56,0))+
(IF('Semester Activities'!N$20&lt;&gt;0,('Semester Activities'!N$20/'Weightage Page-1'!M$13)*'Weightage Page-1'!M56,0))+
(IF('Semester Activities'!N$21&lt;&gt;0,('Semester Activities'!N$21/'Weightage Page-1'!N$13)*'Weightage Page-1'!N56,0))+
(IF('Semester Activities'!N$25&lt;&gt;0,('Semester Activities'!N$25/'Weightage Page-1'!R$13)*'Weightage Page-1'!R56,0))+
(IF('Semester Activities'!N$26&lt;&gt;0,('Semester Activities'!N$26/'Weightage Page-1'!S$13)*'Weightage Page-1'!S56,0))+
(IF('Semester Activities'!N$27&lt;&gt;0,('Semester Activities'!N$27/'Weightage Page-1'!T$13)*'Weightage Page-1'!T56,0))+
(IF('Semester Activities'!N$28&lt;&gt;0,('Semester Activities'!N$28/'Weightage Page-1'!U$13)*'Weightage Page-1'!U56,0))+
(IF('Semester Activities'!N$29&lt;&gt;0,('Semester Activities'!N$29/'Weightage Page-1'!V$13)*'Weightage Page-1'!V56,0))+
(IF('Semester Activities'!N$30&lt;&gt;0,('Semester Activities'!N$30/'Weightage Page-1'!W$13)*'Weightage Page-1'!W56,0))+
(IF('Semester Activities'!N$31&lt;&gt;0,('Semester Activities'!N$31/'Weightage Page-1'!X$13)*'Weightage Page-1'!X56,0))+
(IF('Semester Activities'!N$32&lt;&gt;0,('Semester Activities'!N$32/'Weightage Page-1'!Y$13)*'Weightage Page-1'!Y56,0))+
(IF('Semester Activities'!N$33&lt;&gt;0,('Semester Activities'!N$33/'Weightage Page-1'!Z$13)*'Weightage Page-1'!Z56,0))+
(IF('Semester Activities'!N$34&lt;&gt;0,('Semester Activities'!N$34/'Weightage Page-1'!AA$13)*'Weightage Page-1'!AA56,0))+
(IF('Semester Activities'!N$35&lt;&gt;0,('Semester Activities'!N$35/'Weightage Page-1'!AB$13)*'Weightage Page-1'!AB56,0))+
(IF('Semester Activities'!N$36&lt;&gt;0,('Semester Activities'!N$36/'Weightage Page-1'!AC$13)*'Weightage Page-1'!AC56,0))+
(IF('Semester Activities'!N$38&lt;&gt;0,('Semester Activities'!N$38/'Weightage Page-1'!AE$13)*'Weightage Page-1'!AE56,0))+
(IF('Semester Activities'!N$39&lt;&gt;0,('Semester Activities'!N$39/'Weightage Page-1'!AF$13)*'Weightage Page-1'!AF56,0))+
(IF('Semester Activities'!N$40&lt;&gt;0,('Semester Activities'!N$40/'Weightage Page-1'!AG$13)*'Weightage Page-1'!AG56,0))+
(IF('Semester Activities'!N$41&lt;&gt;0,('Semester Activities'!N$41/'Weightage Page-1'!AH$13)*'Weightage Page-1'!AH56,0))+
(IF('Semester Activities'!N$42&lt;&gt;0,('Semester Activities'!N$42/'Weightage Page-1'!AI$13)*'Weightage Page-1'!AI56,0))+
(IF('Semester Activities'!N$43&lt;&gt;0,('Semester Activities'!N$43/'Weightage Page-1'!AJ$13)*'Weightage Page-1'!AJ56,0))+
(IF('Semester Activities'!N$44&lt;&gt;0,('Semester Activities'!N$44/'Weightage Page-1'!AK$13)*'Weightage Page-1'!AK56,0))+
(IF('Semester Activities'!N$45&lt;&gt;0,('Semester Activities'!N$45/'Weightage Page-1'!AL$13)*'Weightage Page-1'!AL56,0))+
(IF('Semester Activities'!N$46&lt;&gt;0,('Semester Activities'!N$46/'Weightage Page-1'!AM$13)*'Weightage Page-1'!AM56,0))+
(IF('Semester Activities'!N$47&lt;&gt;0,('Semester Activities'!N$47/'Weightage Page-1'!AN$13)*'Weightage Page-1'!AN56,0))+
(IF('Semester Activities'!N$48&lt;&gt;0,('Semester Activities'!N$48/'Weightage Page-1'!AO$13)*'Weightage Page-1'!AO56,0))+
(IF('Semester Activities'!N$49&lt;&gt;0,('Semester Activities'!N$49/'Weightage Page-1'!AP$13)*'Weightage Page-1'!AP56,0))+
(IF('Semester Activities'!N$50&lt;&gt;0,('Semester Activities'!N$50/'Weightage Page-1'!AQ$13)*'Weightage Page-1'!AQ56,0))+
(IF('Semester Activities'!N$51&lt;&gt;0,('Semester Activities'!N$51/'Weightage Page-1'!AR$13)*'Weightage Page-1'!AR56,0))+
(IF('Semester Activities'!N$52&lt;&gt;0,('Semester Activities'!N$52/'Weightage Page-1'!AS$13)*'Weightage Page-1'!AS56,0))+
(IF('Semester Activities'!N$53&lt;&gt;0,('Semester Activities'!N$53/'Weightage Page-1'!AT$13)*'Weightage Page-1'!AT56,0))+
(IF('Semester Activities'!N$54&lt;&gt;0,('Semester Activities'!N$54/'Weightage Page-1'!AU$13)*'Weightage Page-1'!AU56,0))+
(IF('Semester Activities'!N$55&lt;&gt;0,('Semester Activities'!N$55/'Weightage Page-1'!AV$13)*'Weightage Page-1'!AV56,0))+
(IF('Semester Activities'!N$56&lt;&gt;0,('Semester Activities'!N$56/'Weightage Page-1'!AW$13)*'Weightage Page-1'!AW56,0))+
(IF('Semester Activities'!N$57&lt;&gt;0,('Semester Activities'!N$57/'Weightage Page-1'!AX$13)*'Weightage Page-1'!AX56,0))+
(IF('Semester Activities'!N$58&lt;&gt;0,('Semester Activities'!N$58/'Weightage Page-1'!AY$13)*'Weightage Page-1'!AY56,0))+
(IF('Semester Activities'!N$59&lt;&gt;0,('Semester Activities'!N$59/'Weightage Page-1'!AZ$13)*'Weightage Page-1'!AZ56,0))+
(IF('Semester Activities'!N$60&lt;&gt;0,('Semester Activities'!N$60/'Weightage Page-1'!BA$13)*'Weightage Page-1'!BA56,0))+
(IF('Semester Activities'!N$61&lt;&gt;0,('Semester Activities'!N$61/'Weightage Page-1'!BB$13)*'Weightage Page-1'!BB56,0))</f>
        <v>0</v>
      </c>
      <c r="M50" s="423"/>
      <c r="N50" s="424">
        <f t="shared" si="0"/>
        <v>0</v>
      </c>
      <c r="O50" s="424"/>
    </row>
    <row r="51" spans="1:15" ht="16.5" thickBot="1" x14ac:dyDescent="0.3">
      <c r="A51" s="144">
        <v>42</v>
      </c>
      <c r="B51" s="119" t="str">
        <f>IF('Weightage Page-1'!B57&lt;&gt;"",'Weightage Page-1'!B57,"")</f>
        <v>15SW157</v>
      </c>
      <c r="C51" s="118"/>
      <c r="D51" s="423">
        <f>(IF('Semester Activities'!J$11&lt;&gt;0,('Semester Activities'!J$11/'Weightage Page-1'!D$13)*'Weightage Page-1'!D57,0))+
(IF('Semester Activities'!J$12&lt;&gt;0,('Semester Activities'!J$12/'Weightage Page-1'!E$13)*'Weightage Page-1'!E57,0))+
(IF('Semester Activities'!J$13&lt;&gt;0,('Semester Activities'!J$13/'Weightage Page-1'!F$13)*'Weightage Page-1'!F57,0))+
(IF('Semester Activities'!J$14&lt;&gt;0,('Semester Activities'!J$14/'Weightage Page-1'!G$13)*'Weightage Page-1'!G57,0))+
(IF('Semester Activities'!J$15&lt;&gt;0,('Semester Activities'!J$15/'Weightage Page-1'!H$13)*'Weightage Page-1'!H57,0))+
(IF('Semester Activities'!J$16&lt;&gt;0,('Semester Activities'!J$16/'Weightage Page-1'!I$13)*'Weightage Page-1'!I57,0))+
(IF('Semester Activities'!J$17&lt;&gt;0,('Semester Activities'!J$17/'Weightage Page-1'!J$13)*'Weightage Page-1'!J57,0))+
(IF('Semester Activities'!J$18&lt;&gt;0,('Semester Activities'!J$18/'Weightage Page-1'!K$13)*'Weightage Page-1'!K57,0))+
(IF('Semester Activities'!J$19&lt;&gt;0,('Semester Activities'!J$19/'Weightage Page-1'!L$13)*'Weightage Page-1'!L57,0))+
(IF('Semester Activities'!J$20&lt;&gt;0,('Semester Activities'!J$20/'Weightage Page-1'!M$13)*'Weightage Page-1'!M57,0))+
(IF('Semester Activities'!J$21&lt;&gt;0,('Semester Activities'!J$21/'Weightage Page-1'!N$13)*'Weightage Page-1'!N57,0))+
(IF('Semester Activities'!J$25&lt;&gt;0,('Semester Activities'!J$25/'Weightage Page-1'!R$13)*'Weightage Page-1'!R57,0))+
(IF('Semester Activities'!J$26&lt;&gt;0,('Semester Activities'!J$26/'Weightage Page-1'!S$13)*'Weightage Page-1'!S57,0))+
(IF('Semester Activities'!J$27&lt;&gt;0,('Semester Activities'!J$27/'Weightage Page-1'!T$13)*'Weightage Page-1'!T57,0))+
(IF('Semester Activities'!J$28&lt;&gt;0,('Semester Activities'!J$28/'Weightage Page-1'!U$13)*'Weightage Page-1'!U57,0))+
(IF('Semester Activities'!J$29&lt;&gt;0,('Semester Activities'!J$29/'Weightage Page-1'!V$13)*'Weightage Page-1'!V57,0))+
(IF('Semester Activities'!J$30&lt;&gt;0,('Semester Activities'!J$30/'Weightage Page-1'!W$13)*'Weightage Page-1'!W57,0))+
(IF('Semester Activities'!J$31&lt;&gt;0,('Semester Activities'!J$31/'Weightage Page-1'!X$13)*'Weightage Page-1'!X57,0))+
(IF('Semester Activities'!J$32&lt;&gt;0,('Semester Activities'!J$32/'Weightage Page-1'!Y$13)*'Weightage Page-1'!Y57,0))+
(IF('Semester Activities'!J$33&lt;&gt;0,('Semester Activities'!J$33/'Weightage Page-1'!Z$13)*'Weightage Page-1'!Z57,0))+
(IF('Semester Activities'!J$34&lt;&gt;0,('Semester Activities'!J$34/'Weightage Page-1'!AA$13)*'Weightage Page-1'!AA57,0))+
(IF('Semester Activities'!J$35&lt;&gt;0,('Semester Activities'!J$35/'Weightage Page-1'!AB$13)*'Weightage Page-1'!AB57,0))+
(IF('Semester Activities'!J$36&lt;&gt;0,('Semester Activities'!J$36/'Weightage Page-1'!AC$13)*'Weightage Page-1'!AC57,0))+
(IF('Semester Activities'!J$38&lt;&gt;0,('Semester Activities'!J$38/'Weightage Page-1'!AE$13)*'Weightage Page-1'!AE57,0))+
(IF('Semester Activities'!J$39&lt;&gt;0,('Semester Activities'!J$39/'Weightage Page-1'!AF$13)*'Weightage Page-1'!AF57,0))+
(IF('Semester Activities'!J$40&lt;&gt;0,('Semester Activities'!J$40/'Weightage Page-1'!AG$13)*'Weightage Page-1'!AG57,0))+
(IF('Semester Activities'!J$41&lt;&gt;0,('Semester Activities'!J$41/'Weightage Page-1'!AH$13)*'Weightage Page-1'!AH57,0))+
(IF('Semester Activities'!J$42&lt;&gt;0,('Semester Activities'!J$42/'Weightage Page-1'!AI$13)*'Weightage Page-1'!AI57,0))+
(IF('Semester Activities'!J$43&lt;&gt;0,('Semester Activities'!J$43/'Weightage Page-1'!AJ$13)*'Weightage Page-1'!AJ57,0))+
(IF('Semester Activities'!J$44&lt;&gt;0,('Semester Activities'!J$44/'Weightage Page-1'!AK$13)*'Weightage Page-1'!AK57,0))+
(IF('Semester Activities'!J$45&lt;&gt;0,('Semester Activities'!J$45/'Weightage Page-1'!AL$13)*'Weightage Page-1'!AL57,0))+
(IF('Semester Activities'!J$46&lt;&gt;0,('Semester Activities'!J$46/'Weightage Page-1'!AM$13)*'Weightage Page-1'!AM57,0))+
(IF('Semester Activities'!J$47&lt;&gt;0,('Semester Activities'!J$47/'Weightage Page-1'!AN$13)*'Weightage Page-1'!AN57,0))+
(IF('Semester Activities'!J$48&lt;&gt;0,('Semester Activities'!J$48/'Weightage Page-1'!AO$13)*'Weightage Page-1'!AO57,0))+
(IF('Semester Activities'!J$49&lt;&gt;0,('Semester Activities'!J$49/'Weightage Page-1'!AP$13)*'Weightage Page-1'!AP57,0))+
(IF('Semester Activities'!J$50&lt;&gt;0,('Semester Activities'!J$50/'Weightage Page-1'!AQ$13)*'Weightage Page-1'!AQ57,0))+
(IF('Semester Activities'!J$51&lt;&gt;0,('Semester Activities'!J$51/'Weightage Page-1'!AR$13)*'Weightage Page-1'!AR57,0))+
(IF('Semester Activities'!J$52&lt;&gt;0,('Semester Activities'!J$52/'Weightage Page-1'!AS$13)*'Weightage Page-1'!AS57,0))+
(IF('Semester Activities'!J$53&lt;&gt;0,('Semester Activities'!J$53/'Weightage Page-1'!AT$13)*'Weightage Page-1'!AT57,0))+
(IF('Semester Activities'!J$54&lt;&gt;0,('Semester Activities'!J$54/'Weightage Page-1'!AU$13)*'Weightage Page-1'!AU57,0))+
(IF('Semester Activities'!J$55&lt;&gt;0,('Semester Activities'!J$55/'Weightage Page-1'!AV$13)*'Weightage Page-1'!AV57,0))+
(IF('Semester Activities'!J$56&lt;&gt;0,('Semester Activities'!J$56/'Weightage Page-1'!AW$13)*'Weightage Page-1'!AW57,0))+
(IF('Semester Activities'!J$57&lt;&gt;0,('Semester Activities'!J$57/'Weightage Page-1'!AX$13)*'Weightage Page-1'!AX57,0))+
(IF('Semester Activities'!J$58&lt;&gt;0,('Semester Activities'!J$58/'Weightage Page-1'!AY$13)*'Weightage Page-1'!AY57,0))+
(IF('Semester Activities'!J$59&lt;&gt;0,('Semester Activities'!J$59/'Weightage Page-1'!AZ$13)*'Weightage Page-1'!AZ57,0))+
(IF('Semester Activities'!J$60&lt;&gt;0,('Semester Activities'!J$60/'Weightage Page-1'!BA$13)*'Weightage Page-1'!BA57,0))+
(IF('Semester Activities'!J$61&lt;&gt;0,('Semester Activities'!J$61/'Weightage Page-1'!BB$13)*'Weightage Page-1'!BB57,0))</f>
        <v>0</v>
      </c>
      <c r="E51" s="423"/>
      <c r="F51" s="423">
        <f>(IF('Semester Activities'!K$11&lt;&gt;0,('Semester Activities'!K$11/'Weightage Page-1'!D$13)*'Weightage Page-1'!D57,0))+
(IF('Semester Activities'!K$12&lt;&gt;0,('Semester Activities'!K$12/'Weightage Page-1'!E$13)*'Weightage Page-1'!E57,0))+
(IF('Semester Activities'!K$13&lt;&gt;0,('Semester Activities'!K$13/'Weightage Page-1'!F$13)*'Weightage Page-1'!F57,0))+
(IF('Semester Activities'!K$14&lt;&gt;0,('Semester Activities'!K$14/'Weightage Page-1'!G$13)*'Weightage Page-1'!G57,0))+
(IF('Semester Activities'!K$15&lt;&gt;0,('Semester Activities'!K$15/'Weightage Page-1'!H$13)*'Weightage Page-1'!H57,0))+
(IF('Semester Activities'!K$16&lt;&gt;0,('Semester Activities'!K$16/'Weightage Page-1'!I$13)*'Weightage Page-1'!I57,0))+
(IF('Semester Activities'!K$17&lt;&gt;0,('Semester Activities'!K$17/'Weightage Page-1'!J$13)*'Weightage Page-1'!J57,0))+
(IF('Semester Activities'!K$18&lt;&gt;0,('Semester Activities'!K$18/'Weightage Page-1'!K$13)*'Weightage Page-1'!K57,0))+
(IF('Semester Activities'!K$19&lt;&gt;0,('Semester Activities'!K$19/'Weightage Page-1'!L$13)*'Weightage Page-1'!L57,0))+
(IF('Semester Activities'!K$20&lt;&gt;0,('Semester Activities'!K$20/'Weightage Page-1'!M$13)*'Weightage Page-1'!M57,0))+
(IF('Semester Activities'!K$21&lt;&gt;0,('Semester Activities'!K$21/'Weightage Page-1'!N$13)*'Weightage Page-1'!N57,0))+
(IF('Semester Activities'!K$25&lt;&gt;0,('Semester Activities'!K$25/'Weightage Page-1'!R$13)*'Weightage Page-1'!R57,0))+
(IF('Semester Activities'!K$26&lt;&gt;0,('Semester Activities'!K$26/'Weightage Page-1'!S$13)*'Weightage Page-1'!S57,0))+
(IF('Semester Activities'!K$27&lt;&gt;0,('Semester Activities'!K$27/'Weightage Page-1'!T$13)*'Weightage Page-1'!T57,0))+
(IF('Semester Activities'!K$28&lt;&gt;0,('Semester Activities'!K$28/'Weightage Page-1'!U$13)*'Weightage Page-1'!U57,0))+
(IF('Semester Activities'!K$29&lt;&gt;0,('Semester Activities'!K$29/'Weightage Page-1'!V$13)*'Weightage Page-1'!V57,0))+
(IF('Semester Activities'!K$30&lt;&gt;0,('Semester Activities'!K$30/'Weightage Page-1'!W$13)*'Weightage Page-1'!W57,0))+
(IF('Semester Activities'!K$31&lt;&gt;0,('Semester Activities'!K$31/'Weightage Page-1'!X$13)*'Weightage Page-1'!X57,0))+
(IF('Semester Activities'!K$32&lt;&gt;0,('Semester Activities'!K$32/'Weightage Page-1'!Y$13)*'Weightage Page-1'!Y57,0))+
(IF('Semester Activities'!K$33&lt;&gt;0,('Semester Activities'!K$33/'Weightage Page-1'!Z$13)*'Weightage Page-1'!Z57,0))+
(IF('Semester Activities'!K$34&lt;&gt;0,('Semester Activities'!K$34/'Weightage Page-1'!AA$13)*'Weightage Page-1'!AA57,0))+
(IF('Semester Activities'!K$35&lt;&gt;0,('Semester Activities'!K$35/'Weightage Page-1'!AB$13)*'Weightage Page-1'!AB57,0))+
(IF('Semester Activities'!K$36&lt;&gt;0,('Semester Activities'!K$36/'Weightage Page-1'!AC$13)*'Weightage Page-1'!AC57,0))+
(IF('Semester Activities'!K$38&lt;&gt;0,('Semester Activities'!K$38/'Weightage Page-1'!AE$13)*'Weightage Page-1'!AE57,0))+
(IF('Semester Activities'!K$39&lt;&gt;0,('Semester Activities'!K$39/'Weightage Page-1'!AF$13)*'Weightage Page-1'!AF57,0))+
(IF('Semester Activities'!K$40&lt;&gt;0,('Semester Activities'!K$40/'Weightage Page-1'!AG$13)*'Weightage Page-1'!AG57,0))+
(IF('Semester Activities'!K$41&lt;&gt;0,('Semester Activities'!K$41/'Weightage Page-1'!AH$13)*'Weightage Page-1'!AH57,0))+
(IF('Semester Activities'!K$42&lt;&gt;0,('Semester Activities'!K$42/'Weightage Page-1'!AI$13)*'Weightage Page-1'!AI57,0))+
(IF('Semester Activities'!K$43&lt;&gt;0,('Semester Activities'!K$43/'Weightage Page-1'!AJ$13)*'Weightage Page-1'!AJ57,0))+
(IF('Semester Activities'!K$44&lt;&gt;0,('Semester Activities'!K$44/'Weightage Page-1'!AK$13)*'Weightage Page-1'!AK57,0))+
(IF('Semester Activities'!K$45&lt;&gt;0,('Semester Activities'!K$45/'Weightage Page-1'!AL$13)*'Weightage Page-1'!AL57,0))+
(IF('Semester Activities'!K$46&lt;&gt;0,('Semester Activities'!K$46/'Weightage Page-1'!AM$13)*'Weightage Page-1'!AM57,0))+
(IF('Semester Activities'!K$47&lt;&gt;0,('Semester Activities'!K$47/'Weightage Page-1'!AN$13)*'Weightage Page-1'!AN57,0))+
(IF('Semester Activities'!K$48&lt;&gt;0,('Semester Activities'!K$48/'Weightage Page-1'!AO$13)*'Weightage Page-1'!AO57,0))+
(IF('Semester Activities'!K$49&lt;&gt;0,('Semester Activities'!K$49/'Weightage Page-1'!AP$13)*'Weightage Page-1'!AP57,0))+
(IF('Semester Activities'!K$50&lt;&gt;0,('Semester Activities'!K$50/'Weightage Page-1'!AQ$13)*'Weightage Page-1'!AQ57,0))+
(IF('Semester Activities'!K$51&lt;&gt;0,('Semester Activities'!K$51/'Weightage Page-1'!AR$13)*'Weightage Page-1'!AR57,0))+
(IF('Semester Activities'!K$52&lt;&gt;0,('Semester Activities'!K$52/'Weightage Page-1'!AS$13)*'Weightage Page-1'!AS57,0))+
(IF('Semester Activities'!K$53&lt;&gt;0,('Semester Activities'!K$53/'Weightage Page-1'!AT$13)*'Weightage Page-1'!AT57,0))+
(IF('Semester Activities'!K$54&lt;&gt;0,('Semester Activities'!K$54/'Weightage Page-1'!AU$13)*'Weightage Page-1'!AU57,0))+
(IF('Semester Activities'!K$55&lt;&gt;0,('Semester Activities'!K$55/'Weightage Page-1'!AV$13)*'Weightage Page-1'!AV57,0))+
(IF('Semester Activities'!K$56&lt;&gt;0,('Semester Activities'!K$56/'Weightage Page-1'!AW$13)*'Weightage Page-1'!AW57,0))+
(IF('Semester Activities'!K$57&lt;&gt;0,('Semester Activities'!K$57/'Weightage Page-1'!AX$13)*'Weightage Page-1'!AX57,0))+
(IF('Semester Activities'!K$58&lt;&gt;0,('Semester Activities'!K$58/'Weightage Page-1'!AY$13)*'Weightage Page-1'!AY57,0))+
(IF('Semester Activities'!K$59&lt;&gt;0,('Semester Activities'!K$59/'Weightage Page-1'!AZ$13)*'Weightage Page-1'!AZ57,0))+
(IF('Semester Activities'!K$60&lt;&gt;0,('Semester Activities'!K$60/'Weightage Page-1'!BA$13)*'Weightage Page-1'!BA57,0))+
(IF('Semester Activities'!K$61&lt;&gt;0,('Semester Activities'!K$61/'Weightage Page-1'!BB$13)*'Weightage Page-1'!BB57,0))</f>
        <v>0</v>
      </c>
      <c r="G51" s="423"/>
      <c r="H51" s="423">
        <f>(IF('Semester Activities'!L$11&lt;&gt;0,('Semester Activities'!L$11/'Weightage Page-1'!D$13)*'Weightage Page-1'!D57,0))+
(IF('Semester Activities'!L$12&lt;&gt;0,('Semester Activities'!L$12/'Weightage Page-1'!E$13)*'Weightage Page-1'!E57,0))+
(IF('Semester Activities'!L$13&lt;&gt;0,('Semester Activities'!L$13/'Weightage Page-1'!F$13)*'Weightage Page-1'!F57,0))+
(IF('Semester Activities'!L$14&lt;&gt;0,('Semester Activities'!L$14/'Weightage Page-1'!G$13)*'Weightage Page-1'!G57,0))+
(IF('Semester Activities'!L$15&lt;&gt;0,('Semester Activities'!L$15/'Weightage Page-1'!H$13)*'Weightage Page-1'!H57,0))+
(IF('Semester Activities'!L$16&lt;&gt;0,('Semester Activities'!L$16/'Weightage Page-1'!I$13)*'Weightage Page-1'!I57,0))+
(IF('Semester Activities'!L$17&lt;&gt;0,('Semester Activities'!L$17/'Weightage Page-1'!J$13)*'Weightage Page-1'!J57,0))+
(IF('Semester Activities'!L$18&lt;&gt;0,('Semester Activities'!L$18/'Weightage Page-1'!K$13)*'Weightage Page-1'!K57,0))+
(IF('Semester Activities'!L$19&lt;&gt;0,('Semester Activities'!L$19/'Weightage Page-1'!L$13)*'Weightage Page-1'!L57,0))+
(IF('Semester Activities'!L$20&lt;&gt;0,('Semester Activities'!L$20/'Weightage Page-1'!M$13)*'Weightage Page-1'!M57,0))+
(IF('Semester Activities'!L$21&lt;&gt;0,('Semester Activities'!L$21/'Weightage Page-1'!N$13)*'Weightage Page-1'!N57,0))+
(IF('Semester Activities'!L$25&lt;&gt;0,('Semester Activities'!L$25/'Weightage Page-1'!R$13)*'Weightage Page-1'!R57,0))+
(IF('Semester Activities'!L$26&lt;&gt;0,('Semester Activities'!L$26/'Weightage Page-1'!S$13)*'Weightage Page-1'!S57,0))+
(IF('Semester Activities'!L$27&lt;&gt;0,('Semester Activities'!L$27/'Weightage Page-1'!T$13)*'Weightage Page-1'!T57,0))+
(IF('Semester Activities'!L$28&lt;&gt;0,('Semester Activities'!L$28/'Weightage Page-1'!U$13)*'Weightage Page-1'!U57,0))+
(IF('Semester Activities'!L$29&lt;&gt;0,('Semester Activities'!L$29/'Weightage Page-1'!V$13)*'Weightage Page-1'!V57,0))+
(IF('Semester Activities'!L$30&lt;&gt;0,('Semester Activities'!L$30/'Weightage Page-1'!W$13)*'Weightage Page-1'!W57,0))+
(IF('Semester Activities'!L$31&lt;&gt;0,('Semester Activities'!L$31/'Weightage Page-1'!X$13)*'Weightage Page-1'!X57,0))+
(IF('Semester Activities'!L$32&lt;&gt;0,('Semester Activities'!L$32/'Weightage Page-1'!Y$13)*'Weightage Page-1'!Y57,0))+
(IF('Semester Activities'!L$33&lt;&gt;0,('Semester Activities'!L$33/'Weightage Page-1'!Z$13)*'Weightage Page-1'!Z57,0))+
(IF('Semester Activities'!L$34&lt;&gt;0,('Semester Activities'!L$34/'Weightage Page-1'!AA$13)*'Weightage Page-1'!AA57,0))+
(IF('Semester Activities'!L$35&lt;&gt;0,('Semester Activities'!L$35/'Weightage Page-1'!AB$13)*'Weightage Page-1'!AB57,0))+
(IF('Semester Activities'!L$36&lt;&gt;0,('Semester Activities'!L$36/'Weightage Page-1'!AC$13)*'Weightage Page-1'!AC57,0))+
(IF('Semester Activities'!L$38&lt;&gt;0,('Semester Activities'!L$38/'Weightage Page-1'!AE$13)*'Weightage Page-1'!AE57,0))+
(IF('Semester Activities'!L$39&lt;&gt;0,('Semester Activities'!L$39/'Weightage Page-1'!AF$13)*'Weightage Page-1'!AF57,0))+
(IF('Semester Activities'!L$40&lt;&gt;0,('Semester Activities'!L$40/'Weightage Page-1'!AG$13)*'Weightage Page-1'!AG57,0))+
(IF('Semester Activities'!L$41&lt;&gt;0,('Semester Activities'!L$41/'Weightage Page-1'!AH$13)*'Weightage Page-1'!AH57,0))+
(IF('Semester Activities'!L$42&lt;&gt;0,('Semester Activities'!L$42/'Weightage Page-1'!AI$13)*'Weightage Page-1'!AI57,0))+
(IF('Semester Activities'!L$43&lt;&gt;0,('Semester Activities'!L$43/'Weightage Page-1'!AJ$13)*'Weightage Page-1'!AJ57,0))+
(IF('Semester Activities'!L$44&lt;&gt;0,('Semester Activities'!L$44/'Weightage Page-1'!AK$13)*'Weightage Page-1'!AK57,0))+
(IF('Semester Activities'!L$45&lt;&gt;0,('Semester Activities'!L$45/'Weightage Page-1'!AL$13)*'Weightage Page-1'!AL57,0))+
(IF('Semester Activities'!L$46&lt;&gt;0,('Semester Activities'!L$46/'Weightage Page-1'!AM$13)*'Weightage Page-1'!AM57,0))+
(IF('Semester Activities'!L$47&lt;&gt;0,('Semester Activities'!L$47/'Weightage Page-1'!AN$13)*'Weightage Page-1'!AN57,0))+
(IF('Semester Activities'!L$48&lt;&gt;0,('Semester Activities'!L$48/'Weightage Page-1'!AO$13)*'Weightage Page-1'!AO57,0))+
(IF('Semester Activities'!L$49&lt;&gt;0,('Semester Activities'!L$49/'Weightage Page-1'!AP$13)*'Weightage Page-1'!AP57,0))+
(IF('Semester Activities'!L$50&lt;&gt;0,('Semester Activities'!L$50/'Weightage Page-1'!AQ$13)*'Weightage Page-1'!AQ57,0))+
(IF('Semester Activities'!L$51&lt;&gt;0,('Semester Activities'!L$51/'Weightage Page-1'!AR$13)*'Weightage Page-1'!AR57,0))+
(IF('Semester Activities'!L$52&lt;&gt;0,('Semester Activities'!L$52/'Weightage Page-1'!AS$13)*'Weightage Page-1'!AS57,0))+
(IF('Semester Activities'!L$53&lt;&gt;0,('Semester Activities'!L$53/'Weightage Page-1'!AT$13)*'Weightage Page-1'!AT57,0))+
(IF('Semester Activities'!L$54&lt;&gt;0,('Semester Activities'!L$54/'Weightage Page-1'!AU$13)*'Weightage Page-1'!AU57,0))+
(IF('Semester Activities'!L$55&lt;&gt;0,('Semester Activities'!L$55/'Weightage Page-1'!AV$13)*'Weightage Page-1'!AV57,0))+
(IF('Semester Activities'!L$56&lt;&gt;0,('Semester Activities'!L$56/'Weightage Page-1'!AW$13)*'Weightage Page-1'!AW57,0))+
(IF('Semester Activities'!L$57&lt;&gt;0,('Semester Activities'!L$57/'Weightage Page-1'!AX$13)*'Weightage Page-1'!AX57,0))+
(IF('Semester Activities'!L$58&lt;&gt;0,('Semester Activities'!L$58/'Weightage Page-1'!AY$13)*'Weightage Page-1'!AY57,0))+
(IF('Semester Activities'!L$59&lt;&gt;0,('Semester Activities'!L$59/'Weightage Page-1'!AZ$13)*'Weightage Page-1'!AZ57,0))+
(IF('Semester Activities'!L$60&lt;&gt;0,('Semester Activities'!L$60/'Weightage Page-1'!BA$13)*'Weightage Page-1'!BA57,0))+
(IF('Semester Activities'!L$61&lt;&gt;0,('Semester Activities'!L$61/'Weightage Page-1'!BB$13)*'Weightage Page-1'!BB57,0))</f>
        <v>0</v>
      </c>
      <c r="I51" s="423"/>
      <c r="J51" s="423">
        <f>(IF('Semester Activities'!M$11&lt;&gt;0,('Semester Activities'!M$11/'Weightage Page-1'!D$13)*'Weightage Page-1'!D57,0))+
(IF('Semester Activities'!M$12&lt;&gt;0,('Semester Activities'!M$12/'Weightage Page-1'!E$13)*'Weightage Page-1'!E57,0))+
(IF('Semester Activities'!M$13&lt;&gt;0,('Semester Activities'!M$13/'Weightage Page-1'!F$13)*'Weightage Page-1'!F57,0))+
(IF('Semester Activities'!M$14&lt;&gt;0,('Semester Activities'!M$14/'Weightage Page-1'!G$13)*'Weightage Page-1'!G57,0))+
(IF('Semester Activities'!M$15&lt;&gt;0,('Semester Activities'!M$15/'Weightage Page-1'!H$13)*'Weightage Page-1'!H57,0))+
(IF('Semester Activities'!M$16&lt;&gt;0,('Semester Activities'!M$16/'Weightage Page-1'!I$13)*'Weightage Page-1'!I57,0))+
(IF('Semester Activities'!M$17&lt;&gt;0,('Semester Activities'!M$17/'Weightage Page-1'!J$13)*'Weightage Page-1'!J57,0))+
(IF('Semester Activities'!M$18&lt;&gt;0,('Semester Activities'!M$18/'Weightage Page-1'!K$13)*'Weightage Page-1'!K57,0))+
(IF('Semester Activities'!M$19&lt;&gt;0,('Semester Activities'!M$19/'Weightage Page-1'!L$13)*'Weightage Page-1'!L57,0))+
(IF('Semester Activities'!M$20&lt;&gt;0,('Semester Activities'!M$20/'Weightage Page-1'!M$13)*'Weightage Page-1'!M57,0))+
(IF('Semester Activities'!M$21&lt;&gt;0,('Semester Activities'!M$21/'Weightage Page-1'!N$13)*'Weightage Page-1'!N57,0))+
(IF('Semester Activities'!M$25&lt;&gt;0,('Semester Activities'!M$25/'Weightage Page-1'!R$13)*'Weightage Page-1'!R57,0))+
(IF('Semester Activities'!M$26&lt;&gt;0,('Semester Activities'!M$26/'Weightage Page-1'!S$13)*'Weightage Page-1'!S57,0))+
(IF('Semester Activities'!M$27&lt;&gt;0,('Semester Activities'!M$27/'Weightage Page-1'!T$13)*'Weightage Page-1'!T57,0))+
(IF('Semester Activities'!M$28&lt;&gt;0,('Semester Activities'!M$28/'Weightage Page-1'!U$13)*'Weightage Page-1'!U57,0))+
(IF('Semester Activities'!M$29&lt;&gt;0,('Semester Activities'!M$29/'Weightage Page-1'!V$13)*'Weightage Page-1'!V57,0))+
(IF('Semester Activities'!M$30&lt;&gt;0,('Semester Activities'!M$30/'Weightage Page-1'!W$13)*'Weightage Page-1'!W57,0))+
(IF('Semester Activities'!M$31&lt;&gt;0,('Semester Activities'!M$31/'Weightage Page-1'!X$13)*'Weightage Page-1'!X57,0))+
(IF('Semester Activities'!M$32&lt;&gt;0,('Semester Activities'!M$32/'Weightage Page-1'!Y$13)*'Weightage Page-1'!Y57,0))+
(IF('Semester Activities'!M$33&lt;&gt;0,('Semester Activities'!M$33/'Weightage Page-1'!Z$13)*'Weightage Page-1'!Z57,0))+
(IF('Semester Activities'!M$34&lt;&gt;0,('Semester Activities'!M$34/'Weightage Page-1'!AA$13)*'Weightage Page-1'!AA57,0))+
(IF('Semester Activities'!M$35&lt;&gt;0,('Semester Activities'!M$35/'Weightage Page-1'!AB$13)*'Weightage Page-1'!AB57,0))+
(IF('Semester Activities'!M$36&lt;&gt;0,('Semester Activities'!M$36/'Weightage Page-1'!AC$13)*'Weightage Page-1'!AC57,0))+
(IF('Semester Activities'!M$38&lt;&gt;0,('Semester Activities'!M$38/'Weightage Page-1'!AE$13)*'Weightage Page-1'!AE57,0))+
(IF('Semester Activities'!M$39&lt;&gt;0,('Semester Activities'!M$39/'Weightage Page-1'!AF$13)*'Weightage Page-1'!AF57,0))+
(IF('Semester Activities'!M$40&lt;&gt;0,('Semester Activities'!M$40/'Weightage Page-1'!AG$13)*'Weightage Page-1'!AG57,0))+
(IF('Semester Activities'!M$41&lt;&gt;0,('Semester Activities'!M$41/'Weightage Page-1'!AH$13)*'Weightage Page-1'!AH57,0))+
(IF('Semester Activities'!M$42&lt;&gt;0,('Semester Activities'!M$42/'Weightage Page-1'!AI$13)*'Weightage Page-1'!AI57,0))+
(IF('Semester Activities'!M$43&lt;&gt;0,('Semester Activities'!M$43/'Weightage Page-1'!AJ$13)*'Weightage Page-1'!AJ57,0))+
(IF('Semester Activities'!M$44&lt;&gt;0,('Semester Activities'!M$44/'Weightage Page-1'!AK$13)*'Weightage Page-1'!AK57,0))+
(IF('Semester Activities'!M$45&lt;&gt;0,('Semester Activities'!M$45/'Weightage Page-1'!AL$13)*'Weightage Page-1'!AL57,0))+
(IF('Semester Activities'!M$46&lt;&gt;0,('Semester Activities'!M$46/'Weightage Page-1'!AM$13)*'Weightage Page-1'!AM57,0))+
(IF('Semester Activities'!M$47&lt;&gt;0,('Semester Activities'!M$47/'Weightage Page-1'!AN$13)*'Weightage Page-1'!AN57,0))+
(IF('Semester Activities'!M$48&lt;&gt;0,('Semester Activities'!M$48/'Weightage Page-1'!AO$13)*'Weightage Page-1'!AO57,0))+
(IF('Semester Activities'!M$49&lt;&gt;0,('Semester Activities'!M$49/'Weightage Page-1'!AP$13)*'Weightage Page-1'!AP57,0))+
(IF('Semester Activities'!M$50&lt;&gt;0,('Semester Activities'!M$50/'Weightage Page-1'!AQ$13)*'Weightage Page-1'!AQ57,0))+
(IF('Semester Activities'!M$51&lt;&gt;0,('Semester Activities'!M$51/'Weightage Page-1'!AR$13)*'Weightage Page-1'!AR57,0))+
(IF('Semester Activities'!M$52&lt;&gt;0,('Semester Activities'!M$52/'Weightage Page-1'!AS$13)*'Weightage Page-1'!AS57,0))+
(IF('Semester Activities'!M$53&lt;&gt;0,('Semester Activities'!M$53/'Weightage Page-1'!AT$13)*'Weightage Page-1'!AT57,0))+
(IF('Semester Activities'!M$54&lt;&gt;0,('Semester Activities'!M$54/'Weightage Page-1'!AU$13)*'Weightage Page-1'!AU57,0))+
(IF('Semester Activities'!M$55&lt;&gt;0,('Semester Activities'!M$55/'Weightage Page-1'!AV$13)*'Weightage Page-1'!AV57,0))+
(IF('Semester Activities'!M$56&lt;&gt;0,('Semester Activities'!M$56/'Weightage Page-1'!AW$13)*'Weightage Page-1'!AW57,0))+
(IF('Semester Activities'!M$57&lt;&gt;0,('Semester Activities'!M$57/'Weightage Page-1'!AX$13)*'Weightage Page-1'!AX57,0))+
(IF('Semester Activities'!M$58&lt;&gt;0,('Semester Activities'!M$58/'Weightage Page-1'!AY$13)*'Weightage Page-1'!AY57,0))+
(IF('Semester Activities'!M$59&lt;&gt;0,('Semester Activities'!M$59/'Weightage Page-1'!AZ$13)*'Weightage Page-1'!AZ57,0))+
(IF('Semester Activities'!M$60&lt;&gt;0,('Semester Activities'!M$60/'Weightage Page-1'!BA$13)*'Weightage Page-1'!BA57,0))+
(IF('Semester Activities'!M$61&lt;&gt;0,('Semester Activities'!M$61/'Weightage Page-1'!BB$13)*'Weightage Page-1'!BB57,0))</f>
        <v>0</v>
      </c>
      <c r="K51" s="423"/>
      <c r="L51" s="423">
        <f>(IF('Semester Activities'!N$11&lt;&gt;0,('Semester Activities'!N$11/'Weightage Page-1'!D$13)*'Weightage Page-1'!D57,0))+
(IF('Semester Activities'!N$12&lt;&gt;0,('Semester Activities'!N$12/'Weightage Page-1'!E$13)*'Weightage Page-1'!E57,0))+
(IF('Semester Activities'!N$13&lt;&gt;0,('Semester Activities'!N$13/'Weightage Page-1'!F$13)*'Weightage Page-1'!F57,0))+
(IF('Semester Activities'!N$14&lt;&gt;0,('Semester Activities'!N$14/'Weightage Page-1'!G$13)*'Weightage Page-1'!G57,0))+
(IF('Semester Activities'!N$15&lt;&gt;0,('Semester Activities'!N$15/'Weightage Page-1'!H$13)*'Weightage Page-1'!H57,0))+
(IF('Semester Activities'!N$16&lt;&gt;0,('Semester Activities'!N$16/'Weightage Page-1'!I$13)*'Weightage Page-1'!I57,0))+
(IF('Semester Activities'!N$17&lt;&gt;0,('Semester Activities'!N$17/'Weightage Page-1'!J$13)*'Weightage Page-1'!J57,0))+
(IF('Semester Activities'!N$18&lt;&gt;0,('Semester Activities'!N$18/'Weightage Page-1'!K$13)*'Weightage Page-1'!K57,0))+
(IF('Semester Activities'!N$19&lt;&gt;0,('Semester Activities'!N$19/'Weightage Page-1'!L$13)*'Weightage Page-1'!L57,0))+
(IF('Semester Activities'!N$20&lt;&gt;0,('Semester Activities'!N$20/'Weightage Page-1'!M$13)*'Weightage Page-1'!M57,0))+
(IF('Semester Activities'!N$21&lt;&gt;0,('Semester Activities'!N$21/'Weightage Page-1'!N$13)*'Weightage Page-1'!N57,0))+
(IF('Semester Activities'!N$25&lt;&gt;0,('Semester Activities'!N$25/'Weightage Page-1'!R$13)*'Weightage Page-1'!R57,0))+
(IF('Semester Activities'!N$26&lt;&gt;0,('Semester Activities'!N$26/'Weightage Page-1'!S$13)*'Weightage Page-1'!S57,0))+
(IF('Semester Activities'!N$27&lt;&gt;0,('Semester Activities'!N$27/'Weightage Page-1'!T$13)*'Weightage Page-1'!T57,0))+
(IF('Semester Activities'!N$28&lt;&gt;0,('Semester Activities'!N$28/'Weightage Page-1'!U$13)*'Weightage Page-1'!U57,0))+
(IF('Semester Activities'!N$29&lt;&gt;0,('Semester Activities'!N$29/'Weightage Page-1'!V$13)*'Weightage Page-1'!V57,0))+
(IF('Semester Activities'!N$30&lt;&gt;0,('Semester Activities'!N$30/'Weightage Page-1'!W$13)*'Weightage Page-1'!W57,0))+
(IF('Semester Activities'!N$31&lt;&gt;0,('Semester Activities'!N$31/'Weightage Page-1'!X$13)*'Weightage Page-1'!X57,0))+
(IF('Semester Activities'!N$32&lt;&gt;0,('Semester Activities'!N$32/'Weightage Page-1'!Y$13)*'Weightage Page-1'!Y57,0))+
(IF('Semester Activities'!N$33&lt;&gt;0,('Semester Activities'!N$33/'Weightage Page-1'!Z$13)*'Weightage Page-1'!Z57,0))+
(IF('Semester Activities'!N$34&lt;&gt;0,('Semester Activities'!N$34/'Weightage Page-1'!AA$13)*'Weightage Page-1'!AA57,0))+
(IF('Semester Activities'!N$35&lt;&gt;0,('Semester Activities'!N$35/'Weightage Page-1'!AB$13)*'Weightage Page-1'!AB57,0))+
(IF('Semester Activities'!N$36&lt;&gt;0,('Semester Activities'!N$36/'Weightage Page-1'!AC$13)*'Weightage Page-1'!AC57,0))+
(IF('Semester Activities'!N$38&lt;&gt;0,('Semester Activities'!N$38/'Weightage Page-1'!AE$13)*'Weightage Page-1'!AE57,0))+
(IF('Semester Activities'!N$39&lt;&gt;0,('Semester Activities'!N$39/'Weightage Page-1'!AF$13)*'Weightage Page-1'!AF57,0))+
(IF('Semester Activities'!N$40&lt;&gt;0,('Semester Activities'!N$40/'Weightage Page-1'!AG$13)*'Weightage Page-1'!AG57,0))+
(IF('Semester Activities'!N$41&lt;&gt;0,('Semester Activities'!N$41/'Weightage Page-1'!AH$13)*'Weightage Page-1'!AH57,0))+
(IF('Semester Activities'!N$42&lt;&gt;0,('Semester Activities'!N$42/'Weightage Page-1'!AI$13)*'Weightage Page-1'!AI57,0))+
(IF('Semester Activities'!N$43&lt;&gt;0,('Semester Activities'!N$43/'Weightage Page-1'!AJ$13)*'Weightage Page-1'!AJ57,0))+
(IF('Semester Activities'!N$44&lt;&gt;0,('Semester Activities'!N$44/'Weightage Page-1'!AK$13)*'Weightage Page-1'!AK57,0))+
(IF('Semester Activities'!N$45&lt;&gt;0,('Semester Activities'!N$45/'Weightage Page-1'!AL$13)*'Weightage Page-1'!AL57,0))+
(IF('Semester Activities'!N$46&lt;&gt;0,('Semester Activities'!N$46/'Weightage Page-1'!AM$13)*'Weightage Page-1'!AM57,0))+
(IF('Semester Activities'!N$47&lt;&gt;0,('Semester Activities'!N$47/'Weightage Page-1'!AN$13)*'Weightage Page-1'!AN57,0))+
(IF('Semester Activities'!N$48&lt;&gt;0,('Semester Activities'!N$48/'Weightage Page-1'!AO$13)*'Weightage Page-1'!AO57,0))+
(IF('Semester Activities'!N$49&lt;&gt;0,('Semester Activities'!N$49/'Weightage Page-1'!AP$13)*'Weightage Page-1'!AP57,0))+
(IF('Semester Activities'!N$50&lt;&gt;0,('Semester Activities'!N$50/'Weightage Page-1'!AQ$13)*'Weightage Page-1'!AQ57,0))+
(IF('Semester Activities'!N$51&lt;&gt;0,('Semester Activities'!N$51/'Weightage Page-1'!AR$13)*'Weightage Page-1'!AR57,0))+
(IF('Semester Activities'!N$52&lt;&gt;0,('Semester Activities'!N$52/'Weightage Page-1'!AS$13)*'Weightage Page-1'!AS57,0))+
(IF('Semester Activities'!N$53&lt;&gt;0,('Semester Activities'!N$53/'Weightage Page-1'!AT$13)*'Weightage Page-1'!AT57,0))+
(IF('Semester Activities'!N$54&lt;&gt;0,('Semester Activities'!N$54/'Weightage Page-1'!AU$13)*'Weightage Page-1'!AU57,0))+
(IF('Semester Activities'!N$55&lt;&gt;0,('Semester Activities'!N$55/'Weightage Page-1'!AV$13)*'Weightage Page-1'!AV57,0))+
(IF('Semester Activities'!N$56&lt;&gt;0,('Semester Activities'!N$56/'Weightage Page-1'!AW$13)*'Weightage Page-1'!AW57,0))+
(IF('Semester Activities'!N$57&lt;&gt;0,('Semester Activities'!N$57/'Weightage Page-1'!AX$13)*'Weightage Page-1'!AX57,0))+
(IF('Semester Activities'!N$58&lt;&gt;0,('Semester Activities'!N$58/'Weightage Page-1'!AY$13)*'Weightage Page-1'!AY57,0))+
(IF('Semester Activities'!N$59&lt;&gt;0,('Semester Activities'!N$59/'Weightage Page-1'!AZ$13)*'Weightage Page-1'!AZ57,0))+
(IF('Semester Activities'!N$60&lt;&gt;0,('Semester Activities'!N$60/'Weightage Page-1'!BA$13)*'Weightage Page-1'!BA57,0))+
(IF('Semester Activities'!N$61&lt;&gt;0,('Semester Activities'!N$61/'Weightage Page-1'!BB$13)*'Weightage Page-1'!BB57,0))</f>
        <v>0</v>
      </c>
      <c r="M51" s="423"/>
      <c r="N51" s="424">
        <f t="shared" si="0"/>
        <v>0</v>
      </c>
      <c r="O51" s="424"/>
    </row>
    <row r="52" spans="1:15" ht="16.5" thickBot="1" x14ac:dyDescent="0.3">
      <c r="A52" s="144">
        <v>43</v>
      </c>
      <c r="B52" s="119" t="str">
        <f>IF('Weightage Page-1'!B58&lt;&gt;"",'Weightage Page-1'!B58,"")</f>
        <v>15SW161</v>
      </c>
      <c r="C52" s="118"/>
      <c r="D52" s="423">
        <f>(IF('Semester Activities'!J$11&lt;&gt;0,('Semester Activities'!J$11/'Weightage Page-1'!D$13)*'Weightage Page-1'!D58,0))+
(IF('Semester Activities'!J$12&lt;&gt;0,('Semester Activities'!J$12/'Weightage Page-1'!E$13)*'Weightage Page-1'!E58,0))+
(IF('Semester Activities'!J$13&lt;&gt;0,('Semester Activities'!J$13/'Weightage Page-1'!F$13)*'Weightage Page-1'!F58,0))+
(IF('Semester Activities'!J$14&lt;&gt;0,('Semester Activities'!J$14/'Weightage Page-1'!G$13)*'Weightage Page-1'!G58,0))+
(IF('Semester Activities'!J$15&lt;&gt;0,('Semester Activities'!J$15/'Weightage Page-1'!H$13)*'Weightage Page-1'!H58,0))+
(IF('Semester Activities'!J$16&lt;&gt;0,('Semester Activities'!J$16/'Weightage Page-1'!I$13)*'Weightage Page-1'!I58,0))+
(IF('Semester Activities'!J$17&lt;&gt;0,('Semester Activities'!J$17/'Weightage Page-1'!J$13)*'Weightage Page-1'!J58,0))+
(IF('Semester Activities'!J$18&lt;&gt;0,('Semester Activities'!J$18/'Weightage Page-1'!K$13)*'Weightage Page-1'!K58,0))+
(IF('Semester Activities'!J$19&lt;&gt;0,('Semester Activities'!J$19/'Weightage Page-1'!L$13)*'Weightage Page-1'!L58,0))+
(IF('Semester Activities'!J$20&lt;&gt;0,('Semester Activities'!J$20/'Weightage Page-1'!M$13)*'Weightage Page-1'!M58,0))+
(IF('Semester Activities'!J$21&lt;&gt;0,('Semester Activities'!J$21/'Weightage Page-1'!N$13)*'Weightage Page-1'!N58,0))+
(IF('Semester Activities'!J$25&lt;&gt;0,('Semester Activities'!J$25/'Weightage Page-1'!R$13)*'Weightage Page-1'!R58,0))+
(IF('Semester Activities'!J$26&lt;&gt;0,('Semester Activities'!J$26/'Weightage Page-1'!S$13)*'Weightage Page-1'!S58,0))+
(IF('Semester Activities'!J$27&lt;&gt;0,('Semester Activities'!J$27/'Weightage Page-1'!T$13)*'Weightage Page-1'!T58,0))+
(IF('Semester Activities'!J$28&lt;&gt;0,('Semester Activities'!J$28/'Weightage Page-1'!U$13)*'Weightage Page-1'!U58,0))+
(IF('Semester Activities'!J$29&lt;&gt;0,('Semester Activities'!J$29/'Weightage Page-1'!V$13)*'Weightage Page-1'!V58,0))+
(IF('Semester Activities'!J$30&lt;&gt;0,('Semester Activities'!J$30/'Weightage Page-1'!W$13)*'Weightage Page-1'!W58,0))+
(IF('Semester Activities'!J$31&lt;&gt;0,('Semester Activities'!J$31/'Weightage Page-1'!X$13)*'Weightage Page-1'!X58,0))+
(IF('Semester Activities'!J$32&lt;&gt;0,('Semester Activities'!J$32/'Weightage Page-1'!Y$13)*'Weightage Page-1'!Y58,0))+
(IF('Semester Activities'!J$33&lt;&gt;0,('Semester Activities'!J$33/'Weightage Page-1'!Z$13)*'Weightage Page-1'!Z58,0))+
(IF('Semester Activities'!J$34&lt;&gt;0,('Semester Activities'!J$34/'Weightage Page-1'!AA$13)*'Weightage Page-1'!AA58,0))+
(IF('Semester Activities'!J$35&lt;&gt;0,('Semester Activities'!J$35/'Weightage Page-1'!AB$13)*'Weightage Page-1'!AB58,0))+
(IF('Semester Activities'!J$36&lt;&gt;0,('Semester Activities'!J$36/'Weightage Page-1'!AC$13)*'Weightage Page-1'!AC58,0))+
(IF('Semester Activities'!J$38&lt;&gt;0,('Semester Activities'!J$38/'Weightage Page-1'!AE$13)*'Weightage Page-1'!AE58,0))+
(IF('Semester Activities'!J$39&lt;&gt;0,('Semester Activities'!J$39/'Weightage Page-1'!AF$13)*'Weightage Page-1'!AF58,0))+
(IF('Semester Activities'!J$40&lt;&gt;0,('Semester Activities'!J$40/'Weightage Page-1'!AG$13)*'Weightage Page-1'!AG58,0))+
(IF('Semester Activities'!J$41&lt;&gt;0,('Semester Activities'!J$41/'Weightage Page-1'!AH$13)*'Weightage Page-1'!AH58,0))+
(IF('Semester Activities'!J$42&lt;&gt;0,('Semester Activities'!J$42/'Weightage Page-1'!AI$13)*'Weightage Page-1'!AI58,0))+
(IF('Semester Activities'!J$43&lt;&gt;0,('Semester Activities'!J$43/'Weightage Page-1'!AJ$13)*'Weightage Page-1'!AJ58,0))+
(IF('Semester Activities'!J$44&lt;&gt;0,('Semester Activities'!J$44/'Weightage Page-1'!AK$13)*'Weightage Page-1'!AK58,0))+
(IF('Semester Activities'!J$45&lt;&gt;0,('Semester Activities'!J$45/'Weightage Page-1'!AL$13)*'Weightage Page-1'!AL58,0))+
(IF('Semester Activities'!J$46&lt;&gt;0,('Semester Activities'!J$46/'Weightage Page-1'!AM$13)*'Weightage Page-1'!AM58,0))+
(IF('Semester Activities'!J$47&lt;&gt;0,('Semester Activities'!J$47/'Weightage Page-1'!AN$13)*'Weightage Page-1'!AN58,0))+
(IF('Semester Activities'!J$48&lt;&gt;0,('Semester Activities'!J$48/'Weightage Page-1'!AO$13)*'Weightage Page-1'!AO58,0))+
(IF('Semester Activities'!J$49&lt;&gt;0,('Semester Activities'!J$49/'Weightage Page-1'!AP$13)*'Weightage Page-1'!AP58,0))+
(IF('Semester Activities'!J$50&lt;&gt;0,('Semester Activities'!J$50/'Weightage Page-1'!AQ$13)*'Weightage Page-1'!AQ58,0))+
(IF('Semester Activities'!J$51&lt;&gt;0,('Semester Activities'!J$51/'Weightage Page-1'!AR$13)*'Weightage Page-1'!AR58,0))+
(IF('Semester Activities'!J$52&lt;&gt;0,('Semester Activities'!J$52/'Weightage Page-1'!AS$13)*'Weightage Page-1'!AS58,0))+
(IF('Semester Activities'!J$53&lt;&gt;0,('Semester Activities'!J$53/'Weightage Page-1'!AT$13)*'Weightage Page-1'!AT58,0))+
(IF('Semester Activities'!J$54&lt;&gt;0,('Semester Activities'!J$54/'Weightage Page-1'!AU$13)*'Weightage Page-1'!AU58,0))+
(IF('Semester Activities'!J$55&lt;&gt;0,('Semester Activities'!J$55/'Weightage Page-1'!AV$13)*'Weightage Page-1'!AV58,0))+
(IF('Semester Activities'!J$56&lt;&gt;0,('Semester Activities'!J$56/'Weightage Page-1'!AW$13)*'Weightage Page-1'!AW58,0))+
(IF('Semester Activities'!J$57&lt;&gt;0,('Semester Activities'!J$57/'Weightage Page-1'!AX$13)*'Weightage Page-1'!AX58,0))+
(IF('Semester Activities'!J$58&lt;&gt;0,('Semester Activities'!J$58/'Weightage Page-1'!AY$13)*'Weightage Page-1'!AY58,0))+
(IF('Semester Activities'!J$59&lt;&gt;0,('Semester Activities'!J$59/'Weightage Page-1'!AZ$13)*'Weightage Page-1'!AZ58,0))+
(IF('Semester Activities'!J$60&lt;&gt;0,('Semester Activities'!J$60/'Weightage Page-1'!BA$13)*'Weightage Page-1'!BA58,0))+
(IF('Semester Activities'!J$61&lt;&gt;0,('Semester Activities'!J$61/'Weightage Page-1'!BB$13)*'Weightage Page-1'!BB58,0))</f>
        <v>0</v>
      </c>
      <c r="E52" s="423"/>
      <c r="F52" s="423">
        <f>(IF('Semester Activities'!K$11&lt;&gt;0,('Semester Activities'!K$11/'Weightage Page-1'!D$13)*'Weightage Page-1'!D58,0))+
(IF('Semester Activities'!K$12&lt;&gt;0,('Semester Activities'!K$12/'Weightage Page-1'!E$13)*'Weightage Page-1'!E58,0))+
(IF('Semester Activities'!K$13&lt;&gt;0,('Semester Activities'!K$13/'Weightage Page-1'!F$13)*'Weightage Page-1'!F58,0))+
(IF('Semester Activities'!K$14&lt;&gt;0,('Semester Activities'!K$14/'Weightage Page-1'!G$13)*'Weightage Page-1'!G58,0))+
(IF('Semester Activities'!K$15&lt;&gt;0,('Semester Activities'!K$15/'Weightage Page-1'!H$13)*'Weightage Page-1'!H58,0))+
(IF('Semester Activities'!K$16&lt;&gt;0,('Semester Activities'!K$16/'Weightage Page-1'!I$13)*'Weightage Page-1'!I58,0))+
(IF('Semester Activities'!K$17&lt;&gt;0,('Semester Activities'!K$17/'Weightage Page-1'!J$13)*'Weightage Page-1'!J58,0))+
(IF('Semester Activities'!K$18&lt;&gt;0,('Semester Activities'!K$18/'Weightage Page-1'!K$13)*'Weightage Page-1'!K58,0))+
(IF('Semester Activities'!K$19&lt;&gt;0,('Semester Activities'!K$19/'Weightage Page-1'!L$13)*'Weightage Page-1'!L58,0))+
(IF('Semester Activities'!K$20&lt;&gt;0,('Semester Activities'!K$20/'Weightage Page-1'!M$13)*'Weightage Page-1'!M58,0))+
(IF('Semester Activities'!K$21&lt;&gt;0,('Semester Activities'!K$21/'Weightage Page-1'!N$13)*'Weightage Page-1'!N58,0))+
(IF('Semester Activities'!K$25&lt;&gt;0,('Semester Activities'!K$25/'Weightage Page-1'!R$13)*'Weightage Page-1'!R58,0))+
(IF('Semester Activities'!K$26&lt;&gt;0,('Semester Activities'!K$26/'Weightage Page-1'!S$13)*'Weightage Page-1'!S58,0))+
(IF('Semester Activities'!K$27&lt;&gt;0,('Semester Activities'!K$27/'Weightage Page-1'!T$13)*'Weightage Page-1'!T58,0))+
(IF('Semester Activities'!K$28&lt;&gt;0,('Semester Activities'!K$28/'Weightage Page-1'!U$13)*'Weightage Page-1'!U58,0))+
(IF('Semester Activities'!K$29&lt;&gt;0,('Semester Activities'!K$29/'Weightage Page-1'!V$13)*'Weightage Page-1'!V58,0))+
(IF('Semester Activities'!K$30&lt;&gt;0,('Semester Activities'!K$30/'Weightage Page-1'!W$13)*'Weightage Page-1'!W58,0))+
(IF('Semester Activities'!K$31&lt;&gt;0,('Semester Activities'!K$31/'Weightage Page-1'!X$13)*'Weightage Page-1'!X58,0))+
(IF('Semester Activities'!K$32&lt;&gt;0,('Semester Activities'!K$32/'Weightage Page-1'!Y$13)*'Weightage Page-1'!Y58,0))+
(IF('Semester Activities'!K$33&lt;&gt;0,('Semester Activities'!K$33/'Weightage Page-1'!Z$13)*'Weightage Page-1'!Z58,0))+
(IF('Semester Activities'!K$34&lt;&gt;0,('Semester Activities'!K$34/'Weightage Page-1'!AA$13)*'Weightage Page-1'!AA58,0))+
(IF('Semester Activities'!K$35&lt;&gt;0,('Semester Activities'!K$35/'Weightage Page-1'!AB$13)*'Weightage Page-1'!AB58,0))+
(IF('Semester Activities'!K$36&lt;&gt;0,('Semester Activities'!K$36/'Weightage Page-1'!AC$13)*'Weightage Page-1'!AC58,0))+
(IF('Semester Activities'!K$38&lt;&gt;0,('Semester Activities'!K$38/'Weightage Page-1'!AE$13)*'Weightage Page-1'!AE58,0))+
(IF('Semester Activities'!K$39&lt;&gt;0,('Semester Activities'!K$39/'Weightage Page-1'!AF$13)*'Weightage Page-1'!AF58,0))+
(IF('Semester Activities'!K$40&lt;&gt;0,('Semester Activities'!K$40/'Weightage Page-1'!AG$13)*'Weightage Page-1'!AG58,0))+
(IF('Semester Activities'!K$41&lt;&gt;0,('Semester Activities'!K$41/'Weightage Page-1'!AH$13)*'Weightage Page-1'!AH58,0))+
(IF('Semester Activities'!K$42&lt;&gt;0,('Semester Activities'!K$42/'Weightage Page-1'!AI$13)*'Weightage Page-1'!AI58,0))+
(IF('Semester Activities'!K$43&lt;&gt;0,('Semester Activities'!K$43/'Weightage Page-1'!AJ$13)*'Weightage Page-1'!AJ58,0))+
(IF('Semester Activities'!K$44&lt;&gt;0,('Semester Activities'!K$44/'Weightage Page-1'!AK$13)*'Weightage Page-1'!AK58,0))+
(IF('Semester Activities'!K$45&lt;&gt;0,('Semester Activities'!K$45/'Weightage Page-1'!AL$13)*'Weightage Page-1'!AL58,0))+
(IF('Semester Activities'!K$46&lt;&gt;0,('Semester Activities'!K$46/'Weightage Page-1'!AM$13)*'Weightage Page-1'!AM58,0))+
(IF('Semester Activities'!K$47&lt;&gt;0,('Semester Activities'!K$47/'Weightage Page-1'!AN$13)*'Weightage Page-1'!AN58,0))+
(IF('Semester Activities'!K$48&lt;&gt;0,('Semester Activities'!K$48/'Weightage Page-1'!AO$13)*'Weightage Page-1'!AO58,0))+
(IF('Semester Activities'!K$49&lt;&gt;0,('Semester Activities'!K$49/'Weightage Page-1'!AP$13)*'Weightage Page-1'!AP58,0))+
(IF('Semester Activities'!K$50&lt;&gt;0,('Semester Activities'!K$50/'Weightage Page-1'!AQ$13)*'Weightage Page-1'!AQ58,0))+
(IF('Semester Activities'!K$51&lt;&gt;0,('Semester Activities'!K$51/'Weightage Page-1'!AR$13)*'Weightage Page-1'!AR58,0))+
(IF('Semester Activities'!K$52&lt;&gt;0,('Semester Activities'!K$52/'Weightage Page-1'!AS$13)*'Weightage Page-1'!AS58,0))+
(IF('Semester Activities'!K$53&lt;&gt;0,('Semester Activities'!K$53/'Weightage Page-1'!AT$13)*'Weightage Page-1'!AT58,0))+
(IF('Semester Activities'!K$54&lt;&gt;0,('Semester Activities'!K$54/'Weightage Page-1'!AU$13)*'Weightage Page-1'!AU58,0))+
(IF('Semester Activities'!K$55&lt;&gt;0,('Semester Activities'!K$55/'Weightage Page-1'!AV$13)*'Weightage Page-1'!AV58,0))+
(IF('Semester Activities'!K$56&lt;&gt;0,('Semester Activities'!K$56/'Weightage Page-1'!AW$13)*'Weightage Page-1'!AW58,0))+
(IF('Semester Activities'!K$57&lt;&gt;0,('Semester Activities'!K$57/'Weightage Page-1'!AX$13)*'Weightage Page-1'!AX58,0))+
(IF('Semester Activities'!K$58&lt;&gt;0,('Semester Activities'!K$58/'Weightage Page-1'!AY$13)*'Weightage Page-1'!AY58,0))+
(IF('Semester Activities'!K$59&lt;&gt;0,('Semester Activities'!K$59/'Weightage Page-1'!AZ$13)*'Weightage Page-1'!AZ58,0))+
(IF('Semester Activities'!K$60&lt;&gt;0,('Semester Activities'!K$60/'Weightage Page-1'!BA$13)*'Weightage Page-1'!BA58,0))+
(IF('Semester Activities'!K$61&lt;&gt;0,('Semester Activities'!K$61/'Weightage Page-1'!BB$13)*'Weightage Page-1'!BB58,0))</f>
        <v>0</v>
      </c>
      <c r="G52" s="423"/>
      <c r="H52" s="423">
        <f>(IF('Semester Activities'!L$11&lt;&gt;0,('Semester Activities'!L$11/'Weightage Page-1'!D$13)*'Weightage Page-1'!D58,0))+
(IF('Semester Activities'!L$12&lt;&gt;0,('Semester Activities'!L$12/'Weightage Page-1'!E$13)*'Weightage Page-1'!E58,0))+
(IF('Semester Activities'!L$13&lt;&gt;0,('Semester Activities'!L$13/'Weightage Page-1'!F$13)*'Weightage Page-1'!F58,0))+
(IF('Semester Activities'!L$14&lt;&gt;0,('Semester Activities'!L$14/'Weightage Page-1'!G$13)*'Weightage Page-1'!G58,0))+
(IF('Semester Activities'!L$15&lt;&gt;0,('Semester Activities'!L$15/'Weightage Page-1'!H$13)*'Weightage Page-1'!H58,0))+
(IF('Semester Activities'!L$16&lt;&gt;0,('Semester Activities'!L$16/'Weightage Page-1'!I$13)*'Weightage Page-1'!I58,0))+
(IF('Semester Activities'!L$17&lt;&gt;0,('Semester Activities'!L$17/'Weightage Page-1'!J$13)*'Weightage Page-1'!J58,0))+
(IF('Semester Activities'!L$18&lt;&gt;0,('Semester Activities'!L$18/'Weightage Page-1'!K$13)*'Weightage Page-1'!K58,0))+
(IF('Semester Activities'!L$19&lt;&gt;0,('Semester Activities'!L$19/'Weightage Page-1'!L$13)*'Weightage Page-1'!L58,0))+
(IF('Semester Activities'!L$20&lt;&gt;0,('Semester Activities'!L$20/'Weightage Page-1'!M$13)*'Weightage Page-1'!M58,0))+
(IF('Semester Activities'!L$21&lt;&gt;0,('Semester Activities'!L$21/'Weightage Page-1'!N$13)*'Weightage Page-1'!N58,0))+
(IF('Semester Activities'!L$25&lt;&gt;0,('Semester Activities'!L$25/'Weightage Page-1'!R$13)*'Weightage Page-1'!R58,0))+
(IF('Semester Activities'!L$26&lt;&gt;0,('Semester Activities'!L$26/'Weightage Page-1'!S$13)*'Weightage Page-1'!S58,0))+
(IF('Semester Activities'!L$27&lt;&gt;0,('Semester Activities'!L$27/'Weightage Page-1'!T$13)*'Weightage Page-1'!T58,0))+
(IF('Semester Activities'!L$28&lt;&gt;0,('Semester Activities'!L$28/'Weightage Page-1'!U$13)*'Weightage Page-1'!U58,0))+
(IF('Semester Activities'!L$29&lt;&gt;0,('Semester Activities'!L$29/'Weightage Page-1'!V$13)*'Weightage Page-1'!V58,0))+
(IF('Semester Activities'!L$30&lt;&gt;0,('Semester Activities'!L$30/'Weightage Page-1'!W$13)*'Weightage Page-1'!W58,0))+
(IF('Semester Activities'!L$31&lt;&gt;0,('Semester Activities'!L$31/'Weightage Page-1'!X$13)*'Weightage Page-1'!X58,0))+
(IF('Semester Activities'!L$32&lt;&gt;0,('Semester Activities'!L$32/'Weightage Page-1'!Y$13)*'Weightage Page-1'!Y58,0))+
(IF('Semester Activities'!L$33&lt;&gt;0,('Semester Activities'!L$33/'Weightage Page-1'!Z$13)*'Weightage Page-1'!Z58,0))+
(IF('Semester Activities'!L$34&lt;&gt;0,('Semester Activities'!L$34/'Weightage Page-1'!AA$13)*'Weightage Page-1'!AA58,0))+
(IF('Semester Activities'!L$35&lt;&gt;0,('Semester Activities'!L$35/'Weightage Page-1'!AB$13)*'Weightage Page-1'!AB58,0))+
(IF('Semester Activities'!L$36&lt;&gt;0,('Semester Activities'!L$36/'Weightage Page-1'!AC$13)*'Weightage Page-1'!AC58,0))+
(IF('Semester Activities'!L$38&lt;&gt;0,('Semester Activities'!L$38/'Weightage Page-1'!AE$13)*'Weightage Page-1'!AE58,0))+
(IF('Semester Activities'!L$39&lt;&gt;0,('Semester Activities'!L$39/'Weightage Page-1'!AF$13)*'Weightage Page-1'!AF58,0))+
(IF('Semester Activities'!L$40&lt;&gt;0,('Semester Activities'!L$40/'Weightage Page-1'!AG$13)*'Weightage Page-1'!AG58,0))+
(IF('Semester Activities'!L$41&lt;&gt;0,('Semester Activities'!L$41/'Weightage Page-1'!AH$13)*'Weightage Page-1'!AH58,0))+
(IF('Semester Activities'!L$42&lt;&gt;0,('Semester Activities'!L$42/'Weightage Page-1'!AI$13)*'Weightage Page-1'!AI58,0))+
(IF('Semester Activities'!L$43&lt;&gt;0,('Semester Activities'!L$43/'Weightage Page-1'!AJ$13)*'Weightage Page-1'!AJ58,0))+
(IF('Semester Activities'!L$44&lt;&gt;0,('Semester Activities'!L$44/'Weightage Page-1'!AK$13)*'Weightage Page-1'!AK58,0))+
(IF('Semester Activities'!L$45&lt;&gt;0,('Semester Activities'!L$45/'Weightage Page-1'!AL$13)*'Weightage Page-1'!AL58,0))+
(IF('Semester Activities'!L$46&lt;&gt;0,('Semester Activities'!L$46/'Weightage Page-1'!AM$13)*'Weightage Page-1'!AM58,0))+
(IF('Semester Activities'!L$47&lt;&gt;0,('Semester Activities'!L$47/'Weightage Page-1'!AN$13)*'Weightage Page-1'!AN58,0))+
(IF('Semester Activities'!L$48&lt;&gt;0,('Semester Activities'!L$48/'Weightage Page-1'!AO$13)*'Weightage Page-1'!AO58,0))+
(IF('Semester Activities'!L$49&lt;&gt;0,('Semester Activities'!L$49/'Weightage Page-1'!AP$13)*'Weightage Page-1'!AP58,0))+
(IF('Semester Activities'!L$50&lt;&gt;0,('Semester Activities'!L$50/'Weightage Page-1'!AQ$13)*'Weightage Page-1'!AQ58,0))+
(IF('Semester Activities'!L$51&lt;&gt;0,('Semester Activities'!L$51/'Weightage Page-1'!AR$13)*'Weightage Page-1'!AR58,0))+
(IF('Semester Activities'!L$52&lt;&gt;0,('Semester Activities'!L$52/'Weightage Page-1'!AS$13)*'Weightage Page-1'!AS58,0))+
(IF('Semester Activities'!L$53&lt;&gt;0,('Semester Activities'!L$53/'Weightage Page-1'!AT$13)*'Weightage Page-1'!AT58,0))+
(IF('Semester Activities'!L$54&lt;&gt;0,('Semester Activities'!L$54/'Weightage Page-1'!AU$13)*'Weightage Page-1'!AU58,0))+
(IF('Semester Activities'!L$55&lt;&gt;0,('Semester Activities'!L$55/'Weightage Page-1'!AV$13)*'Weightage Page-1'!AV58,0))+
(IF('Semester Activities'!L$56&lt;&gt;0,('Semester Activities'!L$56/'Weightage Page-1'!AW$13)*'Weightage Page-1'!AW58,0))+
(IF('Semester Activities'!L$57&lt;&gt;0,('Semester Activities'!L$57/'Weightage Page-1'!AX$13)*'Weightage Page-1'!AX58,0))+
(IF('Semester Activities'!L$58&lt;&gt;0,('Semester Activities'!L$58/'Weightage Page-1'!AY$13)*'Weightage Page-1'!AY58,0))+
(IF('Semester Activities'!L$59&lt;&gt;0,('Semester Activities'!L$59/'Weightage Page-1'!AZ$13)*'Weightage Page-1'!AZ58,0))+
(IF('Semester Activities'!L$60&lt;&gt;0,('Semester Activities'!L$60/'Weightage Page-1'!BA$13)*'Weightage Page-1'!BA58,0))+
(IF('Semester Activities'!L$61&lt;&gt;0,('Semester Activities'!L$61/'Weightage Page-1'!BB$13)*'Weightage Page-1'!BB58,0))</f>
        <v>0</v>
      </c>
      <c r="I52" s="423"/>
      <c r="J52" s="423">
        <f>(IF('Semester Activities'!M$11&lt;&gt;0,('Semester Activities'!M$11/'Weightage Page-1'!D$13)*'Weightage Page-1'!D58,0))+
(IF('Semester Activities'!M$12&lt;&gt;0,('Semester Activities'!M$12/'Weightage Page-1'!E$13)*'Weightage Page-1'!E58,0))+
(IF('Semester Activities'!M$13&lt;&gt;0,('Semester Activities'!M$13/'Weightage Page-1'!F$13)*'Weightage Page-1'!F58,0))+
(IF('Semester Activities'!M$14&lt;&gt;0,('Semester Activities'!M$14/'Weightage Page-1'!G$13)*'Weightage Page-1'!G58,0))+
(IF('Semester Activities'!M$15&lt;&gt;0,('Semester Activities'!M$15/'Weightage Page-1'!H$13)*'Weightage Page-1'!H58,0))+
(IF('Semester Activities'!M$16&lt;&gt;0,('Semester Activities'!M$16/'Weightage Page-1'!I$13)*'Weightage Page-1'!I58,0))+
(IF('Semester Activities'!M$17&lt;&gt;0,('Semester Activities'!M$17/'Weightage Page-1'!J$13)*'Weightage Page-1'!J58,0))+
(IF('Semester Activities'!M$18&lt;&gt;0,('Semester Activities'!M$18/'Weightage Page-1'!K$13)*'Weightage Page-1'!K58,0))+
(IF('Semester Activities'!M$19&lt;&gt;0,('Semester Activities'!M$19/'Weightage Page-1'!L$13)*'Weightage Page-1'!L58,0))+
(IF('Semester Activities'!M$20&lt;&gt;0,('Semester Activities'!M$20/'Weightage Page-1'!M$13)*'Weightage Page-1'!M58,0))+
(IF('Semester Activities'!M$21&lt;&gt;0,('Semester Activities'!M$21/'Weightage Page-1'!N$13)*'Weightage Page-1'!N58,0))+
(IF('Semester Activities'!M$25&lt;&gt;0,('Semester Activities'!M$25/'Weightage Page-1'!R$13)*'Weightage Page-1'!R58,0))+
(IF('Semester Activities'!M$26&lt;&gt;0,('Semester Activities'!M$26/'Weightage Page-1'!S$13)*'Weightage Page-1'!S58,0))+
(IF('Semester Activities'!M$27&lt;&gt;0,('Semester Activities'!M$27/'Weightage Page-1'!T$13)*'Weightage Page-1'!T58,0))+
(IF('Semester Activities'!M$28&lt;&gt;0,('Semester Activities'!M$28/'Weightage Page-1'!U$13)*'Weightage Page-1'!U58,0))+
(IF('Semester Activities'!M$29&lt;&gt;0,('Semester Activities'!M$29/'Weightage Page-1'!V$13)*'Weightage Page-1'!V58,0))+
(IF('Semester Activities'!M$30&lt;&gt;0,('Semester Activities'!M$30/'Weightage Page-1'!W$13)*'Weightage Page-1'!W58,0))+
(IF('Semester Activities'!M$31&lt;&gt;0,('Semester Activities'!M$31/'Weightage Page-1'!X$13)*'Weightage Page-1'!X58,0))+
(IF('Semester Activities'!M$32&lt;&gt;0,('Semester Activities'!M$32/'Weightage Page-1'!Y$13)*'Weightage Page-1'!Y58,0))+
(IF('Semester Activities'!M$33&lt;&gt;0,('Semester Activities'!M$33/'Weightage Page-1'!Z$13)*'Weightage Page-1'!Z58,0))+
(IF('Semester Activities'!M$34&lt;&gt;0,('Semester Activities'!M$34/'Weightage Page-1'!AA$13)*'Weightage Page-1'!AA58,0))+
(IF('Semester Activities'!M$35&lt;&gt;0,('Semester Activities'!M$35/'Weightage Page-1'!AB$13)*'Weightage Page-1'!AB58,0))+
(IF('Semester Activities'!M$36&lt;&gt;0,('Semester Activities'!M$36/'Weightage Page-1'!AC$13)*'Weightage Page-1'!AC58,0))+
(IF('Semester Activities'!M$38&lt;&gt;0,('Semester Activities'!M$38/'Weightage Page-1'!AE$13)*'Weightage Page-1'!AE58,0))+
(IF('Semester Activities'!M$39&lt;&gt;0,('Semester Activities'!M$39/'Weightage Page-1'!AF$13)*'Weightage Page-1'!AF58,0))+
(IF('Semester Activities'!M$40&lt;&gt;0,('Semester Activities'!M$40/'Weightage Page-1'!AG$13)*'Weightage Page-1'!AG58,0))+
(IF('Semester Activities'!M$41&lt;&gt;0,('Semester Activities'!M$41/'Weightage Page-1'!AH$13)*'Weightage Page-1'!AH58,0))+
(IF('Semester Activities'!M$42&lt;&gt;0,('Semester Activities'!M$42/'Weightage Page-1'!AI$13)*'Weightage Page-1'!AI58,0))+
(IF('Semester Activities'!M$43&lt;&gt;0,('Semester Activities'!M$43/'Weightage Page-1'!AJ$13)*'Weightage Page-1'!AJ58,0))+
(IF('Semester Activities'!M$44&lt;&gt;0,('Semester Activities'!M$44/'Weightage Page-1'!AK$13)*'Weightage Page-1'!AK58,0))+
(IF('Semester Activities'!M$45&lt;&gt;0,('Semester Activities'!M$45/'Weightage Page-1'!AL$13)*'Weightage Page-1'!AL58,0))+
(IF('Semester Activities'!M$46&lt;&gt;0,('Semester Activities'!M$46/'Weightage Page-1'!AM$13)*'Weightage Page-1'!AM58,0))+
(IF('Semester Activities'!M$47&lt;&gt;0,('Semester Activities'!M$47/'Weightage Page-1'!AN$13)*'Weightage Page-1'!AN58,0))+
(IF('Semester Activities'!M$48&lt;&gt;0,('Semester Activities'!M$48/'Weightage Page-1'!AO$13)*'Weightage Page-1'!AO58,0))+
(IF('Semester Activities'!M$49&lt;&gt;0,('Semester Activities'!M$49/'Weightage Page-1'!AP$13)*'Weightage Page-1'!AP58,0))+
(IF('Semester Activities'!M$50&lt;&gt;0,('Semester Activities'!M$50/'Weightage Page-1'!AQ$13)*'Weightage Page-1'!AQ58,0))+
(IF('Semester Activities'!M$51&lt;&gt;0,('Semester Activities'!M$51/'Weightage Page-1'!AR$13)*'Weightage Page-1'!AR58,0))+
(IF('Semester Activities'!M$52&lt;&gt;0,('Semester Activities'!M$52/'Weightage Page-1'!AS$13)*'Weightage Page-1'!AS58,0))+
(IF('Semester Activities'!M$53&lt;&gt;0,('Semester Activities'!M$53/'Weightage Page-1'!AT$13)*'Weightage Page-1'!AT58,0))+
(IF('Semester Activities'!M$54&lt;&gt;0,('Semester Activities'!M$54/'Weightage Page-1'!AU$13)*'Weightage Page-1'!AU58,0))+
(IF('Semester Activities'!M$55&lt;&gt;0,('Semester Activities'!M$55/'Weightage Page-1'!AV$13)*'Weightage Page-1'!AV58,0))+
(IF('Semester Activities'!M$56&lt;&gt;0,('Semester Activities'!M$56/'Weightage Page-1'!AW$13)*'Weightage Page-1'!AW58,0))+
(IF('Semester Activities'!M$57&lt;&gt;0,('Semester Activities'!M$57/'Weightage Page-1'!AX$13)*'Weightage Page-1'!AX58,0))+
(IF('Semester Activities'!M$58&lt;&gt;0,('Semester Activities'!M$58/'Weightage Page-1'!AY$13)*'Weightage Page-1'!AY58,0))+
(IF('Semester Activities'!M$59&lt;&gt;0,('Semester Activities'!M$59/'Weightage Page-1'!AZ$13)*'Weightage Page-1'!AZ58,0))+
(IF('Semester Activities'!M$60&lt;&gt;0,('Semester Activities'!M$60/'Weightage Page-1'!BA$13)*'Weightage Page-1'!BA58,0))+
(IF('Semester Activities'!M$61&lt;&gt;0,('Semester Activities'!M$61/'Weightage Page-1'!BB$13)*'Weightage Page-1'!BB58,0))</f>
        <v>0</v>
      </c>
      <c r="K52" s="423"/>
      <c r="L52" s="423">
        <f>(IF('Semester Activities'!N$11&lt;&gt;0,('Semester Activities'!N$11/'Weightage Page-1'!D$13)*'Weightage Page-1'!D58,0))+
(IF('Semester Activities'!N$12&lt;&gt;0,('Semester Activities'!N$12/'Weightage Page-1'!E$13)*'Weightage Page-1'!E58,0))+
(IF('Semester Activities'!N$13&lt;&gt;0,('Semester Activities'!N$13/'Weightage Page-1'!F$13)*'Weightage Page-1'!F58,0))+
(IF('Semester Activities'!N$14&lt;&gt;0,('Semester Activities'!N$14/'Weightage Page-1'!G$13)*'Weightage Page-1'!G58,0))+
(IF('Semester Activities'!N$15&lt;&gt;0,('Semester Activities'!N$15/'Weightage Page-1'!H$13)*'Weightage Page-1'!H58,0))+
(IF('Semester Activities'!N$16&lt;&gt;0,('Semester Activities'!N$16/'Weightage Page-1'!I$13)*'Weightage Page-1'!I58,0))+
(IF('Semester Activities'!N$17&lt;&gt;0,('Semester Activities'!N$17/'Weightage Page-1'!J$13)*'Weightage Page-1'!J58,0))+
(IF('Semester Activities'!N$18&lt;&gt;0,('Semester Activities'!N$18/'Weightage Page-1'!K$13)*'Weightage Page-1'!K58,0))+
(IF('Semester Activities'!N$19&lt;&gt;0,('Semester Activities'!N$19/'Weightage Page-1'!L$13)*'Weightage Page-1'!L58,0))+
(IF('Semester Activities'!N$20&lt;&gt;0,('Semester Activities'!N$20/'Weightage Page-1'!M$13)*'Weightage Page-1'!M58,0))+
(IF('Semester Activities'!N$21&lt;&gt;0,('Semester Activities'!N$21/'Weightage Page-1'!N$13)*'Weightage Page-1'!N58,0))+
(IF('Semester Activities'!N$25&lt;&gt;0,('Semester Activities'!N$25/'Weightage Page-1'!R$13)*'Weightage Page-1'!R58,0))+
(IF('Semester Activities'!N$26&lt;&gt;0,('Semester Activities'!N$26/'Weightage Page-1'!S$13)*'Weightage Page-1'!S58,0))+
(IF('Semester Activities'!N$27&lt;&gt;0,('Semester Activities'!N$27/'Weightage Page-1'!T$13)*'Weightage Page-1'!T58,0))+
(IF('Semester Activities'!N$28&lt;&gt;0,('Semester Activities'!N$28/'Weightage Page-1'!U$13)*'Weightage Page-1'!U58,0))+
(IF('Semester Activities'!N$29&lt;&gt;0,('Semester Activities'!N$29/'Weightage Page-1'!V$13)*'Weightage Page-1'!V58,0))+
(IF('Semester Activities'!N$30&lt;&gt;0,('Semester Activities'!N$30/'Weightage Page-1'!W$13)*'Weightage Page-1'!W58,0))+
(IF('Semester Activities'!N$31&lt;&gt;0,('Semester Activities'!N$31/'Weightage Page-1'!X$13)*'Weightage Page-1'!X58,0))+
(IF('Semester Activities'!N$32&lt;&gt;0,('Semester Activities'!N$32/'Weightage Page-1'!Y$13)*'Weightage Page-1'!Y58,0))+
(IF('Semester Activities'!N$33&lt;&gt;0,('Semester Activities'!N$33/'Weightage Page-1'!Z$13)*'Weightage Page-1'!Z58,0))+
(IF('Semester Activities'!N$34&lt;&gt;0,('Semester Activities'!N$34/'Weightage Page-1'!AA$13)*'Weightage Page-1'!AA58,0))+
(IF('Semester Activities'!N$35&lt;&gt;0,('Semester Activities'!N$35/'Weightage Page-1'!AB$13)*'Weightage Page-1'!AB58,0))+
(IF('Semester Activities'!N$36&lt;&gt;0,('Semester Activities'!N$36/'Weightage Page-1'!AC$13)*'Weightage Page-1'!AC58,0))+
(IF('Semester Activities'!N$38&lt;&gt;0,('Semester Activities'!N$38/'Weightage Page-1'!AE$13)*'Weightage Page-1'!AE58,0))+
(IF('Semester Activities'!N$39&lt;&gt;0,('Semester Activities'!N$39/'Weightage Page-1'!AF$13)*'Weightage Page-1'!AF58,0))+
(IF('Semester Activities'!N$40&lt;&gt;0,('Semester Activities'!N$40/'Weightage Page-1'!AG$13)*'Weightage Page-1'!AG58,0))+
(IF('Semester Activities'!N$41&lt;&gt;0,('Semester Activities'!N$41/'Weightage Page-1'!AH$13)*'Weightage Page-1'!AH58,0))+
(IF('Semester Activities'!N$42&lt;&gt;0,('Semester Activities'!N$42/'Weightage Page-1'!AI$13)*'Weightage Page-1'!AI58,0))+
(IF('Semester Activities'!N$43&lt;&gt;0,('Semester Activities'!N$43/'Weightage Page-1'!AJ$13)*'Weightage Page-1'!AJ58,0))+
(IF('Semester Activities'!N$44&lt;&gt;0,('Semester Activities'!N$44/'Weightage Page-1'!AK$13)*'Weightage Page-1'!AK58,0))+
(IF('Semester Activities'!N$45&lt;&gt;0,('Semester Activities'!N$45/'Weightage Page-1'!AL$13)*'Weightage Page-1'!AL58,0))+
(IF('Semester Activities'!N$46&lt;&gt;0,('Semester Activities'!N$46/'Weightage Page-1'!AM$13)*'Weightage Page-1'!AM58,0))+
(IF('Semester Activities'!N$47&lt;&gt;0,('Semester Activities'!N$47/'Weightage Page-1'!AN$13)*'Weightage Page-1'!AN58,0))+
(IF('Semester Activities'!N$48&lt;&gt;0,('Semester Activities'!N$48/'Weightage Page-1'!AO$13)*'Weightage Page-1'!AO58,0))+
(IF('Semester Activities'!N$49&lt;&gt;0,('Semester Activities'!N$49/'Weightage Page-1'!AP$13)*'Weightage Page-1'!AP58,0))+
(IF('Semester Activities'!N$50&lt;&gt;0,('Semester Activities'!N$50/'Weightage Page-1'!AQ$13)*'Weightage Page-1'!AQ58,0))+
(IF('Semester Activities'!N$51&lt;&gt;0,('Semester Activities'!N$51/'Weightage Page-1'!AR$13)*'Weightage Page-1'!AR58,0))+
(IF('Semester Activities'!N$52&lt;&gt;0,('Semester Activities'!N$52/'Weightage Page-1'!AS$13)*'Weightage Page-1'!AS58,0))+
(IF('Semester Activities'!N$53&lt;&gt;0,('Semester Activities'!N$53/'Weightage Page-1'!AT$13)*'Weightage Page-1'!AT58,0))+
(IF('Semester Activities'!N$54&lt;&gt;0,('Semester Activities'!N$54/'Weightage Page-1'!AU$13)*'Weightage Page-1'!AU58,0))+
(IF('Semester Activities'!N$55&lt;&gt;0,('Semester Activities'!N$55/'Weightage Page-1'!AV$13)*'Weightage Page-1'!AV58,0))+
(IF('Semester Activities'!N$56&lt;&gt;0,('Semester Activities'!N$56/'Weightage Page-1'!AW$13)*'Weightage Page-1'!AW58,0))+
(IF('Semester Activities'!N$57&lt;&gt;0,('Semester Activities'!N$57/'Weightage Page-1'!AX$13)*'Weightage Page-1'!AX58,0))+
(IF('Semester Activities'!N$58&lt;&gt;0,('Semester Activities'!N$58/'Weightage Page-1'!AY$13)*'Weightage Page-1'!AY58,0))+
(IF('Semester Activities'!N$59&lt;&gt;0,('Semester Activities'!N$59/'Weightage Page-1'!AZ$13)*'Weightage Page-1'!AZ58,0))+
(IF('Semester Activities'!N$60&lt;&gt;0,('Semester Activities'!N$60/'Weightage Page-1'!BA$13)*'Weightage Page-1'!BA58,0))+
(IF('Semester Activities'!N$61&lt;&gt;0,('Semester Activities'!N$61/'Weightage Page-1'!BB$13)*'Weightage Page-1'!BB58,0))</f>
        <v>0</v>
      </c>
      <c r="M52" s="423"/>
      <c r="N52" s="424">
        <f t="shared" si="0"/>
        <v>0</v>
      </c>
      <c r="O52" s="424"/>
    </row>
    <row r="53" spans="1:15" ht="16.5" thickBot="1" x14ac:dyDescent="0.3">
      <c r="A53" s="144">
        <v>44</v>
      </c>
      <c r="B53" s="119" t="str">
        <f>IF('Weightage Page-1'!B59&lt;&gt;"",'Weightage Page-1'!B59,"")</f>
        <v>15SW163</v>
      </c>
      <c r="C53" s="118"/>
      <c r="D53" s="423">
        <f>(IF('Semester Activities'!J$11&lt;&gt;0,('Semester Activities'!J$11/'Weightage Page-1'!D$13)*'Weightage Page-1'!D59,0))+
(IF('Semester Activities'!J$12&lt;&gt;0,('Semester Activities'!J$12/'Weightage Page-1'!E$13)*'Weightage Page-1'!E59,0))+
(IF('Semester Activities'!J$13&lt;&gt;0,('Semester Activities'!J$13/'Weightage Page-1'!F$13)*'Weightage Page-1'!F59,0))+
(IF('Semester Activities'!J$14&lt;&gt;0,('Semester Activities'!J$14/'Weightage Page-1'!G$13)*'Weightage Page-1'!G59,0))+
(IF('Semester Activities'!J$15&lt;&gt;0,('Semester Activities'!J$15/'Weightage Page-1'!H$13)*'Weightage Page-1'!H59,0))+
(IF('Semester Activities'!J$16&lt;&gt;0,('Semester Activities'!J$16/'Weightage Page-1'!I$13)*'Weightage Page-1'!I59,0))+
(IF('Semester Activities'!J$17&lt;&gt;0,('Semester Activities'!J$17/'Weightage Page-1'!J$13)*'Weightage Page-1'!J59,0))+
(IF('Semester Activities'!J$18&lt;&gt;0,('Semester Activities'!J$18/'Weightage Page-1'!K$13)*'Weightage Page-1'!K59,0))+
(IF('Semester Activities'!J$19&lt;&gt;0,('Semester Activities'!J$19/'Weightage Page-1'!L$13)*'Weightage Page-1'!L59,0))+
(IF('Semester Activities'!J$20&lt;&gt;0,('Semester Activities'!J$20/'Weightage Page-1'!M$13)*'Weightage Page-1'!M59,0))+
(IF('Semester Activities'!J$21&lt;&gt;0,('Semester Activities'!J$21/'Weightage Page-1'!N$13)*'Weightage Page-1'!N59,0))+
(IF('Semester Activities'!J$25&lt;&gt;0,('Semester Activities'!J$25/'Weightage Page-1'!R$13)*'Weightage Page-1'!R59,0))+
(IF('Semester Activities'!J$26&lt;&gt;0,('Semester Activities'!J$26/'Weightage Page-1'!S$13)*'Weightage Page-1'!S59,0))+
(IF('Semester Activities'!J$27&lt;&gt;0,('Semester Activities'!J$27/'Weightage Page-1'!T$13)*'Weightage Page-1'!T59,0))+
(IF('Semester Activities'!J$28&lt;&gt;0,('Semester Activities'!J$28/'Weightage Page-1'!U$13)*'Weightage Page-1'!U59,0))+
(IF('Semester Activities'!J$29&lt;&gt;0,('Semester Activities'!J$29/'Weightage Page-1'!V$13)*'Weightage Page-1'!V59,0))+
(IF('Semester Activities'!J$30&lt;&gt;0,('Semester Activities'!J$30/'Weightage Page-1'!W$13)*'Weightage Page-1'!W59,0))+
(IF('Semester Activities'!J$31&lt;&gt;0,('Semester Activities'!J$31/'Weightage Page-1'!X$13)*'Weightage Page-1'!X59,0))+
(IF('Semester Activities'!J$32&lt;&gt;0,('Semester Activities'!J$32/'Weightage Page-1'!Y$13)*'Weightage Page-1'!Y59,0))+
(IF('Semester Activities'!J$33&lt;&gt;0,('Semester Activities'!J$33/'Weightage Page-1'!Z$13)*'Weightage Page-1'!Z59,0))+
(IF('Semester Activities'!J$34&lt;&gt;0,('Semester Activities'!J$34/'Weightage Page-1'!AA$13)*'Weightage Page-1'!AA59,0))+
(IF('Semester Activities'!J$35&lt;&gt;0,('Semester Activities'!J$35/'Weightage Page-1'!AB$13)*'Weightage Page-1'!AB59,0))+
(IF('Semester Activities'!J$36&lt;&gt;0,('Semester Activities'!J$36/'Weightage Page-1'!AC$13)*'Weightage Page-1'!AC59,0))+
(IF('Semester Activities'!J$38&lt;&gt;0,('Semester Activities'!J$38/'Weightage Page-1'!AE$13)*'Weightage Page-1'!AE59,0))+
(IF('Semester Activities'!J$39&lt;&gt;0,('Semester Activities'!J$39/'Weightage Page-1'!AF$13)*'Weightage Page-1'!AF59,0))+
(IF('Semester Activities'!J$40&lt;&gt;0,('Semester Activities'!J$40/'Weightage Page-1'!AG$13)*'Weightage Page-1'!AG59,0))+
(IF('Semester Activities'!J$41&lt;&gt;0,('Semester Activities'!J$41/'Weightage Page-1'!AH$13)*'Weightage Page-1'!AH59,0))+
(IF('Semester Activities'!J$42&lt;&gt;0,('Semester Activities'!J$42/'Weightage Page-1'!AI$13)*'Weightage Page-1'!AI59,0))+
(IF('Semester Activities'!J$43&lt;&gt;0,('Semester Activities'!J$43/'Weightage Page-1'!AJ$13)*'Weightage Page-1'!AJ59,0))+
(IF('Semester Activities'!J$44&lt;&gt;0,('Semester Activities'!J$44/'Weightage Page-1'!AK$13)*'Weightage Page-1'!AK59,0))+
(IF('Semester Activities'!J$45&lt;&gt;0,('Semester Activities'!J$45/'Weightage Page-1'!AL$13)*'Weightage Page-1'!AL59,0))+
(IF('Semester Activities'!J$46&lt;&gt;0,('Semester Activities'!J$46/'Weightage Page-1'!AM$13)*'Weightage Page-1'!AM59,0))+
(IF('Semester Activities'!J$47&lt;&gt;0,('Semester Activities'!J$47/'Weightage Page-1'!AN$13)*'Weightage Page-1'!AN59,0))+
(IF('Semester Activities'!J$48&lt;&gt;0,('Semester Activities'!J$48/'Weightage Page-1'!AO$13)*'Weightage Page-1'!AO59,0))+
(IF('Semester Activities'!J$49&lt;&gt;0,('Semester Activities'!J$49/'Weightage Page-1'!AP$13)*'Weightage Page-1'!AP59,0))+
(IF('Semester Activities'!J$50&lt;&gt;0,('Semester Activities'!J$50/'Weightage Page-1'!AQ$13)*'Weightage Page-1'!AQ59,0))+
(IF('Semester Activities'!J$51&lt;&gt;0,('Semester Activities'!J$51/'Weightage Page-1'!AR$13)*'Weightage Page-1'!AR59,0))+
(IF('Semester Activities'!J$52&lt;&gt;0,('Semester Activities'!J$52/'Weightage Page-1'!AS$13)*'Weightage Page-1'!AS59,0))+
(IF('Semester Activities'!J$53&lt;&gt;0,('Semester Activities'!J$53/'Weightage Page-1'!AT$13)*'Weightage Page-1'!AT59,0))+
(IF('Semester Activities'!J$54&lt;&gt;0,('Semester Activities'!J$54/'Weightage Page-1'!AU$13)*'Weightage Page-1'!AU59,0))+
(IF('Semester Activities'!J$55&lt;&gt;0,('Semester Activities'!J$55/'Weightage Page-1'!AV$13)*'Weightage Page-1'!AV59,0))+
(IF('Semester Activities'!J$56&lt;&gt;0,('Semester Activities'!J$56/'Weightage Page-1'!AW$13)*'Weightage Page-1'!AW59,0))+
(IF('Semester Activities'!J$57&lt;&gt;0,('Semester Activities'!J$57/'Weightage Page-1'!AX$13)*'Weightage Page-1'!AX59,0))+
(IF('Semester Activities'!J$58&lt;&gt;0,('Semester Activities'!J$58/'Weightage Page-1'!AY$13)*'Weightage Page-1'!AY59,0))+
(IF('Semester Activities'!J$59&lt;&gt;0,('Semester Activities'!J$59/'Weightage Page-1'!AZ$13)*'Weightage Page-1'!AZ59,0))+
(IF('Semester Activities'!J$60&lt;&gt;0,('Semester Activities'!J$60/'Weightage Page-1'!BA$13)*'Weightage Page-1'!BA59,0))+
(IF('Semester Activities'!J$61&lt;&gt;0,('Semester Activities'!J$61/'Weightage Page-1'!BB$13)*'Weightage Page-1'!BB59,0))</f>
        <v>0</v>
      </c>
      <c r="E53" s="423"/>
      <c r="F53" s="423">
        <f>(IF('Semester Activities'!K$11&lt;&gt;0,('Semester Activities'!K$11/'Weightage Page-1'!D$13)*'Weightage Page-1'!D59,0))+
(IF('Semester Activities'!K$12&lt;&gt;0,('Semester Activities'!K$12/'Weightage Page-1'!E$13)*'Weightage Page-1'!E59,0))+
(IF('Semester Activities'!K$13&lt;&gt;0,('Semester Activities'!K$13/'Weightage Page-1'!F$13)*'Weightage Page-1'!F59,0))+
(IF('Semester Activities'!K$14&lt;&gt;0,('Semester Activities'!K$14/'Weightage Page-1'!G$13)*'Weightage Page-1'!G59,0))+
(IF('Semester Activities'!K$15&lt;&gt;0,('Semester Activities'!K$15/'Weightage Page-1'!H$13)*'Weightage Page-1'!H59,0))+
(IF('Semester Activities'!K$16&lt;&gt;0,('Semester Activities'!K$16/'Weightage Page-1'!I$13)*'Weightage Page-1'!I59,0))+
(IF('Semester Activities'!K$17&lt;&gt;0,('Semester Activities'!K$17/'Weightage Page-1'!J$13)*'Weightage Page-1'!J59,0))+
(IF('Semester Activities'!K$18&lt;&gt;0,('Semester Activities'!K$18/'Weightage Page-1'!K$13)*'Weightage Page-1'!K59,0))+
(IF('Semester Activities'!K$19&lt;&gt;0,('Semester Activities'!K$19/'Weightage Page-1'!L$13)*'Weightage Page-1'!L59,0))+
(IF('Semester Activities'!K$20&lt;&gt;0,('Semester Activities'!K$20/'Weightage Page-1'!M$13)*'Weightage Page-1'!M59,0))+
(IF('Semester Activities'!K$21&lt;&gt;0,('Semester Activities'!K$21/'Weightage Page-1'!N$13)*'Weightage Page-1'!N59,0))+
(IF('Semester Activities'!K$25&lt;&gt;0,('Semester Activities'!K$25/'Weightage Page-1'!R$13)*'Weightage Page-1'!R59,0))+
(IF('Semester Activities'!K$26&lt;&gt;0,('Semester Activities'!K$26/'Weightage Page-1'!S$13)*'Weightage Page-1'!S59,0))+
(IF('Semester Activities'!K$27&lt;&gt;0,('Semester Activities'!K$27/'Weightage Page-1'!T$13)*'Weightage Page-1'!T59,0))+
(IF('Semester Activities'!K$28&lt;&gt;0,('Semester Activities'!K$28/'Weightage Page-1'!U$13)*'Weightage Page-1'!U59,0))+
(IF('Semester Activities'!K$29&lt;&gt;0,('Semester Activities'!K$29/'Weightage Page-1'!V$13)*'Weightage Page-1'!V59,0))+
(IF('Semester Activities'!K$30&lt;&gt;0,('Semester Activities'!K$30/'Weightage Page-1'!W$13)*'Weightage Page-1'!W59,0))+
(IF('Semester Activities'!K$31&lt;&gt;0,('Semester Activities'!K$31/'Weightage Page-1'!X$13)*'Weightage Page-1'!X59,0))+
(IF('Semester Activities'!K$32&lt;&gt;0,('Semester Activities'!K$32/'Weightage Page-1'!Y$13)*'Weightage Page-1'!Y59,0))+
(IF('Semester Activities'!K$33&lt;&gt;0,('Semester Activities'!K$33/'Weightage Page-1'!Z$13)*'Weightage Page-1'!Z59,0))+
(IF('Semester Activities'!K$34&lt;&gt;0,('Semester Activities'!K$34/'Weightage Page-1'!AA$13)*'Weightage Page-1'!AA59,0))+
(IF('Semester Activities'!K$35&lt;&gt;0,('Semester Activities'!K$35/'Weightage Page-1'!AB$13)*'Weightage Page-1'!AB59,0))+
(IF('Semester Activities'!K$36&lt;&gt;0,('Semester Activities'!K$36/'Weightage Page-1'!AC$13)*'Weightage Page-1'!AC59,0))+
(IF('Semester Activities'!K$38&lt;&gt;0,('Semester Activities'!K$38/'Weightage Page-1'!AE$13)*'Weightage Page-1'!AE59,0))+
(IF('Semester Activities'!K$39&lt;&gt;0,('Semester Activities'!K$39/'Weightage Page-1'!AF$13)*'Weightage Page-1'!AF59,0))+
(IF('Semester Activities'!K$40&lt;&gt;0,('Semester Activities'!K$40/'Weightage Page-1'!AG$13)*'Weightage Page-1'!AG59,0))+
(IF('Semester Activities'!K$41&lt;&gt;0,('Semester Activities'!K$41/'Weightage Page-1'!AH$13)*'Weightage Page-1'!AH59,0))+
(IF('Semester Activities'!K$42&lt;&gt;0,('Semester Activities'!K$42/'Weightage Page-1'!AI$13)*'Weightage Page-1'!AI59,0))+
(IF('Semester Activities'!K$43&lt;&gt;0,('Semester Activities'!K$43/'Weightage Page-1'!AJ$13)*'Weightage Page-1'!AJ59,0))+
(IF('Semester Activities'!K$44&lt;&gt;0,('Semester Activities'!K$44/'Weightage Page-1'!AK$13)*'Weightage Page-1'!AK59,0))+
(IF('Semester Activities'!K$45&lt;&gt;0,('Semester Activities'!K$45/'Weightage Page-1'!AL$13)*'Weightage Page-1'!AL59,0))+
(IF('Semester Activities'!K$46&lt;&gt;0,('Semester Activities'!K$46/'Weightage Page-1'!AM$13)*'Weightage Page-1'!AM59,0))+
(IF('Semester Activities'!K$47&lt;&gt;0,('Semester Activities'!K$47/'Weightage Page-1'!AN$13)*'Weightage Page-1'!AN59,0))+
(IF('Semester Activities'!K$48&lt;&gt;0,('Semester Activities'!K$48/'Weightage Page-1'!AO$13)*'Weightage Page-1'!AO59,0))+
(IF('Semester Activities'!K$49&lt;&gt;0,('Semester Activities'!K$49/'Weightage Page-1'!AP$13)*'Weightage Page-1'!AP59,0))+
(IF('Semester Activities'!K$50&lt;&gt;0,('Semester Activities'!K$50/'Weightage Page-1'!AQ$13)*'Weightage Page-1'!AQ59,0))+
(IF('Semester Activities'!K$51&lt;&gt;0,('Semester Activities'!K$51/'Weightage Page-1'!AR$13)*'Weightage Page-1'!AR59,0))+
(IF('Semester Activities'!K$52&lt;&gt;0,('Semester Activities'!K$52/'Weightage Page-1'!AS$13)*'Weightage Page-1'!AS59,0))+
(IF('Semester Activities'!K$53&lt;&gt;0,('Semester Activities'!K$53/'Weightage Page-1'!AT$13)*'Weightage Page-1'!AT59,0))+
(IF('Semester Activities'!K$54&lt;&gt;0,('Semester Activities'!K$54/'Weightage Page-1'!AU$13)*'Weightage Page-1'!AU59,0))+
(IF('Semester Activities'!K$55&lt;&gt;0,('Semester Activities'!K$55/'Weightage Page-1'!AV$13)*'Weightage Page-1'!AV59,0))+
(IF('Semester Activities'!K$56&lt;&gt;0,('Semester Activities'!K$56/'Weightage Page-1'!AW$13)*'Weightage Page-1'!AW59,0))+
(IF('Semester Activities'!K$57&lt;&gt;0,('Semester Activities'!K$57/'Weightage Page-1'!AX$13)*'Weightage Page-1'!AX59,0))+
(IF('Semester Activities'!K$58&lt;&gt;0,('Semester Activities'!K$58/'Weightage Page-1'!AY$13)*'Weightage Page-1'!AY59,0))+
(IF('Semester Activities'!K$59&lt;&gt;0,('Semester Activities'!K$59/'Weightage Page-1'!AZ$13)*'Weightage Page-1'!AZ59,0))+
(IF('Semester Activities'!K$60&lt;&gt;0,('Semester Activities'!K$60/'Weightage Page-1'!BA$13)*'Weightage Page-1'!BA59,0))+
(IF('Semester Activities'!K$61&lt;&gt;0,('Semester Activities'!K$61/'Weightage Page-1'!BB$13)*'Weightage Page-1'!BB59,0))</f>
        <v>0</v>
      </c>
      <c r="G53" s="423"/>
      <c r="H53" s="423">
        <f>(IF('Semester Activities'!L$11&lt;&gt;0,('Semester Activities'!L$11/'Weightage Page-1'!D$13)*'Weightage Page-1'!D59,0))+
(IF('Semester Activities'!L$12&lt;&gt;0,('Semester Activities'!L$12/'Weightage Page-1'!E$13)*'Weightage Page-1'!E59,0))+
(IF('Semester Activities'!L$13&lt;&gt;0,('Semester Activities'!L$13/'Weightage Page-1'!F$13)*'Weightage Page-1'!F59,0))+
(IF('Semester Activities'!L$14&lt;&gt;0,('Semester Activities'!L$14/'Weightage Page-1'!G$13)*'Weightage Page-1'!G59,0))+
(IF('Semester Activities'!L$15&lt;&gt;0,('Semester Activities'!L$15/'Weightage Page-1'!H$13)*'Weightage Page-1'!H59,0))+
(IF('Semester Activities'!L$16&lt;&gt;0,('Semester Activities'!L$16/'Weightage Page-1'!I$13)*'Weightage Page-1'!I59,0))+
(IF('Semester Activities'!L$17&lt;&gt;0,('Semester Activities'!L$17/'Weightage Page-1'!J$13)*'Weightage Page-1'!J59,0))+
(IF('Semester Activities'!L$18&lt;&gt;0,('Semester Activities'!L$18/'Weightage Page-1'!K$13)*'Weightage Page-1'!K59,0))+
(IF('Semester Activities'!L$19&lt;&gt;0,('Semester Activities'!L$19/'Weightage Page-1'!L$13)*'Weightage Page-1'!L59,0))+
(IF('Semester Activities'!L$20&lt;&gt;0,('Semester Activities'!L$20/'Weightage Page-1'!M$13)*'Weightage Page-1'!M59,0))+
(IF('Semester Activities'!L$21&lt;&gt;0,('Semester Activities'!L$21/'Weightage Page-1'!N$13)*'Weightage Page-1'!N59,0))+
(IF('Semester Activities'!L$25&lt;&gt;0,('Semester Activities'!L$25/'Weightage Page-1'!R$13)*'Weightage Page-1'!R59,0))+
(IF('Semester Activities'!L$26&lt;&gt;0,('Semester Activities'!L$26/'Weightage Page-1'!S$13)*'Weightage Page-1'!S59,0))+
(IF('Semester Activities'!L$27&lt;&gt;0,('Semester Activities'!L$27/'Weightage Page-1'!T$13)*'Weightage Page-1'!T59,0))+
(IF('Semester Activities'!L$28&lt;&gt;0,('Semester Activities'!L$28/'Weightage Page-1'!U$13)*'Weightage Page-1'!U59,0))+
(IF('Semester Activities'!L$29&lt;&gt;0,('Semester Activities'!L$29/'Weightage Page-1'!V$13)*'Weightage Page-1'!V59,0))+
(IF('Semester Activities'!L$30&lt;&gt;0,('Semester Activities'!L$30/'Weightage Page-1'!W$13)*'Weightage Page-1'!W59,0))+
(IF('Semester Activities'!L$31&lt;&gt;0,('Semester Activities'!L$31/'Weightage Page-1'!X$13)*'Weightage Page-1'!X59,0))+
(IF('Semester Activities'!L$32&lt;&gt;0,('Semester Activities'!L$32/'Weightage Page-1'!Y$13)*'Weightage Page-1'!Y59,0))+
(IF('Semester Activities'!L$33&lt;&gt;0,('Semester Activities'!L$33/'Weightage Page-1'!Z$13)*'Weightage Page-1'!Z59,0))+
(IF('Semester Activities'!L$34&lt;&gt;0,('Semester Activities'!L$34/'Weightage Page-1'!AA$13)*'Weightage Page-1'!AA59,0))+
(IF('Semester Activities'!L$35&lt;&gt;0,('Semester Activities'!L$35/'Weightage Page-1'!AB$13)*'Weightage Page-1'!AB59,0))+
(IF('Semester Activities'!L$36&lt;&gt;0,('Semester Activities'!L$36/'Weightage Page-1'!AC$13)*'Weightage Page-1'!AC59,0))+
(IF('Semester Activities'!L$38&lt;&gt;0,('Semester Activities'!L$38/'Weightage Page-1'!AE$13)*'Weightage Page-1'!AE59,0))+
(IF('Semester Activities'!L$39&lt;&gt;0,('Semester Activities'!L$39/'Weightage Page-1'!AF$13)*'Weightage Page-1'!AF59,0))+
(IF('Semester Activities'!L$40&lt;&gt;0,('Semester Activities'!L$40/'Weightage Page-1'!AG$13)*'Weightage Page-1'!AG59,0))+
(IF('Semester Activities'!L$41&lt;&gt;0,('Semester Activities'!L$41/'Weightage Page-1'!AH$13)*'Weightage Page-1'!AH59,0))+
(IF('Semester Activities'!L$42&lt;&gt;0,('Semester Activities'!L$42/'Weightage Page-1'!AI$13)*'Weightage Page-1'!AI59,0))+
(IF('Semester Activities'!L$43&lt;&gt;0,('Semester Activities'!L$43/'Weightage Page-1'!AJ$13)*'Weightage Page-1'!AJ59,0))+
(IF('Semester Activities'!L$44&lt;&gt;0,('Semester Activities'!L$44/'Weightage Page-1'!AK$13)*'Weightage Page-1'!AK59,0))+
(IF('Semester Activities'!L$45&lt;&gt;0,('Semester Activities'!L$45/'Weightage Page-1'!AL$13)*'Weightage Page-1'!AL59,0))+
(IF('Semester Activities'!L$46&lt;&gt;0,('Semester Activities'!L$46/'Weightage Page-1'!AM$13)*'Weightage Page-1'!AM59,0))+
(IF('Semester Activities'!L$47&lt;&gt;0,('Semester Activities'!L$47/'Weightage Page-1'!AN$13)*'Weightage Page-1'!AN59,0))+
(IF('Semester Activities'!L$48&lt;&gt;0,('Semester Activities'!L$48/'Weightage Page-1'!AO$13)*'Weightage Page-1'!AO59,0))+
(IF('Semester Activities'!L$49&lt;&gt;0,('Semester Activities'!L$49/'Weightage Page-1'!AP$13)*'Weightage Page-1'!AP59,0))+
(IF('Semester Activities'!L$50&lt;&gt;0,('Semester Activities'!L$50/'Weightage Page-1'!AQ$13)*'Weightage Page-1'!AQ59,0))+
(IF('Semester Activities'!L$51&lt;&gt;0,('Semester Activities'!L$51/'Weightage Page-1'!AR$13)*'Weightage Page-1'!AR59,0))+
(IF('Semester Activities'!L$52&lt;&gt;0,('Semester Activities'!L$52/'Weightage Page-1'!AS$13)*'Weightage Page-1'!AS59,0))+
(IF('Semester Activities'!L$53&lt;&gt;0,('Semester Activities'!L$53/'Weightage Page-1'!AT$13)*'Weightage Page-1'!AT59,0))+
(IF('Semester Activities'!L$54&lt;&gt;0,('Semester Activities'!L$54/'Weightage Page-1'!AU$13)*'Weightage Page-1'!AU59,0))+
(IF('Semester Activities'!L$55&lt;&gt;0,('Semester Activities'!L$55/'Weightage Page-1'!AV$13)*'Weightage Page-1'!AV59,0))+
(IF('Semester Activities'!L$56&lt;&gt;0,('Semester Activities'!L$56/'Weightage Page-1'!AW$13)*'Weightage Page-1'!AW59,0))+
(IF('Semester Activities'!L$57&lt;&gt;0,('Semester Activities'!L$57/'Weightage Page-1'!AX$13)*'Weightage Page-1'!AX59,0))+
(IF('Semester Activities'!L$58&lt;&gt;0,('Semester Activities'!L$58/'Weightage Page-1'!AY$13)*'Weightage Page-1'!AY59,0))+
(IF('Semester Activities'!L$59&lt;&gt;0,('Semester Activities'!L$59/'Weightage Page-1'!AZ$13)*'Weightage Page-1'!AZ59,0))+
(IF('Semester Activities'!L$60&lt;&gt;0,('Semester Activities'!L$60/'Weightage Page-1'!BA$13)*'Weightage Page-1'!BA59,0))+
(IF('Semester Activities'!L$61&lt;&gt;0,('Semester Activities'!L$61/'Weightage Page-1'!BB$13)*'Weightage Page-1'!BB59,0))</f>
        <v>0</v>
      </c>
      <c r="I53" s="423"/>
      <c r="J53" s="423">
        <f>(IF('Semester Activities'!M$11&lt;&gt;0,('Semester Activities'!M$11/'Weightage Page-1'!D$13)*'Weightage Page-1'!D59,0))+
(IF('Semester Activities'!M$12&lt;&gt;0,('Semester Activities'!M$12/'Weightage Page-1'!E$13)*'Weightage Page-1'!E59,0))+
(IF('Semester Activities'!M$13&lt;&gt;0,('Semester Activities'!M$13/'Weightage Page-1'!F$13)*'Weightage Page-1'!F59,0))+
(IF('Semester Activities'!M$14&lt;&gt;0,('Semester Activities'!M$14/'Weightage Page-1'!G$13)*'Weightage Page-1'!G59,0))+
(IF('Semester Activities'!M$15&lt;&gt;0,('Semester Activities'!M$15/'Weightage Page-1'!H$13)*'Weightage Page-1'!H59,0))+
(IF('Semester Activities'!M$16&lt;&gt;0,('Semester Activities'!M$16/'Weightage Page-1'!I$13)*'Weightage Page-1'!I59,0))+
(IF('Semester Activities'!M$17&lt;&gt;0,('Semester Activities'!M$17/'Weightage Page-1'!J$13)*'Weightage Page-1'!J59,0))+
(IF('Semester Activities'!M$18&lt;&gt;0,('Semester Activities'!M$18/'Weightage Page-1'!K$13)*'Weightage Page-1'!K59,0))+
(IF('Semester Activities'!M$19&lt;&gt;0,('Semester Activities'!M$19/'Weightage Page-1'!L$13)*'Weightage Page-1'!L59,0))+
(IF('Semester Activities'!M$20&lt;&gt;0,('Semester Activities'!M$20/'Weightage Page-1'!M$13)*'Weightage Page-1'!M59,0))+
(IF('Semester Activities'!M$21&lt;&gt;0,('Semester Activities'!M$21/'Weightage Page-1'!N$13)*'Weightage Page-1'!N59,0))+
(IF('Semester Activities'!M$25&lt;&gt;0,('Semester Activities'!M$25/'Weightage Page-1'!R$13)*'Weightage Page-1'!R59,0))+
(IF('Semester Activities'!M$26&lt;&gt;0,('Semester Activities'!M$26/'Weightage Page-1'!S$13)*'Weightage Page-1'!S59,0))+
(IF('Semester Activities'!M$27&lt;&gt;0,('Semester Activities'!M$27/'Weightage Page-1'!T$13)*'Weightage Page-1'!T59,0))+
(IF('Semester Activities'!M$28&lt;&gt;0,('Semester Activities'!M$28/'Weightage Page-1'!U$13)*'Weightage Page-1'!U59,0))+
(IF('Semester Activities'!M$29&lt;&gt;0,('Semester Activities'!M$29/'Weightage Page-1'!V$13)*'Weightage Page-1'!V59,0))+
(IF('Semester Activities'!M$30&lt;&gt;0,('Semester Activities'!M$30/'Weightage Page-1'!W$13)*'Weightage Page-1'!W59,0))+
(IF('Semester Activities'!M$31&lt;&gt;0,('Semester Activities'!M$31/'Weightage Page-1'!X$13)*'Weightage Page-1'!X59,0))+
(IF('Semester Activities'!M$32&lt;&gt;0,('Semester Activities'!M$32/'Weightage Page-1'!Y$13)*'Weightage Page-1'!Y59,0))+
(IF('Semester Activities'!M$33&lt;&gt;0,('Semester Activities'!M$33/'Weightage Page-1'!Z$13)*'Weightage Page-1'!Z59,0))+
(IF('Semester Activities'!M$34&lt;&gt;0,('Semester Activities'!M$34/'Weightage Page-1'!AA$13)*'Weightage Page-1'!AA59,0))+
(IF('Semester Activities'!M$35&lt;&gt;0,('Semester Activities'!M$35/'Weightage Page-1'!AB$13)*'Weightage Page-1'!AB59,0))+
(IF('Semester Activities'!M$36&lt;&gt;0,('Semester Activities'!M$36/'Weightage Page-1'!AC$13)*'Weightage Page-1'!AC59,0))+
(IF('Semester Activities'!M$38&lt;&gt;0,('Semester Activities'!M$38/'Weightage Page-1'!AE$13)*'Weightage Page-1'!AE59,0))+
(IF('Semester Activities'!M$39&lt;&gt;0,('Semester Activities'!M$39/'Weightage Page-1'!AF$13)*'Weightage Page-1'!AF59,0))+
(IF('Semester Activities'!M$40&lt;&gt;0,('Semester Activities'!M$40/'Weightage Page-1'!AG$13)*'Weightage Page-1'!AG59,0))+
(IF('Semester Activities'!M$41&lt;&gt;0,('Semester Activities'!M$41/'Weightage Page-1'!AH$13)*'Weightage Page-1'!AH59,0))+
(IF('Semester Activities'!M$42&lt;&gt;0,('Semester Activities'!M$42/'Weightage Page-1'!AI$13)*'Weightage Page-1'!AI59,0))+
(IF('Semester Activities'!M$43&lt;&gt;0,('Semester Activities'!M$43/'Weightage Page-1'!AJ$13)*'Weightage Page-1'!AJ59,0))+
(IF('Semester Activities'!M$44&lt;&gt;0,('Semester Activities'!M$44/'Weightage Page-1'!AK$13)*'Weightage Page-1'!AK59,0))+
(IF('Semester Activities'!M$45&lt;&gt;0,('Semester Activities'!M$45/'Weightage Page-1'!AL$13)*'Weightage Page-1'!AL59,0))+
(IF('Semester Activities'!M$46&lt;&gt;0,('Semester Activities'!M$46/'Weightage Page-1'!AM$13)*'Weightage Page-1'!AM59,0))+
(IF('Semester Activities'!M$47&lt;&gt;0,('Semester Activities'!M$47/'Weightage Page-1'!AN$13)*'Weightage Page-1'!AN59,0))+
(IF('Semester Activities'!M$48&lt;&gt;0,('Semester Activities'!M$48/'Weightage Page-1'!AO$13)*'Weightage Page-1'!AO59,0))+
(IF('Semester Activities'!M$49&lt;&gt;0,('Semester Activities'!M$49/'Weightage Page-1'!AP$13)*'Weightage Page-1'!AP59,0))+
(IF('Semester Activities'!M$50&lt;&gt;0,('Semester Activities'!M$50/'Weightage Page-1'!AQ$13)*'Weightage Page-1'!AQ59,0))+
(IF('Semester Activities'!M$51&lt;&gt;0,('Semester Activities'!M$51/'Weightage Page-1'!AR$13)*'Weightage Page-1'!AR59,0))+
(IF('Semester Activities'!M$52&lt;&gt;0,('Semester Activities'!M$52/'Weightage Page-1'!AS$13)*'Weightage Page-1'!AS59,0))+
(IF('Semester Activities'!M$53&lt;&gt;0,('Semester Activities'!M$53/'Weightage Page-1'!AT$13)*'Weightage Page-1'!AT59,0))+
(IF('Semester Activities'!M$54&lt;&gt;0,('Semester Activities'!M$54/'Weightage Page-1'!AU$13)*'Weightage Page-1'!AU59,0))+
(IF('Semester Activities'!M$55&lt;&gt;0,('Semester Activities'!M$55/'Weightage Page-1'!AV$13)*'Weightage Page-1'!AV59,0))+
(IF('Semester Activities'!M$56&lt;&gt;0,('Semester Activities'!M$56/'Weightage Page-1'!AW$13)*'Weightage Page-1'!AW59,0))+
(IF('Semester Activities'!M$57&lt;&gt;0,('Semester Activities'!M$57/'Weightage Page-1'!AX$13)*'Weightage Page-1'!AX59,0))+
(IF('Semester Activities'!M$58&lt;&gt;0,('Semester Activities'!M$58/'Weightage Page-1'!AY$13)*'Weightage Page-1'!AY59,0))+
(IF('Semester Activities'!M$59&lt;&gt;0,('Semester Activities'!M$59/'Weightage Page-1'!AZ$13)*'Weightage Page-1'!AZ59,0))+
(IF('Semester Activities'!M$60&lt;&gt;0,('Semester Activities'!M$60/'Weightage Page-1'!BA$13)*'Weightage Page-1'!BA59,0))+
(IF('Semester Activities'!M$61&lt;&gt;0,('Semester Activities'!M$61/'Weightage Page-1'!BB$13)*'Weightage Page-1'!BB59,0))</f>
        <v>0</v>
      </c>
      <c r="K53" s="423"/>
      <c r="L53" s="423">
        <f>(IF('Semester Activities'!N$11&lt;&gt;0,('Semester Activities'!N$11/'Weightage Page-1'!D$13)*'Weightage Page-1'!D59,0))+
(IF('Semester Activities'!N$12&lt;&gt;0,('Semester Activities'!N$12/'Weightage Page-1'!E$13)*'Weightage Page-1'!E59,0))+
(IF('Semester Activities'!N$13&lt;&gt;0,('Semester Activities'!N$13/'Weightage Page-1'!F$13)*'Weightage Page-1'!F59,0))+
(IF('Semester Activities'!N$14&lt;&gt;0,('Semester Activities'!N$14/'Weightage Page-1'!G$13)*'Weightage Page-1'!G59,0))+
(IF('Semester Activities'!N$15&lt;&gt;0,('Semester Activities'!N$15/'Weightage Page-1'!H$13)*'Weightage Page-1'!H59,0))+
(IF('Semester Activities'!N$16&lt;&gt;0,('Semester Activities'!N$16/'Weightage Page-1'!I$13)*'Weightage Page-1'!I59,0))+
(IF('Semester Activities'!N$17&lt;&gt;0,('Semester Activities'!N$17/'Weightage Page-1'!J$13)*'Weightage Page-1'!J59,0))+
(IF('Semester Activities'!N$18&lt;&gt;0,('Semester Activities'!N$18/'Weightage Page-1'!K$13)*'Weightage Page-1'!K59,0))+
(IF('Semester Activities'!N$19&lt;&gt;0,('Semester Activities'!N$19/'Weightage Page-1'!L$13)*'Weightage Page-1'!L59,0))+
(IF('Semester Activities'!N$20&lt;&gt;0,('Semester Activities'!N$20/'Weightage Page-1'!M$13)*'Weightage Page-1'!M59,0))+
(IF('Semester Activities'!N$21&lt;&gt;0,('Semester Activities'!N$21/'Weightage Page-1'!N$13)*'Weightage Page-1'!N59,0))+
(IF('Semester Activities'!N$25&lt;&gt;0,('Semester Activities'!N$25/'Weightage Page-1'!R$13)*'Weightage Page-1'!R59,0))+
(IF('Semester Activities'!N$26&lt;&gt;0,('Semester Activities'!N$26/'Weightage Page-1'!S$13)*'Weightage Page-1'!S59,0))+
(IF('Semester Activities'!N$27&lt;&gt;0,('Semester Activities'!N$27/'Weightage Page-1'!T$13)*'Weightage Page-1'!T59,0))+
(IF('Semester Activities'!N$28&lt;&gt;0,('Semester Activities'!N$28/'Weightage Page-1'!U$13)*'Weightage Page-1'!U59,0))+
(IF('Semester Activities'!N$29&lt;&gt;0,('Semester Activities'!N$29/'Weightage Page-1'!V$13)*'Weightage Page-1'!V59,0))+
(IF('Semester Activities'!N$30&lt;&gt;0,('Semester Activities'!N$30/'Weightage Page-1'!W$13)*'Weightage Page-1'!W59,0))+
(IF('Semester Activities'!N$31&lt;&gt;0,('Semester Activities'!N$31/'Weightage Page-1'!X$13)*'Weightage Page-1'!X59,0))+
(IF('Semester Activities'!N$32&lt;&gt;0,('Semester Activities'!N$32/'Weightage Page-1'!Y$13)*'Weightage Page-1'!Y59,0))+
(IF('Semester Activities'!N$33&lt;&gt;0,('Semester Activities'!N$33/'Weightage Page-1'!Z$13)*'Weightage Page-1'!Z59,0))+
(IF('Semester Activities'!N$34&lt;&gt;0,('Semester Activities'!N$34/'Weightage Page-1'!AA$13)*'Weightage Page-1'!AA59,0))+
(IF('Semester Activities'!N$35&lt;&gt;0,('Semester Activities'!N$35/'Weightage Page-1'!AB$13)*'Weightage Page-1'!AB59,0))+
(IF('Semester Activities'!N$36&lt;&gt;0,('Semester Activities'!N$36/'Weightage Page-1'!AC$13)*'Weightage Page-1'!AC59,0))+
(IF('Semester Activities'!N$38&lt;&gt;0,('Semester Activities'!N$38/'Weightage Page-1'!AE$13)*'Weightage Page-1'!AE59,0))+
(IF('Semester Activities'!N$39&lt;&gt;0,('Semester Activities'!N$39/'Weightage Page-1'!AF$13)*'Weightage Page-1'!AF59,0))+
(IF('Semester Activities'!N$40&lt;&gt;0,('Semester Activities'!N$40/'Weightage Page-1'!AG$13)*'Weightage Page-1'!AG59,0))+
(IF('Semester Activities'!N$41&lt;&gt;0,('Semester Activities'!N$41/'Weightage Page-1'!AH$13)*'Weightage Page-1'!AH59,0))+
(IF('Semester Activities'!N$42&lt;&gt;0,('Semester Activities'!N$42/'Weightage Page-1'!AI$13)*'Weightage Page-1'!AI59,0))+
(IF('Semester Activities'!N$43&lt;&gt;0,('Semester Activities'!N$43/'Weightage Page-1'!AJ$13)*'Weightage Page-1'!AJ59,0))+
(IF('Semester Activities'!N$44&lt;&gt;0,('Semester Activities'!N$44/'Weightage Page-1'!AK$13)*'Weightage Page-1'!AK59,0))+
(IF('Semester Activities'!N$45&lt;&gt;0,('Semester Activities'!N$45/'Weightage Page-1'!AL$13)*'Weightage Page-1'!AL59,0))+
(IF('Semester Activities'!N$46&lt;&gt;0,('Semester Activities'!N$46/'Weightage Page-1'!AM$13)*'Weightage Page-1'!AM59,0))+
(IF('Semester Activities'!N$47&lt;&gt;0,('Semester Activities'!N$47/'Weightage Page-1'!AN$13)*'Weightage Page-1'!AN59,0))+
(IF('Semester Activities'!N$48&lt;&gt;0,('Semester Activities'!N$48/'Weightage Page-1'!AO$13)*'Weightage Page-1'!AO59,0))+
(IF('Semester Activities'!N$49&lt;&gt;0,('Semester Activities'!N$49/'Weightage Page-1'!AP$13)*'Weightage Page-1'!AP59,0))+
(IF('Semester Activities'!N$50&lt;&gt;0,('Semester Activities'!N$50/'Weightage Page-1'!AQ$13)*'Weightage Page-1'!AQ59,0))+
(IF('Semester Activities'!N$51&lt;&gt;0,('Semester Activities'!N$51/'Weightage Page-1'!AR$13)*'Weightage Page-1'!AR59,0))+
(IF('Semester Activities'!N$52&lt;&gt;0,('Semester Activities'!N$52/'Weightage Page-1'!AS$13)*'Weightage Page-1'!AS59,0))+
(IF('Semester Activities'!N$53&lt;&gt;0,('Semester Activities'!N$53/'Weightage Page-1'!AT$13)*'Weightage Page-1'!AT59,0))+
(IF('Semester Activities'!N$54&lt;&gt;0,('Semester Activities'!N$54/'Weightage Page-1'!AU$13)*'Weightage Page-1'!AU59,0))+
(IF('Semester Activities'!N$55&lt;&gt;0,('Semester Activities'!N$55/'Weightage Page-1'!AV$13)*'Weightage Page-1'!AV59,0))+
(IF('Semester Activities'!N$56&lt;&gt;0,('Semester Activities'!N$56/'Weightage Page-1'!AW$13)*'Weightage Page-1'!AW59,0))+
(IF('Semester Activities'!N$57&lt;&gt;0,('Semester Activities'!N$57/'Weightage Page-1'!AX$13)*'Weightage Page-1'!AX59,0))+
(IF('Semester Activities'!N$58&lt;&gt;0,('Semester Activities'!N$58/'Weightage Page-1'!AY$13)*'Weightage Page-1'!AY59,0))+
(IF('Semester Activities'!N$59&lt;&gt;0,('Semester Activities'!N$59/'Weightage Page-1'!AZ$13)*'Weightage Page-1'!AZ59,0))+
(IF('Semester Activities'!N$60&lt;&gt;0,('Semester Activities'!N$60/'Weightage Page-1'!BA$13)*'Weightage Page-1'!BA59,0))+
(IF('Semester Activities'!N$61&lt;&gt;0,('Semester Activities'!N$61/'Weightage Page-1'!BB$13)*'Weightage Page-1'!BB59,0))</f>
        <v>0</v>
      </c>
      <c r="M53" s="423"/>
      <c r="N53" s="424">
        <f t="shared" si="0"/>
        <v>0</v>
      </c>
      <c r="O53" s="424"/>
    </row>
    <row r="54" spans="1:15" ht="16.5" thickBot="1" x14ac:dyDescent="0.3">
      <c r="A54" s="144">
        <v>45</v>
      </c>
      <c r="B54" s="119" t="str">
        <f>IF('Weightage Page-1'!B60&lt;&gt;"",'Weightage Page-1'!B60,"")</f>
        <v>15SW165</v>
      </c>
      <c r="C54" s="118"/>
      <c r="D54" s="423">
        <f>(IF('Semester Activities'!J$11&lt;&gt;0,('Semester Activities'!J$11/'Weightage Page-1'!D$13)*'Weightage Page-1'!D60,0))+
(IF('Semester Activities'!J$12&lt;&gt;0,('Semester Activities'!J$12/'Weightage Page-1'!E$13)*'Weightage Page-1'!E60,0))+
(IF('Semester Activities'!J$13&lt;&gt;0,('Semester Activities'!J$13/'Weightage Page-1'!F$13)*'Weightage Page-1'!F60,0))+
(IF('Semester Activities'!J$14&lt;&gt;0,('Semester Activities'!J$14/'Weightage Page-1'!G$13)*'Weightage Page-1'!G60,0))+
(IF('Semester Activities'!J$15&lt;&gt;0,('Semester Activities'!J$15/'Weightage Page-1'!H$13)*'Weightage Page-1'!H60,0))+
(IF('Semester Activities'!J$16&lt;&gt;0,('Semester Activities'!J$16/'Weightage Page-1'!I$13)*'Weightage Page-1'!I60,0))+
(IF('Semester Activities'!J$17&lt;&gt;0,('Semester Activities'!J$17/'Weightage Page-1'!J$13)*'Weightage Page-1'!J60,0))+
(IF('Semester Activities'!J$18&lt;&gt;0,('Semester Activities'!J$18/'Weightage Page-1'!K$13)*'Weightage Page-1'!K60,0))+
(IF('Semester Activities'!J$19&lt;&gt;0,('Semester Activities'!J$19/'Weightage Page-1'!L$13)*'Weightage Page-1'!L60,0))+
(IF('Semester Activities'!J$20&lt;&gt;0,('Semester Activities'!J$20/'Weightage Page-1'!M$13)*'Weightage Page-1'!M60,0))+
(IF('Semester Activities'!J$21&lt;&gt;0,('Semester Activities'!J$21/'Weightage Page-1'!N$13)*'Weightage Page-1'!N60,0))+
(IF('Semester Activities'!J$25&lt;&gt;0,('Semester Activities'!J$25/'Weightage Page-1'!R$13)*'Weightage Page-1'!R60,0))+
(IF('Semester Activities'!J$26&lt;&gt;0,('Semester Activities'!J$26/'Weightage Page-1'!S$13)*'Weightage Page-1'!S60,0))+
(IF('Semester Activities'!J$27&lt;&gt;0,('Semester Activities'!J$27/'Weightage Page-1'!T$13)*'Weightage Page-1'!T60,0))+
(IF('Semester Activities'!J$28&lt;&gt;0,('Semester Activities'!J$28/'Weightage Page-1'!U$13)*'Weightage Page-1'!U60,0))+
(IF('Semester Activities'!J$29&lt;&gt;0,('Semester Activities'!J$29/'Weightage Page-1'!V$13)*'Weightage Page-1'!V60,0))+
(IF('Semester Activities'!J$30&lt;&gt;0,('Semester Activities'!J$30/'Weightage Page-1'!W$13)*'Weightage Page-1'!W60,0))+
(IF('Semester Activities'!J$31&lt;&gt;0,('Semester Activities'!J$31/'Weightage Page-1'!X$13)*'Weightage Page-1'!X60,0))+
(IF('Semester Activities'!J$32&lt;&gt;0,('Semester Activities'!J$32/'Weightage Page-1'!Y$13)*'Weightage Page-1'!Y60,0))+
(IF('Semester Activities'!J$33&lt;&gt;0,('Semester Activities'!J$33/'Weightage Page-1'!Z$13)*'Weightage Page-1'!Z60,0))+
(IF('Semester Activities'!J$34&lt;&gt;0,('Semester Activities'!J$34/'Weightage Page-1'!AA$13)*'Weightage Page-1'!AA60,0))+
(IF('Semester Activities'!J$35&lt;&gt;0,('Semester Activities'!J$35/'Weightage Page-1'!AB$13)*'Weightage Page-1'!AB60,0))+
(IF('Semester Activities'!J$36&lt;&gt;0,('Semester Activities'!J$36/'Weightage Page-1'!AC$13)*'Weightage Page-1'!AC60,0))+
(IF('Semester Activities'!J$38&lt;&gt;0,('Semester Activities'!J$38/'Weightage Page-1'!AE$13)*'Weightage Page-1'!AE60,0))+
(IF('Semester Activities'!J$39&lt;&gt;0,('Semester Activities'!J$39/'Weightage Page-1'!AF$13)*'Weightage Page-1'!AF60,0))+
(IF('Semester Activities'!J$40&lt;&gt;0,('Semester Activities'!J$40/'Weightage Page-1'!AG$13)*'Weightage Page-1'!AG60,0))+
(IF('Semester Activities'!J$41&lt;&gt;0,('Semester Activities'!J$41/'Weightage Page-1'!AH$13)*'Weightage Page-1'!AH60,0))+
(IF('Semester Activities'!J$42&lt;&gt;0,('Semester Activities'!J$42/'Weightage Page-1'!AI$13)*'Weightage Page-1'!AI60,0))+
(IF('Semester Activities'!J$43&lt;&gt;0,('Semester Activities'!J$43/'Weightage Page-1'!AJ$13)*'Weightage Page-1'!AJ60,0))+
(IF('Semester Activities'!J$44&lt;&gt;0,('Semester Activities'!J$44/'Weightage Page-1'!AK$13)*'Weightage Page-1'!AK60,0))+
(IF('Semester Activities'!J$45&lt;&gt;0,('Semester Activities'!J$45/'Weightage Page-1'!AL$13)*'Weightage Page-1'!AL60,0))+
(IF('Semester Activities'!J$46&lt;&gt;0,('Semester Activities'!J$46/'Weightage Page-1'!AM$13)*'Weightage Page-1'!AM60,0))+
(IF('Semester Activities'!J$47&lt;&gt;0,('Semester Activities'!J$47/'Weightage Page-1'!AN$13)*'Weightage Page-1'!AN60,0))+
(IF('Semester Activities'!J$48&lt;&gt;0,('Semester Activities'!J$48/'Weightage Page-1'!AO$13)*'Weightage Page-1'!AO60,0))+
(IF('Semester Activities'!J$49&lt;&gt;0,('Semester Activities'!J$49/'Weightage Page-1'!AP$13)*'Weightage Page-1'!AP60,0))+
(IF('Semester Activities'!J$50&lt;&gt;0,('Semester Activities'!J$50/'Weightage Page-1'!AQ$13)*'Weightage Page-1'!AQ60,0))+
(IF('Semester Activities'!J$51&lt;&gt;0,('Semester Activities'!J$51/'Weightage Page-1'!AR$13)*'Weightage Page-1'!AR60,0))+
(IF('Semester Activities'!J$52&lt;&gt;0,('Semester Activities'!J$52/'Weightage Page-1'!AS$13)*'Weightage Page-1'!AS60,0))+
(IF('Semester Activities'!J$53&lt;&gt;0,('Semester Activities'!J$53/'Weightage Page-1'!AT$13)*'Weightage Page-1'!AT60,0))+
(IF('Semester Activities'!J$54&lt;&gt;0,('Semester Activities'!J$54/'Weightage Page-1'!AU$13)*'Weightage Page-1'!AU60,0))+
(IF('Semester Activities'!J$55&lt;&gt;0,('Semester Activities'!J$55/'Weightage Page-1'!AV$13)*'Weightage Page-1'!AV60,0))+
(IF('Semester Activities'!J$56&lt;&gt;0,('Semester Activities'!J$56/'Weightage Page-1'!AW$13)*'Weightage Page-1'!AW60,0))+
(IF('Semester Activities'!J$57&lt;&gt;0,('Semester Activities'!J$57/'Weightage Page-1'!AX$13)*'Weightage Page-1'!AX60,0))+
(IF('Semester Activities'!J$58&lt;&gt;0,('Semester Activities'!J$58/'Weightage Page-1'!AY$13)*'Weightage Page-1'!AY60,0))+
(IF('Semester Activities'!J$59&lt;&gt;0,('Semester Activities'!J$59/'Weightage Page-1'!AZ$13)*'Weightage Page-1'!AZ60,0))+
(IF('Semester Activities'!J$60&lt;&gt;0,('Semester Activities'!J$60/'Weightage Page-1'!BA$13)*'Weightage Page-1'!BA60,0))+
(IF('Semester Activities'!J$61&lt;&gt;0,('Semester Activities'!J$61/'Weightage Page-1'!BB$13)*'Weightage Page-1'!BB60,0))</f>
        <v>0</v>
      </c>
      <c r="E54" s="423"/>
      <c r="F54" s="423">
        <f>(IF('Semester Activities'!K$11&lt;&gt;0,('Semester Activities'!K$11/'Weightage Page-1'!D$13)*'Weightage Page-1'!D60,0))+
(IF('Semester Activities'!K$12&lt;&gt;0,('Semester Activities'!K$12/'Weightage Page-1'!E$13)*'Weightage Page-1'!E60,0))+
(IF('Semester Activities'!K$13&lt;&gt;0,('Semester Activities'!K$13/'Weightage Page-1'!F$13)*'Weightage Page-1'!F60,0))+
(IF('Semester Activities'!K$14&lt;&gt;0,('Semester Activities'!K$14/'Weightage Page-1'!G$13)*'Weightage Page-1'!G60,0))+
(IF('Semester Activities'!K$15&lt;&gt;0,('Semester Activities'!K$15/'Weightage Page-1'!H$13)*'Weightage Page-1'!H60,0))+
(IF('Semester Activities'!K$16&lt;&gt;0,('Semester Activities'!K$16/'Weightage Page-1'!I$13)*'Weightage Page-1'!I60,0))+
(IF('Semester Activities'!K$17&lt;&gt;0,('Semester Activities'!K$17/'Weightage Page-1'!J$13)*'Weightage Page-1'!J60,0))+
(IF('Semester Activities'!K$18&lt;&gt;0,('Semester Activities'!K$18/'Weightage Page-1'!K$13)*'Weightage Page-1'!K60,0))+
(IF('Semester Activities'!K$19&lt;&gt;0,('Semester Activities'!K$19/'Weightage Page-1'!L$13)*'Weightage Page-1'!L60,0))+
(IF('Semester Activities'!K$20&lt;&gt;0,('Semester Activities'!K$20/'Weightage Page-1'!M$13)*'Weightage Page-1'!M60,0))+
(IF('Semester Activities'!K$21&lt;&gt;0,('Semester Activities'!K$21/'Weightage Page-1'!N$13)*'Weightage Page-1'!N60,0))+
(IF('Semester Activities'!K$25&lt;&gt;0,('Semester Activities'!K$25/'Weightage Page-1'!R$13)*'Weightage Page-1'!R60,0))+
(IF('Semester Activities'!K$26&lt;&gt;0,('Semester Activities'!K$26/'Weightage Page-1'!S$13)*'Weightage Page-1'!S60,0))+
(IF('Semester Activities'!K$27&lt;&gt;0,('Semester Activities'!K$27/'Weightage Page-1'!T$13)*'Weightage Page-1'!T60,0))+
(IF('Semester Activities'!K$28&lt;&gt;0,('Semester Activities'!K$28/'Weightage Page-1'!U$13)*'Weightage Page-1'!U60,0))+
(IF('Semester Activities'!K$29&lt;&gt;0,('Semester Activities'!K$29/'Weightage Page-1'!V$13)*'Weightage Page-1'!V60,0))+
(IF('Semester Activities'!K$30&lt;&gt;0,('Semester Activities'!K$30/'Weightage Page-1'!W$13)*'Weightage Page-1'!W60,0))+
(IF('Semester Activities'!K$31&lt;&gt;0,('Semester Activities'!K$31/'Weightage Page-1'!X$13)*'Weightage Page-1'!X60,0))+
(IF('Semester Activities'!K$32&lt;&gt;0,('Semester Activities'!K$32/'Weightage Page-1'!Y$13)*'Weightage Page-1'!Y60,0))+
(IF('Semester Activities'!K$33&lt;&gt;0,('Semester Activities'!K$33/'Weightage Page-1'!Z$13)*'Weightage Page-1'!Z60,0))+
(IF('Semester Activities'!K$34&lt;&gt;0,('Semester Activities'!K$34/'Weightage Page-1'!AA$13)*'Weightage Page-1'!AA60,0))+
(IF('Semester Activities'!K$35&lt;&gt;0,('Semester Activities'!K$35/'Weightage Page-1'!AB$13)*'Weightage Page-1'!AB60,0))+
(IF('Semester Activities'!K$36&lt;&gt;0,('Semester Activities'!K$36/'Weightage Page-1'!AC$13)*'Weightage Page-1'!AC60,0))+
(IF('Semester Activities'!K$38&lt;&gt;0,('Semester Activities'!K$38/'Weightage Page-1'!AE$13)*'Weightage Page-1'!AE60,0))+
(IF('Semester Activities'!K$39&lt;&gt;0,('Semester Activities'!K$39/'Weightage Page-1'!AF$13)*'Weightage Page-1'!AF60,0))+
(IF('Semester Activities'!K$40&lt;&gt;0,('Semester Activities'!K$40/'Weightage Page-1'!AG$13)*'Weightage Page-1'!AG60,0))+
(IF('Semester Activities'!K$41&lt;&gt;0,('Semester Activities'!K$41/'Weightage Page-1'!AH$13)*'Weightage Page-1'!AH60,0))+
(IF('Semester Activities'!K$42&lt;&gt;0,('Semester Activities'!K$42/'Weightage Page-1'!AI$13)*'Weightage Page-1'!AI60,0))+
(IF('Semester Activities'!K$43&lt;&gt;0,('Semester Activities'!K$43/'Weightage Page-1'!AJ$13)*'Weightage Page-1'!AJ60,0))+
(IF('Semester Activities'!K$44&lt;&gt;0,('Semester Activities'!K$44/'Weightage Page-1'!AK$13)*'Weightage Page-1'!AK60,0))+
(IF('Semester Activities'!K$45&lt;&gt;0,('Semester Activities'!K$45/'Weightage Page-1'!AL$13)*'Weightage Page-1'!AL60,0))+
(IF('Semester Activities'!K$46&lt;&gt;0,('Semester Activities'!K$46/'Weightage Page-1'!AM$13)*'Weightage Page-1'!AM60,0))+
(IF('Semester Activities'!K$47&lt;&gt;0,('Semester Activities'!K$47/'Weightage Page-1'!AN$13)*'Weightage Page-1'!AN60,0))+
(IF('Semester Activities'!K$48&lt;&gt;0,('Semester Activities'!K$48/'Weightage Page-1'!AO$13)*'Weightage Page-1'!AO60,0))+
(IF('Semester Activities'!K$49&lt;&gt;0,('Semester Activities'!K$49/'Weightage Page-1'!AP$13)*'Weightage Page-1'!AP60,0))+
(IF('Semester Activities'!K$50&lt;&gt;0,('Semester Activities'!K$50/'Weightage Page-1'!AQ$13)*'Weightage Page-1'!AQ60,0))+
(IF('Semester Activities'!K$51&lt;&gt;0,('Semester Activities'!K$51/'Weightage Page-1'!AR$13)*'Weightage Page-1'!AR60,0))+
(IF('Semester Activities'!K$52&lt;&gt;0,('Semester Activities'!K$52/'Weightage Page-1'!AS$13)*'Weightage Page-1'!AS60,0))+
(IF('Semester Activities'!K$53&lt;&gt;0,('Semester Activities'!K$53/'Weightage Page-1'!AT$13)*'Weightage Page-1'!AT60,0))+
(IF('Semester Activities'!K$54&lt;&gt;0,('Semester Activities'!K$54/'Weightage Page-1'!AU$13)*'Weightage Page-1'!AU60,0))+
(IF('Semester Activities'!K$55&lt;&gt;0,('Semester Activities'!K$55/'Weightage Page-1'!AV$13)*'Weightage Page-1'!AV60,0))+
(IF('Semester Activities'!K$56&lt;&gt;0,('Semester Activities'!K$56/'Weightage Page-1'!AW$13)*'Weightage Page-1'!AW60,0))+
(IF('Semester Activities'!K$57&lt;&gt;0,('Semester Activities'!K$57/'Weightage Page-1'!AX$13)*'Weightage Page-1'!AX60,0))+
(IF('Semester Activities'!K$58&lt;&gt;0,('Semester Activities'!K$58/'Weightage Page-1'!AY$13)*'Weightage Page-1'!AY60,0))+
(IF('Semester Activities'!K$59&lt;&gt;0,('Semester Activities'!K$59/'Weightage Page-1'!AZ$13)*'Weightage Page-1'!AZ60,0))+
(IF('Semester Activities'!K$60&lt;&gt;0,('Semester Activities'!K$60/'Weightage Page-1'!BA$13)*'Weightage Page-1'!BA60,0))+
(IF('Semester Activities'!K$61&lt;&gt;0,('Semester Activities'!K$61/'Weightage Page-1'!BB$13)*'Weightage Page-1'!BB60,0))</f>
        <v>0</v>
      </c>
      <c r="G54" s="423"/>
      <c r="H54" s="423">
        <f>(IF('Semester Activities'!L$11&lt;&gt;0,('Semester Activities'!L$11/'Weightage Page-1'!D$13)*'Weightage Page-1'!D60,0))+
(IF('Semester Activities'!L$12&lt;&gt;0,('Semester Activities'!L$12/'Weightage Page-1'!E$13)*'Weightage Page-1'!E60,0))+
(IF('Semester Activities'!L$13&lt;&gt;0,('Semester Activities'!L$13/'Weightage Page-1'!F$13)*'Weightage Page-1'!F60,0))+
(IF('Semester Activities'!L$14&lt;&gt;0,('Semester Activities'!L$14/'Weightage Page-1'!G$13)*'Weightage Page-1'!G60,0))+
(IF('Semester Activities'!L$15&lt;&gt;0,('Semester Activities'!L$15/'Weightage Page-1'!H$13)*'Weightage Page-1'!H60,0))+
(IF('Semester Activities'!L$16&lt;&gt;0,('Semester Activities'!L$16/'Weightage Page-1'!I$13)*'Weightage Page-1'!I60,0))+
(IF('Semester Activities'!L$17&lt;&gt;0,('Semester Activities'!L$17/'Weightage Page-1'!J$13)*'Weightage Page-1'!J60,0))+
(IF('Semester Activities'!L$18&lt;&gt;0,('Semester Activities'!L$18/'Weightage Page-1'!K$13)*'Weightage Page-1'!K60,0))+
(IF('Semester Activities'!L$19&lt;&gt;0,('Semester Activities'!L$19/'Weightage Page-1'!L$13)*'Weightage Page-1'!L60,0))+
(IF('Semester Activities'!L$20&lt;&gt;0,('Semester Activities'!L$20/'Weightage Page-1'!M$13)*'Weightage Page-1'!M60,0))+
(IF('Semester Activities'!L$21&lt;&gt;0,('Semester Activities'!L$21/'Weightage Page-1'!N$13)*'Weightage Page-1'!N60,0))+
(IF('Semester Activities'!L$25&lt;&gt;0,('Semester Activities'!L$25/'Weightage Page-1'!R$13)*'Weightage Page-1'!R60,0))+
(IF('Semester Activities'!L$26&lt;&gt;0,('Semester Activities'!L$26/'Weightage Page-1'!S$13)*'Weightage Page-1'!S60,0))+
(IF('Semester Activities'!L$27&lt;&gt;0,('Semester Activities'!L$27/'Weightage Page-1'!T$13)*'Weightage Page-1'!T60,0))+
(IF('Semester Activities'!L$28&lt;&gt;0,('Semester Activities'!L$28/'Weightage Page-1'!U$13)*'Weightage Page-1'!U60,0))+
(IF('Semester Activities'!L$29&lt;&gt;0,('Semester Activities'!L$29/'Weightage Page-1'!V$13)*'Weightage Page-1'!V60,0))+
(IF('Semester Activities'!L$30&lt;&gt;0,('Semester Activities'!L$30/'Weightage Page-1'!W$13)*'Weightage Page-1'!W60,0))+
(IF('Semester Activities'!L$31&lt;&gt;0,('Semester Activities'!L$31/'Weightage Page-1'!X$13)*'Weightage Page-1'!X60,0))+
(IF('Semester Activities'!L$32&lt;&gt;0,('Semester Activities'!L$32/'Weightage Page-1'!Y$13)*'Weightage Page-1'!Y60,0))+
(IF('Semester Activities'!L$33&lt;&gt;0,('Semester Activities'!L$33/'Weightage Page-1'!Z$13)*'Weightage Page-1'!Z60,0))+
(IF('Semester Activities'!L$34&lt;&gt;0,('Semester Activities'!L$34/'Weightage Page-1'!AA$13)*'Weightage Page-1'!AA60,0))+
(IF('Semester Activities'!L$35&lt;&gt;0,('Semester Activities'!L$35/'Weightage Page-1'!AB$13)*'Weightage Page-1'!AB60,0))+
(IF('Semester Activities'!L$36&lt;&gt;0,('Semester Activities'!L$36/'Weightage Page-1'!AC$13)*'Weightage Page-1'!AC60,0))+
(IF('Semester Activities'!L$38&lt;&gt;0,('Semester Activities'!L$38/'Weightage Page-1'!AE$13)*'Weightage Page-1'!AE60,0))+
(IF('Semester Activities'!L$39&lt;&gt;0,('Semester Activities'!L$39/'Weightage Page-1'!AF$13)*'Weightage Page-1'!AF60,0))+
(IF('Semester Activities'!L$40&lt;&gt;0,('Semester Activities'!L$40/'Weightage Page-1'!AG$13)*'Weightage Page-1'!AG60,0))+
(IF('Semester Activities'!L$41&lt;&gt;0,('Semester Activities'!L$41/'Weightage Page-1'!AH$13)*'Weightage Page-1'!AH60,0))+
(IF('Semester Activities'!L$42&lt;&gt;0,('Semester Activities'!L$42/'Weightage Page-1'!AI$13)*'Weightage Page-1'!AI60,0))+
(IF('Semester Activities'!L$43&lt;&gt;0,('Semester Activities'!L$43/'Weightage Page-1'!AJ$13)*'Weightage Page-1'!AJ60,0))+
(IF('Semester Activities'!L$44&lt;&gt;0,('Semester Activities'!L$44/'Weightage Page-1'!AK$13)*'Weightage Page-1'!AK60,0))+
(IF('Semester Activities'!L$45&lt;&gt;0,('Semester Activities'!L$45/'Weightage Page-1'!AL$13)*'Weightage Page-1'!AL60,0))+
(IF('Semester Activities'!L$46&lt;&gt;0,('Semester Activities'!L$46/'Weightage Page-1'!AM$13)*'Weightage Page-1'!AM60,0))+
(IF('Semester Activities'!L$47&lt;&gt;0,('Semester Activities'!L$47/'Weightage Page-1'!AN$13)*'Weightage Page-1'!AN60,0))+
(IF('Semester Activities'!L$48&lt;&gt;0,('Semester Activities'!L$48/'Weightage Page-1'!AO$13)*'Weightage Page-1'!AO60,0))+
(IF('Semester Activities'!L$49&lt;&gt;0,('Semester Activities'!L$49/'Weightage Page-1'!AP$13)*'Weightage Page-1'!AP60,0))+
(IF('Semester Activities'!L$50&lt;&gt;0,('Semester Activities'!L$50/'Weightage Page-1'!AQ$13)*'Weightage Page-1'!AQ60,0))+
(IF('Semester Activities'!L$51&lt;&gt;0,('Semester Activities'!L$51/'Weightage Page-1'!AR$13)*'Weightage Page-1'!AR60,0))+
(IF('Semester Activities'!L$52&lt;&gt;0,('Semester Activities'!L$52/'Weightage Page-1'!AS$13)*'Weightage Page-1'!AS60,0))+
(IF('Semester Activities'!L$53&lt;&gt;0,('Semester Activities'!L$53/'Weightage Page-1'!AT$13)*'Weightage Page-1'!AT60,0))+
(IF('Semester Activities'!L$54&lt;&gt;0,('Semester Activities'!L$54/'Weightage Page-1'!AU$13)*'Weightage Page-1'!AU60,0))+
(IF('Semester Activities'!L$55&lt;&gt;0,('Semester Activities'!L$55/'Weightage Page-1'!AV$13)*'Weightage Page-1'!AV60,0))+
(IF('Semester Activities'!L$56&lt;&gt;0,('Semester Activities'!L$56/'Weightage Page-1'!AW$13)*'Weightage Page-1'!AW60,0))+
(IF('Semester Activities'!L$57&lt;&gt;0,('Semester Activities'!L$57/'Weightage Page-1'!AX$13)*'Weightage Page-1'!AX60,0))+
(IF('Semester Activities'!L$58&lt;&gt;0,('Semester Activities'!L$58/'Weightage Page-1'!AY$13)*'Weightage Page-1'!AY60,0))+
(IF('Semester Activities'!L$59&lt;&gt;0,('Semester Activities'!L$59/'Weightage Page-1'!AZ$13)*'Weightage Page-1'!AZ60,0))+
(IF('Semester Activities'!L$60&lt;&gt;0,('Semester Activities'!L$60/'Weightage Page-1'!BA$13)*'Weightage Page-1'!BA60,0))+
(IF('Semester Activities'!L$61&lt;&gt;0,('Semester Activities'!L$61/'Weightage Page-1'!BB$13)*'Weightage Page-1'!BB60,0))</f>
        <v>0</v>
      </c>
      <c r="I54" s="423"/>
      <c r="J54" s="423">
        <f>(IF('Semester Activities'!M$11&lt;&gt;0,('Semester Activities'!M$11/'Weightage Page-1'!D$13)*'Weightage Page-1'!D60,0))+
(IF('Semester Activities'!M$12&lt;&gt;0,('Semester Activities'!M$12/'Weightage Page-1'!E$13)*'Weightage Page-1'!E60,0))+
(IF('Semester Activities'!M$13&lt;&gt;0,('Semester Activities'!M$13/'Weightage Page-1'!F$13)*'Weightage Page-1'!F60,0))+
(IF('Semester Activities'!M$14&lt;&gt;0,('Semester Activities'!M$14/'Weightage Page-1'!G$13)*'Weightage Page-1'!G60,0))+
(IF('Semester Activities'!M$15&lt;&gt;0,('Semester Activities'!M$15/'Weightage Page-1'!H$13)*'Weightage Page-1'!H60,0))+
(IF('Semester Activities'!M$16&lt;&gt;0,('Semester Activities'!M$16/'Weightage Page-1'!I$13)*'Weightage Page-1'!I60,0))+
(IF('Semester Activities'!M$17&lt;&gt;0,('Semester Activities'!M$17/'Weightage Page-1'!J$13)*'Weightage Page-1'!J60,0))+
(IF('Semester Activities'!M$18&lt;&gt;0,('Semester Activities'!M$18/'Weightage Page-1'!K$13)*'Weightage Page-1'!K60,0))+
(IF('Semester Activities'!M$19&lt;&gt;0,('Semester Activities'!M$19/'Weightage Page-1'!L$13)*'Weightage Page-1'!L60,0))+
(IF('Semester Activities'!M$20&lt;&gt;0,('Semester Activities'!M$20/'Weightage Page-1'!M$13)*'Weightage Page-1'!M60,0))+
(IF('Semester Activities'!M$21&lt;&gt;0,('Semester Activities'!M$21/'Weightage Page-1'!N$13)*'Weightage Page-1'!N60,0))+
(IF('Semester Activities'!M$25&lt;&gt;0,('Semester Activities'!M$25/'Weightage Page-1'!R$13)*'Weightage Page-1'!R60,0))+
(IF('Semester Activities'!M$26&lt;&gt;0,('Semester Activities'!M$26/'Weightage Page-1'!S$13)*'Weightage Page-1'!S60,0))+
(IF('Semester Activities'!M$27&lt;&gt;0,('Semester Activities'!M$27/'Weightage Page-1'!T$13)*'Weightage Page-1'!T60,0))+
(IF('Semester Activities'!M$28&lt;&gt;0,('Semester Activities'!M$28/'Weightage Page-1'!U$13)*'Weightage Page-1'!U60,0))+
(IF('Semester Activities'!M$29&lt;&gt;0,('Semester Activities'!M$29/'Weightage Page-1'!V$13)*'Weightage Page-1'!V60,0))+
(IF('Semester Activities'!M$30&lt;&gt;0,('Semester Activities'!M$30/'Weightage Page-1'!W$13)*'Weightage Page-1'!W60,0))+
(IF('Semester Activities'!M$31&lt;&gt;0,('Semester Activities'!M$31/'Weightage Page-1'!X$13)*'Weightage Page-1'!X60,0))+
(IF('Semester Activities'!M$32&lt;&gt;0,('Semester Activities'!M$32/'Weightage Page-1'!Y$13)*'Weightage Page-1'!Y60,0))+
(IF('Semester Activities'!M$33&lt;&gt;0,('Semester Activities'!M$33/'Weightage Page-1'!Z$13)*'Weightage Page-1'!Z60,0))+
(IF('Semester Activities'!M$34&lt;&gt;0,('Semester Activities'!M$34/'Weightage Page-1'!AA$13)*'Weightage Page-1'!AA60,0))+
(IF('Semester Activities'!M$35&lt;&gt;0,('Semester Activities'!M$35/'Weightage Page-1'!AB$13)*'Weightage Page-1'!AB60,0))+
(IF('Semester Activities'!M$36&lt;&gt;0,('Semester Activities'!M$36/'Weightage Page-1'!AC$13)*'Weightage Page-1'!AC60,0))+
(IF('Semester Activities'!M$38&lt;&gt;0,('Semester Activities'!M$38/'Weightage Page-1'!AE$13)*'Weightage Page-1'!AE60,0))+
(IF('Semester Activities'!M$39&lt;&gt;0,('Semester Activities'!M$39/'Weightage Page-1'!AF$13)*'Weightage Page-1'!AF60,0))+
(IF('Semester Activities'!M$40&lt;&gt;0,('Semester Activities'!M$40/'Weightage Page-1'!AG$13)*'Weightage Page-1'!AG60,0))+
(IF('Semester Activities'!M$41&lt;&gt;0,('Semester Activities'!M$41/'Weightage Page-1'!AH$13)*'Weightage Page-1'!AH60,0))+
(IF('Semester Activities'!M$42&lt;&gt;0,('Semester Activities'!M$42/'Weightage Page-1'!AI$13)*'Weightage Page-1'!AI60,0))+
(IF('Semester Activities'!M$43&lt;&gt;0,('Semester Activities'!M$43/'Weightage Page-1'!AJ$13)*'Weightage Page-1'!AJ60,0))+
(IF('Semester Activities'!M$44&lt;&gt;0,('Semester Activities'!M$44/'Weightage Page-1'!AK$13)*'Weightage Page-1'!AK60,0))+
(IF('Semester Activities'!M$45&lt;&gt;0,('Semester Activities'!M$45/'Weightage Page-1'!AL$13)*'Weightage Page-1'!AL60,0))+
(IF('Semester Activities'!M$46&lt;&gt;0,('Semester Activities'!M$46/'Weightage Page-1'!AM$13)*'Weightage Page-1'!AM60,0))+
(IF('Semester Activities'!M$47&lt;&gt;0,('Semester Activities'!M$47/'Weightage Page-1'!AN$13)*'Weightage Page-1'!AN60,0))+
(IF('Semester Activities'!M$48&lt;&gt;0,('Semester Activities'!M$48/'Weightage Page-1'!AO$13)*'Weightage Page-1'!AO60,0))+
(IF('Semester Activities'!M$49&lt;&gt;0,('Semester Activities'!M$49/'Weightage Page-1'!AP$13)*'Weightage Page-1'!AP60,0))+
(IF('Semester Activities'!M$50&lt;&gt;0,('Semester Activities'!M$50/'Weightage Page-1'!AQ$13)*'Weightage Page-1'!AQ60,0))+
(IF('Semester Activities'!M$51&lt;&gt;0,('Semester Activities'!M$51/'Weightage Page-1'!AR$13)*'Weightage Page-1'!AR60,0))+
(IF('Semester Activities'!M$52&lt;&gt;0,('Semester Activities'!M$52/'Weightage Page-1'!AS$13)*'Weightage Page-1'!AS60,0))+
(IF('Semester Activities'!M$53&lt;&gt;0,('Semester Activities'!M$53/'Weightage Page-1'!AT$13)*'Weightage Page-1'!AT60,0))+
(IF('Semester Activities'!M$54&lt;&gt;0,('Semester Activities'!M$54/'Weightage Page-1'!AU$13)*'Weightage Page-1'!AU60,0))+
(IF('Semester Activities'!M$55&lt;&gt;0,('Semester Activities'!M$55/'Weightage Page-1'!AV$13)*'Weightage Page-1'!AV60,0))+
(IF('Semester Activities'!M$56&lt;&gt;0,('Semester Activities'!M$56/'Weightage Page-1'!AW$13)*'Weightage Page-1'!AW60,0))+
(IF('Semester Activities'!M$57&lt;&gt;0,('Semester Activities'!M$57/'Weightage Page-1'!AX$13)*'Weightage Page-1'!AX60,0))+
(IF('Semester Activities'!M$58&lt;&gt;0,('Semester Activities'!M$58/'Weightage Page-1'!AY$13)*'Weightage Page-1'!AY60,0))+
(IF('Semester Activities'!M$59&lt;&gt;0,('Semester Activities'!M$59/'Weightage Page-1'!AZ$13)*'Weightage Page-1'!AZ60,0))+
(IF('Semester Activities'!M$60&lt;&gt;0,('Semester Activities'!M$60/'Weightage Page-1'!BA$13)*'Weightage Page-1'!BA60,0))+
(IF('Semester Activities'!M$61&lt;&gt;0,('Semester Activities'!M$61/'Weightage Page-1'!BB$13)*'Weightage Page-1'!BB60,0))</f>
        <v>0</v>
      </c>
      <c r="K54" s="423"/>
      <c r="L54" s="423">
        <f>(IF('Semester Activities'!N$11&lt;&gt;0,('Semester Activities'!N$11/'Weightage Page-1'!D$13)*'Weightage Page-1'!D60,0))+
(IF('Semester Activities'!N$12&lt;&gt;0,('Semester Activities'!N$12/'Weightage Page-1'!E$13)*'Weightage Page-1'!E60,0))+
(IF('Semester Activities'!N$13&lt;&gt;0,('Semester Activities'!N$13/'Weightage Page-1'!F$13)*'Weightage Page-1'!F60,0))+
(IF('Semester Activities'!N$14&lt;&gt;0,('Semester Activities'!N$14/'Weightage Page-1'!G$13)*'Weightage Page-1'!G60,0))+
(IF('Semester Activities'!N$15&lt;&gt;0,('Semester Activities'!N$15/'Weightage Page-1'!H$13)*'Weightage Page-1'!H60,0))+
(IF('Semester Activities'!N$16&lt;&gt;0,('Semester Activities'!N$16/'Weightage Page-1'!I$13)*'Weightage Page-1'!I60,0))+
(IF('Semester Activities'!N$17&lt;&gt;0,('Semester Activities'!N$17/'Weightage Page-1'!J$13)*'Weightage Page-1'!J60,0))+
(IF('Semester Activities'!N$18&lt;&gt;0,('Semester Activities'!N$18/'Weightage Page-1'!K$13)*'Weightage Page-1'!K60,0))+
(IF('Semester Activities'!N$19&lt;&gt;0,('Semester Activities'!N$19/'Weightage Page-1'!L$13)*'Weightage Page-1'!L60,0))+
(IF('Semester Activities'!N$20&lt;&gt;0,('Semester Activities'!N$20/'Weightage Page-1'!M$13)*'Weightage Page-1'!M60,0))+
(IF('Semester Activities'!N$21&lt;&gt;0,('Semester Activities'!N$21/'Weightage Page-1'!N$13)*'Weightage Page-1'!N60,0))+
(IF('Semester Activities'!N$25&lt;&gt;0,('Semester Activities'!N$25/'Weightage Page-1'!R$13)*'Weightage Page-1'!R60,0))+
(IF('Semester Activities'!N$26&lt;&gt;0,('Semester Activities'!N$26/'Weightage Page-1'!S$13)*'Weightage Page-1'!S60,0))+
(IF('Semester Activities'!N$27&lt;&gt;0,('Semester Activities'!N$27/'Weightage Page-1'!T$13)*'Weightage Page-1'!T60,0))+
(IF('Semester Activities'!N$28&lt;&gt;0,('Semester Activities'!N$28/'Weightage Page-1'!U$13)*'Weightage Page-1'!U60,0))+
(IF('Semester Activities'!N$29&lt;&gt;0,('Semester Activities'!N$29/'Weightage Page-1'!V$13)*'Weightage Page-1'!V60,0))+
(IF('Semester Activities'!N$30&lt;&gt;0,('Semester Activities'!N$30/'Weightage Page-1'!W$13)*'Weightage Page-1'!W60,0))+
(IF('Semester Activities'!N$31&lt;&gt;0,('Semester Activities'!N$31/'Weightage Page-1'!X$13)*'Weightage Page-1'!X60,0))+
(IF('Semester Activities'!N$32&lt;&gt;0,('Semester Activities'!N$32/'Weightage Page-1'!Y$13)*'Weightage Page-1'!Y60,0))+
(IF('Semester Activities'!N$33&lt;&gt;0,('Semester Activities'!N$33/'Weightage Page-1'!Z$13)*'Weightage Page-1'!Z60,0))+
(IF('Semester Activities'!N$34&lt;&gt;0,('Semester Activities'!N$34/'Weightage Page-1'!AA$13)*'Weightage Page-1'!AA60,0))+
(IF('Semester Activities'!N$35&lt;&gt;0,('Semester Activities'!N$35/'Weightage Page-1'!AB$13)*'Weightage Page-1'!AB60,0))+
(IF('Semester Activities'!N$36&lt;&gt;0,('Semester Activities'!N$36/'Weightage Page-1'!AC$13)*'Weightage Page-1'!AC60,0))+
(IF('Semester Activities'!N$38&lt;&gt;0,('Semester Activities'!N$38/'Weightage Page-1'!AE$13)*'Weightage Page-1'!AE60,0))+
(IF('Semester Activities'!N$39&lt;&gt;0,('Semester Activities'!N$39/'Weightage Page-1'!AF$13)*'Weightage Page-1'!AF60,0))+
(IF('Semester Activities'!N$40&lt;&gt;0,('Semester Activities'!N$40/'Weightage Page-1'!AG$13)*'Weightage Page-1'!AG60,0))+
(IF('Semester Activities'!N$41&lt;&gt;0,('Semester Activities'!N$41/'Weightage Page-1'!AH$13)*'Weightage Page-1'!AH60,0))+
(IF('Semester Activities'!N$42&lt;&gt;0,('Semester Activities'!N$42/'Weightage Page-1'!AI$13)*'Weightage Page-1'!AI60,0))+
(IF('Semester Activities'!N$43&lt;&gt;0,('Semester Activities'!N$43/'Weightage Page-1'!AJ$13)*'Weightage Page-1'!AJ60,0))+
(IF('Semester Activities'!N$44&lt;&gt;0,('Semester Activities'!N$44/'Weightage Page-1'!AK$13)*'Weightage Page-1'!AK60,0))+
(IF('Semester Activities'!N$45&lt;&gt;0,('Semester Activities'!N$45/'Weightage Page-1'!AL$13)*'Weightage Page-1'!AL60,0))+
(IF('Semester Activities'!N$46&lt;&gt;0,('Semester Activities'!N$46/'Weightage Page-1'!AM$13)*'Weightage Page-1'!AM60,0))+
(IF('Semester Activities'!N$47&lt;&gt;0,('Semester Activities'!N$47/'Weightage Page-1'!AN$13)*'Weightage Page-1'!AN60,0))+
(IF('Semester Activities'!N$48&lt;&gt;0,('Semester Activities'!N$48/'Weightage Page-1'!AO$13)*'Weightage Page-1'!AO60,0))+
(IF('Semester Activities'!N$49&lt;&gt;0,('Semester Activities'!N$49/'Weightage Page-1'!AP$13)*'Weightage Page-1'!AP60,0))+
(IF('Semester Activities'!N$50&lt;&gt;0,('Semester Activities'!N$50/'Weightage Page-1'!AQ$13)*'Weightage Page-1'!AQ60,0))+
(IF('Semester Activities'!N$51&lt;&gt;0,('Semester Activities'!N$51/'Weightage Page-1'!AR$13)*'Weightage Page-1'!AR60,0))+
(IF('Semester Activities'!N$52&lt;&gt;0,('Semester Activities'!N$52/'Weightage Page-1'!AS$13)*'Weightage Page-1'!AS60,0))+
(IF('Semester Activities'!N$53&lt;&gt;0,('Semester Activities'!N$53/'Weightage Page-1'!AT$13)*'Weightage Page-1'!AT60,0))+
(IF('Semester Activities'!N$54&lt;&gt;0,('Semester Activities'!N$54/'Weightage Page-1'!AU$13)*'Weightage Page-1'!AU60,0))+
(IF('Semester Activities'!N$55&lt;&gt;0,('Semester Activities'!N$55/'Weightage Page-1'!AV$13)*'Weightage Page-1'!AV60,0))+
(IF('Semester Activities'!N$56&lt;&gt;0,('Semester Activities'!N$56/'Weightage Page-1'!AW$13)*'Weightage Page-1'!AW60,0))+
(IF('Semester Activities'!N$57&lt;&gt;0,('Semester Activities'!N$57/'Weightage Page-1'!AX$13)*'Weightage Page-1'!AX60,0))+
(IF('Semester Activities'!N$58&lt;&gt;0,('Semester Activities'!N$58/'Weightage Page-1'!AY$13)*'Weightage Page-1'!AY60,0))+
(IF('Semester Activities'!N$59&lt;&gt;0,('Semester Activities'!N$59/'Weightage Page-1'!AZ$13)*'Weightage Page-1'!AZ60,0))+
(IF('Semester Activities'!N$60&lt;&gt;0,('Semester Activities'!N$60/'Weightage Page-1'!BA$13)*'Weightage Page-1'!BA60,0))+
(IF('Semester Activities'!N$61&lt;&gt;0,('Semester Activities'!N$61/'Weightage Page-1'!BB$13)*'Weightage Page-1'!BB60,0))</f>
        <v>0</v>
      </c>
      <c r="M54" s="423"/>
      <c r="N54" s="424">
        <f t="shared" si="0"/>
        <v>0</v>
      </c>
      <c r="O54" s="424"/>
    </row>
    <row r="55" spans="1:15" ht="16.5" thickBot="1" x14ac:dyDescent="0.3">
      <c r="A55" s="144">
        <v>46</v>
      </c>
      <c r="B55" s="119" t="str">
        <f>IF('Weightage Page-1'!B61&lt;&gt;"",'Weightage Page-1'!B61,"")</f>
        <v>15SW167</v>
      </c>
      <c r="C55" s="118"/>
      <c r="D55" s="423">
        <f>(IF('Semester Activities'!J$11&lt;&gt;0,('Semester Activities'!J$11/'Weightage Page-1'!D$13)*'Weightage Page-1'!D61,0))+
(IF('Semester Activities'!J$12&lt;&gt;0,('Semester Activities'!J$12/'Weightage Page-1'!E$13)*'Weightage Page-1'!E61,0))+
(IF('Semester Activities'!J$13&lt;&gt;0,('Semester Activities'!J$13/'Weightage Page-1'!F$13)*'Weightage Page-1'!F61,0))+
(IF('Semester Activities'!J$14&lt;&gt;0,('Semester Activities'!J$14/'Weightage Page-1'!G$13)*'Weightage Page-1'!G61,0))+
(IF('Semester Activities'!J$15&lt;&gt;0,('Semester Activities'!J$15/'Weightage Page-1'!H$13)*'Weightage Page-1'!H61,0))+
(IF('Semester Activities'!J$16&lt;&gt;0,('Semester Activities'!J$16/'Weightage Page-1'!I$13)*'Weightage Page-1'!I61,0))+
(IF('Semester Activities'!J$17&lt;&gt;0,('Semester Activities'!J$17/'Weightage Page-1'!J$13)*'Weightage Page-1'!J61,0))+
(IF('Semester Activities'!J$18&lt;&gt;0,('Semester Activities'!J$18/'Weightage Page-1'!K$13)*'Weightage Page-1'!K61,0))+
(IF('Semester Activities'!J$19&lt;&gt;0,('Semester Activities'!J$19/'Weightage Page-1'!L$13)*'Weightage Page-1'!L61,0))+
(IF('Semester Activities'!J$20&lt;&gt;0,('Semester Activities'!J$20/'Weightage Page-1'!M$13)*'Weightage Page-1'!M61,0))+
(IF('Semester Activities'!J$21&lt;&gt;0,('Semester Activities'!J$21/'Weightage Page-1'!N$13)*'Weightage Page-1'!N61,0))+
(IF('Semester Activities'!J$25&lt;&gt;0,('Semester Activities'!J$25/'Weightage Page-1'!R$13)*'Weightage Page-1'!R61,0))+
(IF('Semester Activities'!J$26&lt;&gt;0,('Semester Activities'!J$26/'Weightage Page-1'!S$13)*'Weightage Page-1'!S61,0))+
(IF('Semester Activities'!J$27&lt;&gt;0,('Semester Activities'!J$27/'Weightage Page-1'!T$13)*'Weightage Page-1'!T61,0))+
(IF('Semester Activities'!J$28&lt;&gt;0,('Semester Activities'!J$28/'Weightage Page-1'!U$13)*'Weightage Page-1'!U61,0))+
(IF('Semester Activities'!J$29&lt;&gt;0,('Semester Activities'!J$29/'Weightage Page-1'!V$13)*'Weightage Page-1'!V61,0))+
(IF('Semester Activities'!J$30&lt;&gt;0,('Semester Activities'!J$30/'Weightage Page-1'!W$13)*'Weightage Page-1'!W61,0))+
(IF('Semester Activities'!J$31&lt;&gt;0,('Semester Activities'!J$31/'Weightage Page-1'!X$13)*'Weightage Page-1'!X61,0))+
(IF('Semester Activities'!J$32&lt;&gt;0,('Semester Activities'!J$32/'Weightage Page-1'!Y$13)*'Weightage Page-1'!Y61,0))+
(IF('Semester Activities'!J$33&lt;&gt;0,('Semester Activities'!J$33/'Weightage Page-1'!Z$13)*'Weightage Page-1'!Z61,0))+
(IF('Semester Activities'!J$34&lt;&gt;0,('Semester Activities'!J$34/'Weightage Page-1'!AA$13)*'Weightage Page-1'!AA61,0))+
(IF('Semester Activities'!J$35&lt;&gt;0,('Semester Activities'!J$35/'Weightage Page-1'!AB$13)*'Weightage Page-1'!AB61,0))+
(IF('Semester Activities'!J$36&lt;&gt;0,('Semester Activities'!J$36/'Weightage Page-1'!AC$13)*'Weightage Page-1'!AC61,0))+
(IF('Semester Activities'!J$38&lt;&gt;0,('Semester Activities'!J$38/'Weightage Page-1'!AE$13)*'Weightage Page-1'!AE61,0))+
(IF('Semester Activities'!J$39&lt;&gt;0,('Semester Activities'!J$39/'Weightage Page-1'!AF$13)*'Weightage Page-1'!AF61,0))+
(IF('Semester Activities'!J$40&lt;&gt;0,('Semester Activities'!J$40/'Weightage Page-1'!AG$13)*'Weightage Page-1'!AG61,0))+
(IF('Semester Activities'!J$41&lt;&gt;0,('Semester Activities'!J$41/'Weightage Page-1'!AH$13)*'Weightage Page-1'!AH61,0))+
(IF('Semester Activities'!J$42&lt;&gt;0,('Semester Activities'!J$42/'Weightage Page-1'!AI$13)*'Weightage Page-1'!AI61,0))+
(IF('Semester Activities'!J$43&lt;&gt;0,('Semester Activities'!J$43/'Weightage Page-1'!AJ$13)*'Weightage Page-1'!AJ61,0))+
(IF('Semester Activities'!J$44&lt;&gt;0,('Semester Activities'!J$44/'Weightage Page-1'!AK$13)*'Weightage Page-1'!AK61,0))+
(IF('Semester Activities'!J$45&lt;&gt;0,('Semester Activities'!J$45/'Weightage Page-1'!AL$13)*'Weightage Page-1'!AL61,0))+
(IF('Semester Activities'!J$46&lt;&gt;0,('Semester Activities'!J$46/'Weightage Page-1'!AM$13)*'Weightage Page-1'!AM61,0))+
(IF('Semester Activities'!J$47&lt;&gt;0,('Semester Activities'!J$47/'Weightage Page-1'!AN$13)*'Weightage Page-1'!AN61,0))+
(IF('Semester Activities'!J$48&lt;&gt;0,('Semester Activities'!J$48/'Weightage Page-1'!AO$13)*'Weightage Page-1'!AO61,0))+
(IF('Semester Activities'!J$49&lt;&gt;0,('Semester Activities'!J$49/'Weightage Page-1'!AP$13)*'Weightage Page-1'!AP61,0))+
(IF('Semester Activities'!J$50&lt;&gt;0,('Semester Activities'!J$50/'Weightage Page-1'!AQ$13)*'Weightage Page-1'!AQ61,0))+
(IF('Semester Activities'!J$51&lt;&gt;0,('Semester Activities'!J$51/'Weightage Page-1'!AR$13)*'Weightage Page-1'!AR61,0))+
(IF('Semester Activities'!J$52&lt;&gt;0,('Semester Activities'!J$52/'Weightage Page-1'!AS$13)*'Weightage Page-1'!AS61,0))+
(IF('Semester Activities'!J$53&lt;&gt;0,('Semester Activities'!J$53/'Weightage Page-1'!AT$13)*'Weightage Page-1'!AT61,0))+
(IF('Semester Activities'!J$54&lt;&gt;0,('Semester Activities'!J$54/'Weightage Page-1'!AU$13)*'Weightage Page-1'!AU61,0))+
(IF('Semester Activities'!J$55&lt;&gt;0,('Semester Activities'!J$55/'Weightage Page-1'!AV$13)*'Weightage Page-1'!AV61,0))+
(IF('Semester Activities'!J$56&lt;&gt;0,('Semester Activities'!J$56/'Weightage Page-1'!AW$13)*'Weightage Page-1'!AW61,0))+
(IF('Semester Activities'!J$57&lt;&gt;0,('Semester Activities'!J$57/'Weightage Page-1'!AX$13)*'Weightage Page-1'!AX61,0))+
(IF('Semester Activities'!J$58&lt;&gt;0,('Semester Activities'!J$58/'Weightage Page-1'!AY$13)*'Weightage Page-1'!AY61,0))+
(IF('Semester Activities'!J$59&lt;&gt;0,('Semester Activities'!J$59/'Weightage Page-1'!AZ$13)*'Weightage Page-1'!AZ61,0))+
(IF('Semester Activities'!J$60&lt;&gt;0,('Semester Activities'!J$60/'Weightage Page-1'!BA$13)*'Weightage Page-1'!BA61,0))+
(IF('Semester Activities'!J$61&lt;&gt;0,('Semester Activities'!J$61/'Weightage Page-1'!BB$13)*'Weightage Page-1'!BB61,0))</f>
        <v>0</v>
      </c>
      <c r="E55" s="423"/>
      <c r="F55" s="423">
        <f>(IF('Semester Activities'!K$11&lt;&gt;0,('Semester Activities'!K$11/'Weightage Page-1'!D$13)*'Weightage Page-1'!D61,0))+
(IF('Semester Activities'!K$12&lt;&gt;0,('Semester Activities'!K$12/'Weightage Page-1'!E$13)*'Weightage Page-1'!E61,0))+
(IF('Semester Activities'!K$13&lt;&gt;0,('Semester Activities'!K$13/'Weightage Page-1'!F$13)*'Weightage Page-1'!F61,0))+
(IF('Semester Activities'!K$14&lt;&gt;0,('Semester Activities'!K$14/'Weightage Page-1'!G$13)*'Weightage Page-1'!G61,0))+
(IF('Semester Activities'!K$15&lt;&gt;0,('Semester Activities'!K$15/'Weightage Page-1'!H$13)*'Weightage Page-1'!H61,0))+
(IF('Semester Activities'!K$16&lt;&gt;0,('Semester Activities'!K$16/'Weightage Page-1'!I$13)*'Weightage Page-1'!I61,0))+
(IF('Semester Activities'!K$17&lt;&gt;0,('Semester Activities'!K$17/'Weightage Page-1'!J$13)*'Weightage Page-1'!J61,0))+
(IF('Semester Activities'!K$18&lt;&gt;0,('Semester Activities'!K$18/'Weightage Page-1'!K$13)*'Weightage Page-1'!K61,0))+
(IF('Semester Activities'!K$19&lt;&gt;0,('Semester Activities'!K$19/'Weightage Page-1'!L$13)*'Weightage Page-1'!L61,0))+
(IF('Semester Activities'!K$20&lt;&gt;0,('Semester Activities'!K$20/'Weightage Page-1'!M$13)*'Weightage Page-1'!M61,0))+
(IF('Semester Activities'!K$21&lt;&gt;0,('Semester Activities'!K$21/'Weightage Page-1'!N$13)*'Weightage Page-1'!N61,0))+
(IF('Semester Activities'!K$25&lt;&gt;0,('Semester Activities'!K$25/'Weightage Page-1'!R$13)*'Weightage Page-1'!R61,0))+
(IF('Semester Activities'!K$26&lt;&gt;0,('Semester Activities'!K$26/'Weightage Page-1'!S$13)*'Weightage Page-1'!S61,0))+
(IF('Semester Activities'!K$27&lt;&gt;0,('Semester Activities'!K$27/'Weightage Page-1'!T$13)*'Weightage Page-1'!T61,0))+
(IF('Semester Activities'!K$28&lt;&gt;0,('Semester Activities'!K$28/'Weightage Page-1'!U$13)*'Weightage Page-1'!U61,0))+
(IF('Semester Activities'!K$29&lt;&gt;0,('Semester Activities'!K$29/'Weightage Page-1'!V$13)*'Weightage Page-1'!V61,0))+
(IF('Semester Activities'!K$30&lt;&gt;0,('Semester Activities'!K$30/'Weightage Page-1'!W$13)*'Weightage Page-1'!W61,0))+
(IF('Semester Activities'!K$31&lt;&gt;0,('Semester Activities'!K$31/'Weightage Page-1'!X$13)*'Weightage Page-1'!X61,0))+
(IF('Semester Activities'!K$32&lt;&gt;0,('Semester Activities'!K$32/'Weightage Page-1'!Y$13)*'Weightage Page-1'!Y61,0))+
(IF('Semester Activities'!K$33&lt;&gt;0,('Semester Activities'!K$33/'Weightage Page-1'!Z$13)*'Weightage Page-1'!Z61,0))+
(IF('Semester Activities'!K$34&lt;&gt;0,('Semester Activities'!K$34/'Weightage Page-1'!AA$13)*'Weightage Page-1'!AA61,0))+
(IF('Semester Activities'!K$35&lt;&gt;0,('Semester Activities'!K$35/'Weightage Page-1'!AB$13)*'Weightage Page-1'!AB61,0))+
(IF('Semester Activities'!K$36&lt;&gt;0,('Semester Activities'!K$36/'Weightage Page-1'!AC$13)*'Weightage Page-1'!AC61,0))+
(IF('Semester Activities'!K$38&lt;&gt;0,('Semester Activities'!K$38/'Weightage Page-1'!AE$13)*'Weightage Page-1'!AE61,0))+
(IF('Semester Activities'!K$39&lt;&gt;0,('Semester Activities'!K$39/'Weightage Page-1'!AF$13)*'Weightage Page-1'!AF61,0))+
(IF('Semester Activities'!K$40&lt;&gt;0,('Semester Activities'!K$40/'Weightage Page-1'!AG$13)*'Weightage Page-1'!AG61,0))+
(IF('Semester Activities'!K$41&lt;&gt;0,('Semester Activities'!K$41/'Weightage Page-1'!AH$13)*'Weightage Page-1'!AH61,0))+
(IF('Semester Activities'!K$42&lt;&gt;0,('Semester Activities'!K$42/'Weightage Page-1'!AI$13)*'Weightage Page-1'!AI61,0))+
(IF('Semester Activities'!K$43&lt;&gt;0,('Semester Activities'!K$43/'Weightage Page-1'!AJ$13)*'Weightage Page-1'!AJ61,0))+
(IF('Semester Activities'!K$44&lt;&gt;0,('Semester Activities'!K$44/'Weightage Page-1'!AK$13)*'Weightage Page-1'!AK61,0))+
(IF('Semester Activities'!K$45&lt;&gt;0,('Semester Activities'!K$45/'Weightage Page-1'!AL$13)*'Weightage Page-1'!AL61,0))+
(IF('Semester Activities'!K$46&lt;&gt;0,('Semester Activities'!K$46/'Weightage Page-1'!AM$13)*'Weightage Page-1'!AM61,0))+
(IF('Semester Activities'!K$47&lt;&gt;0,('Semester Activities'!K$47/'Weightage Page-1'!AN$13)*'Weightage Page-1'!AN61,0))+
(IF('Semester Activities'!K$48&lt;&gt;0,('Semester Activities'!K$48/'Weightage Page-1'!AO$13)*'Weightage Page-1'!AO61,0))+
(IF('Semester Activities'!K$49&lt;&gt;0,('Semester Activities'!K$49/'Weightage Page-1'!AP$13)*'Weightage Page-1'!AP61,0))+
(IF('Semester Activities'!K$50&lt;&gt;0,('Semester Activities'!K$50/'Weightage Page-1'!AQ$13)*'Weightage Page-1'!AQ61,0))+
(IF('Semester Activities'!K$51&lt;&gt;0,('Semester Activities'!K$51/'Weightage Page-1'!AR$13)*'Weightage Page-1'!AR61,0))+
(IF('Semester Activities'!K$52&lt;&gt;0,('Semester Activities'!K$52/'Weightage Page-1'!AS$13)*'Weightage Page-1'!AS61,0))+
(IF('Semester Activities'!K$53&lt;&gt;0,('Semester Activities'!K$53/'Weightage Page-1'!AT$13)*'Weightage Page-1'!AT61,0))+
(IF('Semester Activities'!K$54&lt;&gt;0,('Semester Activities'!K$54/'Weightage Page-1'!AU$13)*'Weightage Page-1'!AU61,0))+
(IF('Semester Activities'!K$55&lt;&gt;0,('Semester Activities'!K$55/'Weightage Page-1'!AV$13)*'Weightage Page-1'!AV61,0))+
(IF('Semester Activities'!K$56&lt;&gt;0,('Semester Activities'!K$56/'Weightage Page-1'!AW$13)*'Weightage Page-1'!AW61,0))+
(IF('Semester Activities'!K$57&lt;&gt;0,('Semester Activities'!K$57/'Weightage Page-1'!AX$13)*'Weightage Page-1'!AX61,0))+
(IF('Semester Activities'!K$58&lt;&gt;0,('Semester Activities'!K$58/'Weightage Page-1'!AY$13)*'Weightage Page-1'!AY61,0))+
(IF('Semester Activities'!K$59&lt;&gt;0,('Semester Activities'!K$59/'Weightage Page-1'!AZ$13)*'Weightage Page-1'!AZ61,0))+
(IF('Semester Activities'!K$60&lt;&gt;0,('Semester Activities'!K$60/'Weightage Page-1'!BA$13)*'Weightage Page-1'!BA61,0))+
(IF('Semester Activities'!K$61&lt;&gt;0,('Semester Activities'!K$61/'Weightage Page-1'!BB$13)*'Weightage Page-1'!BB61,0))</f>
        <v>0</v>
      </c>
      <c r="G55" s="423"/>
      <c r="H55" s="423">
        <f>(IF('Semester Activities'!L$11&lt;&gt;0,('Semester Activities'!L$11/'Weightage Page-1'!D$13)*'Weightage Page-1'!D61,0))+
(IF('Semester Activities'!L$12&lt;&gt;0,('Semester Activities'!L$12/'Weightage Page-1'!E$13)*'Weightage Page-1'!E61,0))+
(IF('Semester Activities'!L$13&lt;&gt;0,('Semester Activities'!L$13/'Weightage Page-1'!F$13)*'Weightage Page-1'!F61,0))+
(IF('Semester Activities'!L$14&lt;&gt;0,('Semester Activities'!L$14/'Weightage Page-1'!G$13)*'Weightage Page-1'!G61,0))+
(IF('Semester Activities'!L$15&lt;&gt;0,('Semester Activities'!L$15/'Weightage Page-1'!H$13)*'Weightage Page-1'!H61,0))+
(IF('Semester Activities'!L$16&lt;&gt;0,('Semester Activities'!L$16/'Weightage Page-1'!I$13)*'Weightage Page-1'!I61,0))+
(IF('Semester Activities'!L$17&lt;&gt;0,('Semester Activities'!L$17/'Weightage Page-1'!J$13)*'Weightage Page-1'!J61,0))+
(IF('Semester Activities'!L$18&lt;&gt;0,('Semester Activities'!L$18/'Weightage Page-1'!K$13)*'Weightage Page-1'!K61,0))+
(IF('Semester Activities'!L$19&lt;&gt;0,('Semester Activities'!L$19/'Weightage Page-1'!L$13)*'Weightage Page-1'!L61,0))+
(IF('Semester Activities'!L$20&lt;&gt;0,('Semester Activities'!L$20/'Weightage Page-1'!M$13)*'Weightage Page-1'!M61,0))+
(IF('Semester Activities'!L$21&lt;&gt;0,('Semester Activities'!L$21/'Weightage Page-1'!N$13)*'Weightage Page-1'!N61,0))+
(IF('Semester Activities'!L$25&lt;&gt;0,('Semester Activities'!L$25/'Weightage Page-1'!R$13)*'Weightage Page-1'!R61,0))+
(IF('Semester Activities'!L$26&lt;&gt;0,('Semester Activities'!L$26/'Weightage Page-1'!S$13)*'Weightage Page-1'!S61,0))+
(IF('Semester Activities'!L$27&lt;&gt;0,('Semester Activities'!L$27/'Weightage Page-1'!T$13)*'Weightage Page-1'!T61,0))+
(IF('Semester Activities'!L$28&lt;&gt;0,('Semester Activities'!L$28/'Weightage Page-1'!U$13)*'Weightage Page-1'!U61,0))+
(IF('Semester Activities'!L$29&lt;&gt;0,('Semester Activities'!L$29/'Weightage Page-1'!V$13)*'Weightage Page-1'!V61,0))+
(IF('Semester Activities'!L$30&lt;&gt;0,('Semester Activities'!L$30/'Weightage Page-1'!W$13)*'Weightage Page-1'!W61,0))+
(IF('Semester Activities'!L$31&lt;&gt;0,('Semester Activities'!L$31/'Weightage Page-1'!X$13)*'Weightage Page-1'!X61,0))+
(IF('Semester Activities'!L$32&lt;&gt;0,('Semester Activities'!L$32/'Weightage Page-1'!Y$13)*'Weightage Page-1'!Y61,0))+
(IF('Semester Activities'!L$33&lt;&gt;0,('Semester Activities'!L$33/'Weightage Page-1'!Z$13)*'Weightage Page-1'!Z61,0))+
(IF('Semester Activities'!L$34&lt;&gt;0,('Semester Activities'!L$34/'Weightage Page-1'!AA$13)*'Weightage Page-1'!AA61,0))+
(IF('Semester Activities'!L$35&lt;&gt;0,('Semester Activities'!L$35/'Weightage Page-1'!AB$13)*'Weightage Page-1'!AB61,0))+
(IF('Semester Activities'!L$36&lt;&gt;0,('Semester Activities'!L$36/'Weightage Page-1'!AC$13)*'Weightage Page-1'!AC61,0))+
(IF('Semester Activities'!L$38&lt;&gt;0,('Semester Activities'!L$38/'Weightage Page-1'!AE$13)*'Weightage Page-1'!AE61,0))+
(IF('Semester Activities'!L$39&lt;&gt;0,('Semester Activities'!L$39/'Weightage Page-1'!AF$13)*'Weightage Page-1'!AF61,0))+
(IF('Semester Activities'!L$40&lt;&gt;0,('Semester Activities'!L$40/'Weightage Page-1'!AG$13)*'Weightage Page-1'!AG61,0))+
(IF('Semester Activities'!L$41&lt;&gt;0,('Semester Activities'!L$41/'Weightage Page-1'!AH$13)*'Weightage Page-1'!AH61,0))+
(IF('Semester Activities'!L$42&lt;&gt;0,('Semester Activities'!L$42/'Weightage Page-1'!AI$13)*'Weightage Page-1'!AI61,0))+
(IF('Semester Activities'!L$43&lt;&gt;0,('Semester Activities'!L$43/'Weightage Page-1'!AJ$13)*'Weightage Page-1'!AJ61,0))+
(IF('Semester Activities'!L$44&lt;&gt;0,('Semester Activities'!L$44/'Weightage Page-1'!AK$13)*'Weightage Page-1'!AK61,0))+
(IF('Semester Activities'!L$45&lt;&gt;0,('Semester Activities'!L$45/'Weightage Page-1'!AL$13)*'Weightage Page-1'!AL61,0))+
(IF('Semester Activities'!L$46&lt;&gt;0,('Semester Activities'!L$46/'Weightage Page-1'!AM$13)*'Weightage Page-1'!AM61,0))+
(IF('Semester Activities'!L$47&lt;&gt;0,('Semester Activities'!L$47/'Weightage Page-1'!AN$13)*'Weightage Page-1'!AN61,0))+
(IF('Semester Activities'!L$48&lt;&gt;0,('Semester Activities'!L$48/'Weightage Page-1'!AO$13)*'Weightage Page-1'!AO61,0))+
(IF('Semester Activities'!L$49&lt;&gt;0,('Semester Activities'!L$49/'Weightage Page-1'!AP$13)*'Weightage Page-1'!AP61,0))+
(IF('Semester Activities'!L$50&lt;&gt;0,('Semester Activities'!L$50/'Weightage Page-1'!AQ$13)*'Weightage Page-1'!AQ61,0))+
(IF('Semester Activities'!L$51&lt;&gt;0,('Semester Activities'!L$51/'Weightage Page-1'!AR$13)*'Weightage Page-1'!AR61,0))+
(IF('Semester Activities'!L$52&lt;&gt;0,('Semester Activities'!L$52/'Weightage Page-1'!AS$13)*'Weightage Page-1'!AS61,0))+
(IF('Semester Activities'!L$53&lt;&gt;0,('Semester Activities'!L$53/'Weightage Page-1'!AT$13)*'Weightage Page-1'!AT61,0))+
(IF('Semester Activities'!L$54&lt;&gt;0,('Semester Activities'!L$54/'Weightage Page-1'!AU$13)*'Weightage Page-1'!AU61,0))+
(IF('Semester Activities'!L$55&lt;&gt;0,('Semester Activities'!L$55/'Weightage Page-1'!AV$13)*'Weightage Page-1'!AV61,0))+
(IF('Semester Activities'!L$56&lt;&gt;0,('Semester Activities'!L$56/'Weightage Page-1'!AW$13)*'Weightage Page-1'!AW61,0))+
(IF('Semester Activities'!L$57&lt;&gt;0,('Semester Activities'!L$57/'Weightage Page-1'!AX$13)*'Weightage Page-1'!AX61,0))+
(IF('Semester Activities'!L$58&lt;&gt;0,('Semester Activities'!L$58/'Weightage Page-1'!AY$13)*'Weightage Page-1'!AY61,0))+
(IF('Semester Activities'!L$59&lt;&gt;0,('Semester Activities'!L$59/'Weightage Page-1'!AZ$13)*'Weightage Page-1'!AZ61,0))+
(IF('Semester Activities'!L$60&lt;&gt;0,('Semester Activities'!L$60/'Weightage Page-1'!BA$13)*'Weightage Page-1'!BA61,0))+
(IF('Semester Activities'!L$61&lt;&gt;0,('Semester Activities'!L$61/'Weightage Page-1'!BB$13)*'Weightage Page-1'!BB61,0))</f>
        <v>0</v>
      </c>
      <c r="I55" s="423"/>
      <c r="J55" s="423">
        <f>(IF('Semester Activities'!M$11&lt;&gt;0,('Semester Activities'!M$11/'Weightage Page-1'!D$13)*'Weightage Page-1'!D61,0))+
(IF('Semester Activities'!M$12&lt;&gt;0,('Semester Activities'!M$12/'Weightage Page-1'!E$13)*'Weightage Page-1'!E61,0))+
(IF('Semester Activities'!M$13&lt;&gt;0,('Semester Activities'!M$13/'Weightage Page-1'!F$13)*'Weightage Page-1'!F61,0))+
(IF('Semester Activities'!M$14&lt;&gt;0,('Semester Activities'!M$14/'Weightage Page-1'!G$13)*'Weightage Page-1'!G61,0))+
(IF('Semester Activities'!M$15&lt;&gt;0,('Semester Activities'!M$15/'Weightage Page-1'!H$13)*'Weightage Page-1'!H61,0))+
(IF('Semester Activities'!M$16&lt;&gt;0,('Semester Activities'!M$16/'Weightage Page-1'!I$13)*'Weightage Page-1'!I61,0))+
(IF('Semester Activities'!M$17&lt;&gt;0,('Semester Activities'!M$17/'Weightage Page-1'!J$13)*'Weightage Page-1'!J61,0))+
(IF('Semester Activities'!M$18&lt;&gt;0,('Semester Activities'!M$18/'Weightage Page-1'!K$13)*'Weightage Page-1'!K61,0))+
(IF('Semester Activities'!M$19&lt;&gt;0,('Semester Activities'!M$19/'Weightage Page-1'!L$13)*'Weightage Page-1'!L61,0))+
(IF('Semester Activities'!M$20&lt;&gt;0,('Semester Activities'!M$20/'Weightage Page-1'!M$13)*'Weightage Page-1'!M61,0))+
(IF('Semester Activities'!M$21&lt;&gt;0,('Semester Activities'!M$21/'Weightage Page-1'!N$13)*'Weightage Page-1'!N61,0))+
(IF('Semester Activities'!M$25&lt;&gt;0,('Semester Activities'!M$25/'Weightage Page-1'!R$13)*'Weightage Page-1'!R61,0))+
(IF('Semester Activities'!M$26&lt;&gt;0,('Semester Activities'!M$26/'Weightage Page-1'!S$13)*'Weightage Page-1'!S61,0))+
(IF('Semester Activities'!M$27&lt;&gt;0,('Semester Activities'!M$27/'Weightage Page-1'!T$13)*'Weightage Page-1'!T61,0))+
(IF('Semester Activities'!M$28&lt;&gt;0,('Semester Activities'!M$28/'Weightage Page-1'!U$13)*'Weightage Page-1'!U61,0))+
(IF('Semester Activities'!M$29&lt;&gt;0,('Semester Activities'!M$29/'Weightage Page-1'!V$13)*'Weightage Page-1'!V61,0))+
(IF('Semester Activities'!M$30&lt;&gt;0,('Semester Activities'!M$30/'Weightage Page-1'!W$13)*'Weightage Page-1'!W61,0))+
(IF('Semester Activities'!M$31&lt;&gt;0,('Semester Activities'!M$31/'Weightage Page-1'!X$13)*'Weightage Page-1'!X61,0))+
(IF('Semester Activities'!M$32&lt;&gt;0,('Semester Activities'!M$32/'Weightage Page-1'!Y$13)*'Weightage Page-1'!Y61,0))+
(IF('Semester Activities'!M$33&lt;&gt;0,('Semester Activities'!M$33/'Weightage Page-1'!Z$13)*'Weightage Page-1'!Z61,0))+
(IF('Semester Activities'!M$34&lt;&gt;0,('Semester Activities'!M$34/'Weightage Page-1'!AA$13)*'Weightage Page-1'!AA61,0))+
(IF('Semester Activities'!M$35&lt;&gt;0,('Semester Activities'!M$35/'Weightage Page-1'!AB$13)*'Weightage Page-1'!AB61,0))+
(IF('Semester Activities'!M$36&lt;&gt;0,('Semester Activities'!M$36/'Weightage Page-1'!AC$13)*'Weightage Page-1'!AC61,0))+
(IF('Semester Activities'!M$38&lt;&gt;0,('Semester Activities'!M$38/'Weightage Page-1'!AE$13)*'Weightage Page-1'!AE61,0))+
(IF('Semester Activities'!M$39&lt;&gt;0,('Semester Activities'!M$39/'Weightage Page-1'!AF$13)*'Weightage Page-1'!AF61,0))+
(IF('Semester Activities'!M$40&lt;&gt;0,('Semester Activities'!M$40/'Weightage Page-1'!AG$13)*'Weightage Page-1'!AG61,0))+
(IF('Semester Activities'!M$41&lt;&gt;0,('Semester Activities'!M$41/'Weightage Page-1'!AH$13)*'Weightage Page-1'!AH61,0))+
(IF('Semester Activities'!M$42&lt;&gt;0,('Semester Activities'!M$42/'Weightage Page-1'!AI$13)*'Weightage Page-1'!AI61,0))+
(IF('Semester Activities'!M$43&lt;&gt;0,('Semester Activities'!M$43/'Weightage Page-1'!AJ$13)*'Weightage Page-1'!AJ61,0))+
(IF('Semester Activities'!M$44&lt;&gt;0,('Semester Activities'!M$44/'Weightage Page-1'!AK$13)*'Weightage Page-1'!AK61,0))+
(IF('Semester Activities'!M$45&lt;&gt;0,('Semester Activities'!M$45/'Weightage Page-1'!AL$13)*'Weightage Page-1'!AL61,0))+
(IF('Semester Activities'!M$46&lt;&gt;0,('Semester Activities'!M$46/'Weightage Page-1'!AM$13)*'Weightage Page-1'!AM61,0))+
(IF('Semester Activities'!M$47&lt;&gt;0,('Semester Activities'!M$47/'Weightage Page-1'!AN$13)*'Weightage Page-1'!AN61,0))+
(IF('Semester Activities'!M$48&lt;&gt;0,('Semester Activities'!M$48/'Weightage Page-1'!AO$13)*'Weightage Page-1'!AO61,0))+
(IF('Semester Activities'!M$49&lt;&gt;0,('Semester Activities'!M$49/'Weightage Page-1'!AP$13)*'Weightage Page-1'!AP61,0))+
(IF('Semester Activities'!M$50&lt;&gt;0,('Semester Activities'!M$50/'Weightage Page-1'!AQ$13)*'Weightage Page-1'!AQ61,0))+
(IF('Semester Activities'!M$51&lt;&gt;0,('Semester Activities'!M$51/'Weightage Page-1'!AR$13)*'Weightage Page-1'!AR61,0))+
(IF('Semester Activities'!M$52&lt;&gt;0,('Semester Activities'!M$52/'Weightage Page-1'!AS$13)*'Weightage Page-1'!AS61,0))+
(IF('Semester Activities'!M$53&lt;&gt;0,('Semester Activities'!M$53/'Weightage Page-1'!AT$13)*'Weightage Page-1'!AT61,0))+
(IF('Semester Activities'!M$54&lt;&gt;0,('Semester Activities'!M$54/'Weightage Page-1'!AU$13)*'Weightage Page-1'!AU61,0))+
(IF('Semester Activities'!M$55&lt;&gt;0,('Semester Activities'!M$55/'Weightage Page-1'!AV$13)*'Weightage Page-1'!AV61,0))+
(IF('Semester Activities'!M$56&lt;&gt;0,('Semester Activities'!M$56/'Weightage Page-1'!AW$13)*'Weightage Page-1'!AW61,0))+
(IF('Semester Activities'!M$57&lt;&gt;0,('Semester Activities'!M$57/'Weightage Page-1'!AX$13)*'Weightage Page-1'!AX61,0))+
(IF('Semester Activities'!M$58&lt;&gt;0,('Semester Activities'!M$58/'Weightage Page-1'!AY$13)*'Weightage Page-1'!AY61,0))+
(IF('Semester Activities'!M$59&lt;&gt;0,('Semester Activities'!M$59/'Weightage Page-1'!AZ$13)*'Weightage Page-1'!AZ61,0))+
(IF('Semester Activities'!M$60&lt;&gt;0,('Semester Activities'!M$60/'Weightage Page-1'!BA$13)*'Weightage Page-1'!BA61,0))+
(IF('Semester Activities'!M$61&lt;&gt;0,('Semester Activities'!M$61/'Weightage Page-1'!BB$13)*'Weightage Page-1'!BB61,0))</f>
        <v>0</v>
      </c>
      <c r="K55" s="423"/>
      <c r="L55" s="423">
        <f>(IF('Semester Activities'!N$11&lt;&gt;0,('Semester Activities'!N$11/'Weightage Page-1'!D$13)*'Weightage Page-1'!D61,0))+
(IF('Semester Activities'!N$12&lt;&gt;0,('Semester Activities'!N$12/'Weightage Page-1'!E$13)*'Weightage Page-1'!E61,0))+
(IF('Semester Activities'!N$13&lt;&gt;0,('Semester Activities'!N$13/'Weightage Page-1'!F$13)*'Weightage Page-1'!F61,0))+
(IF('Semester Activities'!N$14&lt;&gt;0,('Semester Activities'!N$14/'Weightage Page-1'!G$13)*'Weightage Page-1'!G61,0))+
(IF('Semester Activities'!N$15&lt;&gt;0,('Semester Activities'!N$15/'Weightage Page-1'!H$13)*'Weightage Page-1'!H61,0))+
(IF('Semester Activities'!N$16&lt;&gt;0,('Semester Activities'!N$16/'Weightage Page-1'!I$13)*'Weightage Page-1'!I61,0))+
(IF('Semester Activities'!N$17&lt;&gt;0,('Semester Activities'!N$17/'Weightage Page-1'!J$13)*'Weightage Page-1'!J61,0))+
(IF('Semester Activities'!N$18&lt;&gt;0,('Semester Activities'!N$18/'Weightage Page-1'!K$13)*'Weightage Page-1'!K61,0))+
(IF('Semester Activities'!N$19&lt;&gt;0,('Semester Activities'!N$19/'Weightage Page-1'!L$13)*'Weightage Page-1'!L61,0))+
(IF('Semester Activities'!N$20&lt;&gt;0,('Semester Activities'!N$20/'Weightage Page-1'!M$13)*'Weightage Page-1'!M61,0))+
(IF('Semester Activities'!N$21&lt;&gt;0,('Semester Activities'!N$21/'Weightage Page-1'!N$13)*'Weightage Page-1'!N61,0))+
(IF('Semester Activities'!N$25&lt;&gt;0,('Semester Activities'!N$25/'Weightage Page-1'!R$13)*'Weightage Page-1'!R61,0))+
(IF('Semester Activities'!N$26&lt;&gt;0,('Semester Activities'!N$26/'Weightage Page-1'!S$13)*'Weightage Page-1'!S61,0))+
(IF('Semester Activities'!N$27&lt;&gt;0,('Semester Activities'!N$27/'Weightage Page-1'!T$13)*'Weightage Page-1'!T61,0))+
(IF('Semester Activities'!N$28&lt;&gt;0,('Semester Activities'!N$28/'Weightage Page-1'!U$13)*'Weightage Page-1'!U61,0))+
(IF('Semester Activities'!N$29&lt;&gt;0,('Semester Activities'!N$29/'Weightage Page-1'!V$13)*'Weightage Page-1'!V61,0))+
(IF('Semester Activities'!N$30&lt;&gt;0,('Semester Activities'!N$30/'Weightage Page-1'!W$13)*'Weightage Page-1'!W61,0))+
(IF('Semester Activities'!N$31&lt;&gt;0,('Semester Activities'!N$31/'Weightage Page-1'!X$13)*'Weightage Page-1'!X61,0))+
(IF('Semester Activities'!N$32&lt;&gt;0,('Semester Activities'!N$32/'Weightage Page-1'!Y$13)*'Weightage Page-1'!Y61,0))+
(IF('Semester Activities'!N$33&lt;&gt;0,('Semester Activities'!N$33/'Weightage Page-1'!Z$13)*'Weightage Page-1'!Z61,0))+
(IF('Semester Activities'!N$34&lt;&gt;0,('Semester Activities'!N$34/'Weightage Page-1'!AA$13)*'Weightage Page-1'!AA61,0))+
(IF('Semester Activities'!N$35&lt;&gt;0,('Semester Activities'!N$35/'Weightage Page-1'!AB$13)*'Weightage Page-1'!AB61,0))+
(IF('Semester Activities'!N$36&lt;&gt;0,('Semester Activities'!N$36/'Weightage Page-1'!AC$13)*'Weightage Page-1'!AC61,0))+
(IF('Semester Activities'!N$38&lt;&gt;0,('Semester Activities'!N$38/'Weightage Page-1'!AE$13)*'Weightage Page-1'!AE61,0))+
(IF('Semester Activities'!N$39&lt;&gt;0,('Semester Activities'!N$39/'Weightage Page-1'!AF$13)*'Weightage Page-1'!AF61,0))+
(IF('Semester Activities'!N$40&lt;&gt;0,('Semester Activities'!N$40/'Weightage Page-1'!AG$13)*'Weightage Page-1'!AG61,0))+
(IF('Semester Activities'!N$41&lt;&gt;0,('Semester Activities'!N$41/'Weightage Page-1'!AH$13)*'Weightage Page-1'!AH61,0))+
(IF('Semester Activities'!N$42&lt;&gt;0,('Semester Activities'!N$42/'Weightage Page-1'!AI$13)*'Weightage Page-1'!AI61,0))+
(IF('Semester Activities'!N$43&lt;&gt;0,('Semester Activities'!N$43/'Weightage Page-1'!AJ$13)*'Weightage Page-1'!AJ61,0))+
(IF('Semester Activities'!N$44&lt;&gt;0,('Semester Activities'!N$44/'Weightage Page-1'!AK$13)*'Weightage Page-1'!AK61,0))+
(IF('Semester Activities'!N$45&lt;&gt;0,('Semester Activities'!N$45/'Weightage Page-1'!AL$13)*'Weightage Page-1'!AL61,0))+
(IF('Semester Activities'!N$46&lt;&gt;0,('Semester Activities'!N$46/'Weightage Page-1'!AM$13)*'Weightage Page-1'!AM61,0))+
(IF('Semester Activities'!N$47&lt;&gt;0,('Semester Activities'!N$47/'Weightage Page-1'!AN$13)*'Weightage Page-1'!AN61,0))+
(IF('Semester Activities'!N$48&lt;&gt;0,('Semester Activities'!N$48/'Weightage Page-1'!AO$13)*'Weightage Page-1'!AO61,0))+
(IF('Semester Activities'!N$49&lt;&gt;0,('Semester Activities'!N$49/'Weightage Page-1'!AP$13)*'Weightage Page-1'!AP61,0))+
(IF('Semester Activities'!N$50&lt;&gt;0,('Semester Activities'!N$50/'Weightage Page-1'!AQ$13)*'Weightage Page-1'!AQ61,0))+
(IF('Semester Activities'!N$51&lt;&gt;0,('Semester Activities'!N$51/'Weightage Page-1'!AR$13)*'Weightage Page-1'!AR61,0))+
(IF('Semester Activities'!N$52&lt;&gt;0,('Semester Activities'!N$52/'Weightage Page-1'!AS$13)*'Weightage Page-1'!AS61,0))+
(IF('Semester Activities'!N$53&lt;&gt;0,('Semester Activities'!N$53/'Weightage Page-1'!AT$13)*'Weightage Page-1'!AT61,0))+
(IF('Semester Activities'!N$54&lt;&gt;0,('Semester Activities'!N$54/'Weightage Page-1'!AU$13)*'Weightage Page-1'!AU61,0))+
(IF('Semester Activities'!N$55&lt;&gt;0,('Semester Activities'!N$55/'Weightage Page-1'!AV$13)*'Weightage Page-1'!AV61,0))+
(IF('Semester Activities'!N$56&lt;&gt;0,('Semester Activities'!N$56/'Weightage Page-1'!AW$13)*'Weightage Page-1'!AW61,0))+
(IF('Semester Activities'!N$57&lt;&gt;0,('Semester Activities'!N$57/'Weightage Page-1'!AX$13)*'Weightage Page-1'!AX61,0))+
(IF('Semester Activities'!N$58&lt;&gt;0,('Semester Activities'!N$58/'Weightage Page-1'!AY$13)*'Weightage Page-1'!AY61,0))+
(IF('Semester Activities'!N$59&lt;&gt;0,('Semester Activities'!N$59/'Weightage Page-1'!AZ$13)*'Weightage Page-1'!AZ61,0))+
(IF('Semester Activities'!N$60&lt;&gt;0,('Semester Activities'!N$60/'Weightage Page-1'!BA$13)*'Weightage Page-1'!BA61,0))+
(IF('Semester Activities'!N$61&lt;&gt;0,('Semester Activities'!N$61/'Weightage Page-1'!BB$13)*'Weightage Page-1'!BB61,0))</f>
        <v>0</v>
      </c>
      <c r="M55" s="423"/>
      <c r="N55" s="424">
        <f t="shared" si="0"/>
        <v>0</v>
      </c>
      <c r="O55" s="424"/>
    </row>
    <row r="56" spans="1:15" ht="16.5" thickBot="1" x14ac:dyDescent="0.3">
      <c r="A56" s="144">
        <v>47</v>
      </c>
      <c r="B56" s="119" t="str">
        <f>IF('Weightage Page-1'!B62&lt;&gt;"",'Weightage Page-1'!B62,"")</f>
        <v>15SW169</v>
      </c>
      <c r="C56" s="118"/>
      <c r="D56" s="423">
        <f>(IF('Semester Activities'!J$11&lt;&gt;0,('Semester Activities'!J$11/'Weightage Page-1'!D$13)*'Weightage Page-1'!D62,0))+
(IF('Semester Activities'!J$12&lt;&gt;0,('Semester Activities'!J$12/'Weightage Page-1'!E$13)*'Weightage Page-1'!E62,0))+
(IF('Semester Activities'!J$13&lt;&gt;0,('Semester Activities'!J$13/'Weightage Page-1'!F$13)*'Weightage Page-1'!F62,0))+
(IF('Semester Activities'!J$14&lt;&gt;0,('Semester Activities'!J$14/'Weightage Page-1'!G$13)*'Weightage Page-1'!G62,0))+
(IF('Semester Activities'!J$15&lt;&gt;0,('Semester Activities'!J$15/'Weightage Page-1'!H$13)*'Weightage Page-1'!H62,0))+
(IF('Semester Activities'!J$16&lt;&gt;0,('Semester Activities'!J$16/'Weightage Page-1'!I$13)*'Weightage Page-1'!I62,0))+
(IF('Semester Activities'!J$17&lt;&gt;0,('Semester Activities'!J$17/'Weightage Page-1'!J$13)*'Weightage Page-1'!J62,0))+
(IF('Semester Activities'!J$18&lt;&gt;0,('Semester Activities'!J$18/'Weightage Page-1'!K$13)*'Weightage Page-1'!K62,0))+
(IF('Semester Activities'!J$19&lt;&gt;0,('Semester Activities'!J$19/'Weightage Page-1'!L$13)*'Weightage Page-1'!L62,0))+
(IF('Semester Activities'!J$20&lt;&gt;0,('Semester Activities'!J$20/'Weightage Page-1'!M$13)*'Weightage Page-1'!M62,0))+
(IF('Semester Activities'!J$21&lt;&gt;0,('Semester Activities'!J$21/'Weightage Page-1'!N$13)*'Weightage Page-1'!N62,0))+
(IF('Semester Activities'!J$25&lt;&gt;0,('Semester Activities'!J$25/'Weightage Page-1'!R$13)*'Weightage Page-1'!R62,0))+
(IF('Semester Activities'!J$26&lt;&gt;0,('Semester Activities'!J$26/'Weightage Page-1'!S$13)*'Weightage Page-1'!S62,0))+
(IF('Semester Activities'!J$27&lt;&gt;0,('Semester Activities'!J$27/'Weightage Page-1'!T$13)*'Weightage Page-1'!T62,0))+
(IF('Semester Activities'!J$28&lt;&gt;0,('Semester Activities'!J$28/'Weightage Page-1'!U$13)*'Weightage Page-1'!U62,0))+
(IF('Semester Activities'!J$29&lt;&gt;0,('Semester Activities'!J$29/'Weightage Page-1'!V$13)*'Weightage Page-1'!V62,0))+
(IF('Semester Activities'!J$30&lt;&gt;0,('Semester Activities'!J$30/'Weightage Page-1'!W$13)*'Weightage Page-1'!W62,0))+
(IF('Semester Activities'!J$31&lt;&gt;0,('Semester Activities'!J$31/'Weightage Page-1'!X$13)*'Weightage Page-1'!X62,0))+
(IF('Semester Activities'!J$32&lt;&gt;0,('Semester Activities'!J$32/'Weightage Page-1'!Y$13)*'Weightage Page-1'!Y62,0))+
(IF('Semester Activities'!J$33&lt;&gt;0,('Semester Activities'!J$33/'Weightage Page-1'!Z$13)*'Weightage Page-1'!Z62,0))+
(IF('Semester Activities'!J$34&lt;&gt;0,('Semester Activities'!J$34/'Weightage Page-1'!AA$13)*'Weightage Page-1'!AA62,0))+
(IF('Semester Activities'!J$35&lt;&gt;0,('Semester Activities'!J$35/'Weightage Page-1'!AB$13)*'Weightage Page-1'!AB62,0))+
(IF('Semester Activities'!J$36&lt;&gt;0,('Semester Activities'!J$36/'Weightage Page-1'!AC$13)*'Weightage Page-1'!AC62,0))+
(IF('Semester Activities'!J$38&lt;&gt;0,('Semester Activities'!J$38/'Weightage Page-1'!AE$13)*'Weightage Page-1'!AE62,0))+
(IF('Semester Activities'!J$39&lt;&gt;0,('Semester Activities'!J$39/'Weightage Page-1'!AF$13)*'Weightage Page-1'!AF62,0))+
(IF('Semester Activities'!J$40&lt;&gt;0,('Semester Activities'!J$40/'Weightage Page-1'!AG$13)*'Weightage Page-1'!AG62,0))+
(IF('Semester Activities'!J$41&lt;&gt;0,('Semester Activities'!J$41/'Weightage Page-1'!AH$13)*'Weightage Page-1'!AH62,0))+
(IF('Semester Activities'!J$42&lt;&gt;0,('Semester Activities'!J$42/'Weightage Page-1'!AI$13)*'Weightage Page-1'!AI62,0))+
(IF('Semester Activities'!J$43&lt;&gt;0,('Semester Activities'!J$43/'Weightage Page-1'!AJ$13)*'Weightage Page-1'!AJ62,0))+
(IF('Semester Activities'!J$44&lt;&gt;0,('Semester Activities'!J$44/'Weightage Page-1'!AK$13)*'Weightage Page-1'!AK62,0))+
(IF('Semester Activities'!J$45&lt;&gt;0,('Semester Activities'!J$45/'Weightage Page-1'!AL$13)*'Weightage Page-1'!AL62,0))+
(IF('Semester Activities'!J$46&lt;&gt;0,('Semester Activities'!J$46/'Weightage Page-1'!AM$13)*'Weightage Page-1'!AM62,0))+
(IF('Semester Activities'!J$47&lt;&gt;0,('Semester Activities'!J$47/'Weightage Page-1'!AN$13)*'Weightage Page-1'!AN62,0))+
(IF('Semester Activities'!J$48&lt;&gt;0,('Semester Activities'!J$48/'Weightage Page-1'!AO$13)*'Weightage Page-1'!AO62,0))+
(IF('Semester Activities'!J$49&lt;&gt;0,('Semester Activities'!J$49/'Weightage Page-1'!AP$13)*'Weightage Page-1'!AP62,0))+
(IF('Semester Activities'!J$50&lt;&gt;0,('Semester Activities'!J$50/'Weightage Page-1'!AQ$13)*'Weightage Page-1'!AQ62,0))+
(IF('Semester Activities'!J$51&lt;&gt;0,('Semester Activities'!J$51/'Weightage Page-1'!AR$13)*'Weightage Page-1'!AR62,0))+
(IF('Semester Activities'!J$52&lt;&gt;0,('Semester Activities'!J$52/'Weightage Page-1'!AS$13)*'Weightage Page-1'!AS62,0))+
(IF('Semester Activities'!J$53&lt;&gt;0,('Semester Activities'!J$53/'Weightage Page-1'!AT$13)*'Weightage Page-1'!AT62,0))+
(IF('Semester Activities'!J$54&lt;&gt;0,('Semester Activities'!J$54/'Weightage Page-1'!AU$13)*'Weightage Page-1'!AU62,0))+
(IF('Semester Activities'!J$55&lt;&gt;0,('Semester Activities'!J$55/'Weightage Page-1'!AV$13)*'Weightage Page-1'!AV62,0))+
(IF('Semester Activities'!J$56&lt;&gt;0,('Semester Activities'!J$56/'Weightage Page-1'!AW$13)*'Weightage Page-1'!AW62,0))+
(IF('Semester Activities'!J$57&lt;&gt;0,('Semester Activities'!J$57/'Weightage Page-1'!AX$13)*'Weightage Page-1'!AX62,0))+
(IF('Semester Activities'!J$58&lt;&gt;0,('Semester Activities'!J$58/'Weightage Page-1'!AY$13)*'Weightage Page-1'!AY62,0))+
(IF('Semester Activities'!J$59&lt;&gt;0,('Semester Activities'!J$59/'Weightage Page-1'!AZ$13)*'Weightage Page-1'!AZ62,0))+
(IF('Semester Activities'!J$60&lt;&gt;0,('Semester Activities'!J$60/'Weightage Page-1'!BA$13)*'Weightage Page-1'!BA62,0))+
(IF('Semester Activities'!J$61&lt;&gt;0,('Semester Activities'!J$61/'Weightage Page-1'!BB$13)*'Weightage Page-1'!BB62,0))</f>
        <v>0</v>
      </c>
      <c r="E56" s="423"/>
      <c r="F56" s="423">
        <f>(IF('Semester Activities'!K$11&lt;&gt;0,('Semester Activities'!K$11/'Weightage Page-1'!D$13)*'Weightage Page-1'!D62,0))+
(IF('Semester Activities'!K$12&lt;&gt;0,('Semester Activities'!K$12/'Weightage Page-1'!E$13)*'Weightage Page-1'!E62,0))+
(IF('Semester Activities'!K$13&lt;&gt;0,('Semester Activities'!K$13/'Weightage Page-1'!F$13)*'Weightage Page-1'!F62,0))+
(IF('Semester Activities'!K$14&lt;&gt;0,('Semester Activities'!K$14/'Weightage Page-1'!G$13)*'Weightage Page-1'!G62,0))+
(IF('Semester Activities'!K$15&lt;&gt;0,('Semester Activities'!K$15/'Weightage Page-1'!H$13)*'Weightage Page-1'!H62,0))+
(IF('Semester Activities'!K$16&lt;&gt;0,('Semester Activities'!K$16/'Weightage Page-1'!I$13)*'Weightage Page-1'!I62,0))+
(IF('Semester Activities'!K$17&lt;&gt;0,('Semester Activities'!K$17/'Weightage Page-1'!J$13)*'Weightage Page-1'!J62,0))+
(IF('Semester Activities'!K$18&lt;&gt;0,('Semester Activities'!K$18/'Weightage Page-1'!K$13)*'Weightage Page-1'!K62,0))+
(IF('Semester Activities'!K$19&lt;&gt;0,('Semester Activities'!K$19/'Weightage Page-1'!L$13)*'Weightage Page-1'!L62,0))+
(IF('Semester Activities'!K$20&lt;&gt;0,('Semester Activities'!K$20/'Weightage Page-1'!M$13)*'Weightage Page-1'!M62,0))+
(IF('Semester Activities'!K$21&lt;&gt;0,('Semester Activities'!K$21/'Weightage Page-1'!N$13)*'Weightage Page-1'!N62,0))+
(IF('Semester Activities'!K$25&lt;&gt;0,('Semester Activities'!K$25/'Weightage Page-1'!R$13)*'Weightage Page-1'!R62,0))+
(IF('Semester Activities'!K$26&lt;&gt;0,('Semester Activities'!K$26/'Weightage Page-1'!S$13)*'Weightage Page-1'!S62,0))+
(IF('Semester Activities'!K$27&lt;&gt;0,('Semester Activities'!K$27/'Weightage Page-1'!T$13)*'Weightage Page-1'!T62,0))+
(IF('Semester Activities'!K$28&lt;&gt;0,('Semester Activities'!K$28/'Weightage Page-1'!U$13)*'Weightage Page-1'!U62,0))+
(IF('Semester Activities'!K$29&lt;&gt;0,('Semester Activities'!K$29/'Weightage Page-1'!V$13)*'Weightage Page-1'!V62,0))+
(IF('Semester Activities'!K$30&lt;&gt;0,('Semester Activities'!K$30/'Weightage Page-1'!W$13)*'Weightage Page-1'!W62,0))+
(IF('Semester Activities'!K$31&lt;&gt;0,('Semester Activities'!K$31/'Weightage Page-1'!X$13)*'Weightage Page-1'!X62,0))+
(IF('Semester Activities'!K$32&lt;&gt;0,('Semester Activities'!K$32/'Weightage Page-1'!Y$13)*'Weightage Page-1'!Y62,0))+
(IF('Semester Activities'!K$33&lt;&gt;0,('Semester Activities'!K$33/'Weightage Page-1'!Z$13)*'Weightage Page-1'!Z62,0))+
(IF('Semester Activities'!K$34&lt;&gt;0,('Semester Activities'!K$34/'Weightage Page-1'!AA$13)*'Weightage Page-1'!AA62,0))+
(IF('Semester Activities'!K$35&lt;&gt;0,('Semester Activities'!K$35/'Weightage Page-1'!AB$13)*'Weightage Page-1'!AB62,0))+
(IF('Semester Activities'!K$36&lt;&gt;0,('Semester Activities'!K$36/'Weightage Page-1'!AC$13)*'Weightage Page-1'!AC62,0))+
(IF('Semester Activities'!K$38&lt;&gt;0,('Semester Activities'!K$38/'Weightage Page-1'!AE$13)*'Weightage Page-1'!AE62,0))+
(IF('Semester Activities'!K$39&lt;&gt;0,('Semester Activities'!K$39/'Weightage Page-1'!AF$13)*'Weightage Page-1'!AF62,0))+
(IF('Semester Activities'!K$40&lt;&gt;0,('Semester Activities'!K$40/'Weightage Page-1'!AG$13)*'Weightage Page-1'!AG62,0))+
(IF('Semester Activities'!K$41&lt;&gt;0,('Semester Activities'!K$41/'Weightage Page-1'!AH$13)*'Weightage Page-1'!AH62,0))+
(IF('Semester Activities'!K$42&lt;&gt;0,('Semester Activities'!K$42/'Weightage Page-1'!AI$13)*'Weightage Page-1'!AI62,0))+
(IF('Semester Activities'!K$43&lt;&gt;0,('Semester Activities'!K$43/'Weightage Page-1'!AJ$13)*'Weightage Page-1'!AJ62,0))+
(IF('Semester Activities'!K$44&lt;&gt;0,('Semester Activities'!K$44/'Weightage Page-1'!AK$13)*'Weightage Page-1'!AK62,0))+
(IF('Semester Activities'!K$45&lt;&gt;0,('Semester Activities'!K$45/'Weightage Page-1'!AL$13)*'Weightage Page-1'!AL62,0))+
(IF('Semester Activities'!K$46&lt;&gt;0,('Semester Activities'!K$46/'Weightage Page-1'!AM$13)*'Weightage Page-1'!AM62,0))+
(IF('Semester Activities'!K$47&lt;&gt;0,('Semester Activities'!K$47/'Weightage Page-1'!AN$13)*'Weightage Page-1'!AN62,0))+
(IF('Semester Activities'!K$48&lt;&gt;0,('Semester Activities'!K$48/'Weightage Page-1'!AO$13)*'Weightage Page-1'!AO62,0))+
(IF('Semester Activities'!K$49&lt;&gt;0,('Semester Activities'!K$49/'Weightage Page-1'!AP$13)*'Weightage Page-1'!AP62,0))+
(IF('Semester Activities'!K$50&lt;&gt;0,('Semester Activities'!K$50/'Weightage Page-1'!AQ$13)*'Weightage Page-1'!AQ62,0))+
(IF('Semester Activities'!K$51&lt;&gt;0,('Semester Activities'!K$51/'Weightage Page-1'!AR$13)*'Weightage Page-1'!AR62,0))+
(IF('Semester Activities'!K$52&lt;&gt;0,('Semester Activities'!K$52/'Weightage Page-1'!AS$13)*'Weightage Page-1'!AS62,0))+
(IF('Semester Activities'!K$53&lt;&gt;0,('Semester Activities'!K$53/'Weightage Page-1'!AT$13)*'Weightage Page-1'!AT62,0))+
(IF('Semester Activities'!K$54&lt;&gt;0,('Semester Activities'!K$54/'Weightage Page-1'!AU$13)*'Weightage Page-1'!AU62,0))+
(IF('Semester Activities'!K$55&lt;&gt;0,('Semester Activities'!K$55/'Weightage Page-1'!AV$13)*'Weightage Page-1'!AV62,0))+
(IF('Semester Activities'!K$56&lt;&gt;0,('Semester Activities'!K$56/'Weightage Page-1'!AW$13)*'Weightage Page-1'!AW62,0))+
(IF('Semester Activities'!K$57&lt;&gt;0,('Semester Activities'!K$57/'Weightage Page-1'!AX$13)*'Weightage Page-1'!AX62,0))+
(IF('Semester Activities'!K$58&lt;&gt;0,('Semester Activities'!K$58/'Weightage Page-1'!AY$13)*'Weightage Page-1'!AY62,0))+
(IF('Semester Activities'!K$59&lt;&gt;0,('Semester Activities'!K$59/'Weightage Page-1'!AZ$13)*'Weightage Page-1'!AZ62,0))+
(IF('Semester Activities'!K$60&lt;&gt;0,('Semester Activities'!K$60/'Weightage Page-1'!BA$13)*'Weightage Page-1'!BA62,0))+
(IF('Semester Activities'!K$61&lt;&gt;0,('Semester Activities'!K$61/'Weightage Page-1'!BB$13)*'Weightage Page-1'!BB62,0))</f>
        <v>0</v>
      </c>
      <c r="G56" s="423"/>
      <c r="H56" s="423">
        <f>(IF('Semester Activities'!L$11&lt;&gt;0,('Semester Activities'!L$11/'Weightage Page-1'!D$13)*'Weightage Page-1'!D62,0))+
(IF('Semester Activities'!L$12&lt;&gt;0,('Semester Activities'!L$12/'Weightage Page-1'!E$13)*'Weightage Page-1'!E62,0))+
(IF('Semester Activities'!L$13&lt;&gt;0,('Semester Activities'!L$13/'Weightage Page-1'!F$13)*'Weightage Page-1'!F62,0))+
(IF('Semester Activities'!L$14&lt;&gt;0,('Semester Activities'!L$14/'Weightage Page-1'!G$13)*'Weightage Page-1'!G62,0))+
(IF('Semester Activities'!L$15&lt;&gt;0,('Semester Activities'!L$15/'Weightage Page-1'!H$13)*'Weightage Page-1'!H62,0))+
(IF('Semester Activities'!L$16&lt;&gt;0,('Semester Activities'!L$16/'Weightage Page-1'!I$13)*'Weightage Page-1'!I62,0))+
(IF('Semester Activities'!L$17&lt;&gt;0,('Semester Activities'!L$17/'Weightage Page-1'!J$13)*'Weightage Page-1'!J62,0))+
(IF('Semester Activities'!L$18&lt;&gt;0,('Semester Activities'!L$18/'Weightage Page-1'!K$13)*'Weightage Page-1'!K62,0))+
(IF('Semester Activities'!L$19&lt;&gt;0,('Semester Activities'!L$19/'Weightage Page-1'!L$13)*'Weightage Page-1'!L62,0))+
(IF('Semester Activities'!L$20&lt;&gt;0,('Semester Activities'!L$20/'Weightage Page-1'!M$13)*'Weightage Page-1'!M62,0))+
(IF('Semester Activities'!L$21&lt;&gt;0,('Semester Activities'!L$21/'Weightage Page-1'!N$13)*'Weightage Page-1'!N62,0))+
(IF('Semester Activities'!L$25&lt;&gt;0,('Semester Activities'!L$25/'Weightage Page-1'!R$13)*'Weightage Page-1'!R62,0))+
(IF('Semester Activities'!L$26&lt;&gt;0,('Semester Activities'!L$26/'Weightage Page-1'!S$13)*'Weightage Page-1'!S62,0))+
(IF('Semester Activities'!L$27&lt;&gt;0,('Semester Activities'!L$27/'Weightage Page-1'!T$13)*'Weightage Page-1'!T62,0))+
(IF('Semester Activities'!L$28&lt;&gt;0,('Semester Activities'!L$28/'Weightage Page-1'!U$13)*'Weightage Page-1'!U62,0))+
(IF('Semester Activities'!L$29&lt;&gt;0,('Semester Activities'!L$29/'Weightage Page-1'!V$13)*'Weightage Page-1'!V62,0))+
(IF('Semester Activities'!L$30&lt;&gt;0,('Semester Activities'!L$30/'Weightage Page-1'!W$13)*'Weightage Page-1'!W62,0))+
(IF('Semester Activities'!L$31&lt;&gt;0,('Semester Activities'!L$31/'Weightage Page-1'!X$13)*'Weightage Page-1'!X62,0))+
(IF('Semester Activities'!L$32&lt;&gt;0,('Semester Activities'!L$32/'Weightage Page-1'!Y$13)*'Weightage Page-1'!Y62,0))+
(IF('Semester Activities'!L$33&lt;&gt;0,('Semester Activities'!L$33/'Weightage Page-1'!Z$13)*'Weightage Page-1'!Z62,0))+
(IF('Semester Activities'!L$34&lt;&gt;0,('Semester Activities'!L$34/'Weightage Page-1'!AA$13)*'Weightage Page-1'!AA62,0))+
(IF('Semester Activities'!L$35&lt;&gt;0,('Semester Activities'!L$35/'Weightage Page-1'!AB$13)*'Weightage Page-1'!AB62,0))+
(IF('Semester Activities'!L$36&lt;&gt;0,('Semester Activities'!L$36/'Weightage Page-1'!AC$13)*'Weightage Page-1'!AC62,0))+
(IF('Semester Activities'!L$38&lt;&gt;0,('Semester Activities'!L$38/'Weightage Page-1'!AE$13)*'Weightage Page-1'!AE62,0))+
(IF('Semester Activities'!L$39&lt;&gt;0,('Semester Activities'!L$39/'Weightage Page-1'!AF$13)*'Weightage Page-1'!AF62,0))+
(IF('Semester Activities'!L$40&lt;&gt;0,('Semester Activities'!L$40/'Weightage Page-1'!AG$13)*'Weightage Page-1'!AG62,0))+
(IF('Semester Activities'!L$41&lt;&gt;0,('Semester Activities'!L$41/'Weightage Page-1'!AH$13)*'Weightage Page-1'!AH62,0))+
(IF('Semester Activities'!L$42&lt;&gt;0,('Semester Activities'!L$42/'Weightage Page-1'!AI$13)*'Weightage Page-1'!AI62,0))+
(IF('Semester Activities'!L$43&lt;&gt;0,('Semester Activities'!L$43/'Weightage Page-1'!AJ$13)*'Weightage Page-1'!AJ62,0))+
(IF('Semester Activities'!L$44&lt;&gt;0,('Semester Activities'!L$44/'Weightage Page-1'!AK$13)*'Weightage Page-1'!AK62,0))+
(IF('Semester Activities'!L$45&lt;&gt;0,('Semester Activities'!L$45/'Weightage Page-1'!AL$13)*'Weightage Page-1'!AL62,0))+
(IF('Semester Activities'!L$46&lt;&gt;0,('Semester Activities'!L$46/'Weightage Page-1'!AM$13)*'Weightage Page-1'!AM62,0))+
(IF('Semester Activities'!L$47&lt;&gt;0,('Semester Activities'!L$47/'Weightage Page-1'!AN$13)*'Weightage Page-1'!AN62,0))+
(IF('Semester Activities'!L$48&lt;&gt;0,('Semester Activities'!L$48/'Weightage Page-1'!AO$13)*'Weightage Page-1'!AO62,0))+
(IF('Semester Activities'!L$49&lt;&gt;0,('Semester Activities'!L$49/'Weightage Page-1'!AP$13)*'Weightage Page-1'!AP62,0))+
(IF('Semester Activities'!L$50&lt;&gt;0,('Semester Activities'!L$50/'Weightage Page-1'!AQ$13)*'Weightage Page-1'!AQ62,0))+
(IF('Semester Activities'!L$51&lt;&gt;0,('Semester Activities'!L$51/'Weightage Page-1'!AR$13)*'Weightage Page-1'!AR62,0))+
(IF('Semester Activities'!L$52&lt;&gt;0,('Semester Activities'!L$52/'Weightage Page-1'!AS$13)*'Weightage Page-1'!AS62,0))+
(IF('Semester Activities'!L$53&lt;&gt;0,('Semester Activities'!L$53/'Weightage Page-1'!AT$13)*'Weightage Page-1'!AT62,0))+
(IF('Semester Activities'!L$54&lt;&gt;0,('Semester Activities'!L$54/'Weightage Page-1'!AU$13)*'Weightage Page-1'!AU62,0))+
(IF('Semester Activities'!L$55&lt;&gt;0,('Semester Activities'!L$55/'Weightage Page-1'!AV$13)*'Weightage Page-1'!AV62,0))+
(IF('Semester Activities'!L$56&lt;&gt;0,('Semester Activities'!L$56/'Weightage Page-1'!AW$13)*'Weightage Page-1'!AW62,0))+
(IF('Semester Activities'!L$57&lt;&gt;0,('Semester Activities'!L$57/'Weightage Page-1'!AX$13)*'Weightage Page-1'!AX62,0))+
(IF('Semester Activities'!L$58&lt;&gt;0,('Semester Activities'!L$58/'Weightage Page-1'!AY$13)*'Weightage Page-1'!AY62,0))+
(IF('Semester Activities'!L$59&lt;&gt;0,('Semester Activities'!L$59/'Weightage Page-1'!AZ$13)*'Weightage Page-1'!AZ62,0))+
(IF('Semester Activities'!L$60&lt;&gt;0,('Semester Activities'!L$60/'Weightage Page-1'!BA$13)*'Weightage Page-1'!BA62,0))+
(IF('Semester Activities'!L$61&lt;&gt;0,('Semester Activities'!L$61/'Weightage Page-1'!BB$13)*'Weightage Page-1'!BB62,0))</f>
        <v>0</v>
      </c>
      <c r="I56" s="423"/>
      <c r="J56" s="423">
        <f>(IF('Semester Activities'!M$11&lt;&gt;0,('Semester Activities'!M$11/'Weightage Page-1'!D$13)*'Weightage Page-1'!D62,0))+
(IF('Semester Activities'!M$12&lt;&gt;0,('Semester Activities'!M$12/'Weightage Page-1'!E$13)*'Weightage Page-1'!E62,0))+
(IF('Semester Activities'!M$13&lt;&gt;0,('Semester Activities'!M$13/'Weightage Page-1'!F$13)*'Weightage Page-1'!F62,0))+
(IF('Semester Activities'!M$14&lt;&gt;0,('Semester Activities'!M$14/'Weightage Page-1'!G$13)*'Weightage Page-1'!G62,0))+
(IF('Semester Activities'!M$15&lt;&gt;0,('Semester Activities'!M$15/'Weightage Page-1'!H$13)*'Weightage Page-1'!H62,0))+
(IF('Semester Activities'!M$16&lt;&gt;0,('Semester Activities'!M$16/'Weightage Page-1'!I$13)*'Weightage Page-1'!I62,0))+
(IF('Semester Activities'!M$17&lt;&gt;0,('Semester Activities'!M$17/'Weightage Page-1'!J$13)*'Weightage Page-1'!J62,0))+
(IF('Semester Activities'!M$18&lt;&gt;0,('Semester Activities'!M$18/'Weightage Page-1'!K$13)*'Weightage Page-1'!K62,0))+
(IF('Semester Activities'!M$19&lt;&gt;0,('Semester Activities'!M$19/'Weightage Page-1'!L$13)*'Weightage Page-1'!L62,0))+
(IF('Semester Activities'!M$20&lt;&gt;0,('Semester Activities'!M$20/'Weightage Page-1'!M$13)*'Weightage Page-1'!M62,0))+
(IF('Semester Activities'!M$21&lt;&gt;0,('Semester Activities'!M$21/'Weightage Page-1'!N$13)*'Weightage Page-1'!N62,0))+
(IF('Semester Activities'!M$25&lt;&gt;0,('Semester Activities'!M$25/'Weightage Page-1'!R$13)*'Weightage Page-1'!R62,0))+
(IF('Semester Activities'!M$26&lt;&gt;0,('Semester Activities'!M$26/'Weightage Page-1'!S$13)*'Weightage Page-1'!S62,0))+
(IF('Semester Activities'!M$27&lt;&gt;0,('Semester Activities'!M$27/'Weightage Page-1'!T$13)*'Weightage Page-1'!T62,0))+
(IF('Semester Activities'!M$28&lt;&gt;0,('Semester Activities'!M$28/'Weightage Page-1'!U$13)*'Weightage Page-1'!U62,0))+
(IF('Semester Activities'!M$29&lt;&gt;0,('Semester Activities'!M$29/'Weightage Page-1'!V$13)*'Weightage Page-1'!V62,0))+
(IF('Semester Activities'!M$30&lt;&gt;0,('Semester Activities'!M$30/'Weightage Page-1'!W$13)*'Weightage Page-1'!W62,0))+
(IF('Semester Activities'!M$31&lt;&gt;0,('Semester Activities'!M$31/'Weightage Page-1'!X$13)*'Weightage Page-1'!X62,0))+
(IF('Semester Activities'!M$32&lt;&gt;0,('Semester Activities'!M$32/'Weightage Page-1'!Y$13)*'Weightage Page-1'!Y62,0))+
(IF('Semester Activities'!M$33&lt;&gt;0,('Semester Activities'!M$33/'Weightage Page-1'!Z$13)*'Weightage Page-1'!Z62,0))+
(IF('Semester Activities'!M$34&lt;&gt;0,('Semester Activities'!M$34/'Weightage Page-1'!AA$13)*'Weightage Page-1'!AA62,0))+
(IF('Semester Activities'!M$35&lt;&gt;0,('Semester Activities'!M$35/'Weightage Page-1'!AB$13)*'Weightage Page-1'!AB62,0))+
(IF('Semester Activities'!M$36&lt;&gt;0,('Semester Activities'!M$36/'Weightage Page-1'!AC$13)*'Weightage Page-1'!AC62,0))+
(IF('Semester Activities'!M$38&lt;&gt;0,('Semester Activities'!M$38/'Weightage Page-1'!AE$13)*'Weightage Page-1'!AE62,0))+
(IF('Semester Activities'!M$39&lt;&gt;0,('Semester Activities'!M$39/'Weightage Page-1'!AF$13)*'Weightage Page-1'!AF62,0))+
(IF('Semester Activities'!M$40&lt;&gt;0,('Semester Activities'!M$40/'Weightage Page-1'!AG$13)*'Weightage Page-1'!AG62,0))+
(IF('Semester Activities'!M$41&lt;&gt;0,('Semester Activities'!M$41/'Weightage Page-1'!AH$13)*'Weightage Page-1'!AH62,0))+
(IF('Semester Activities'!M$42&lt;&gt;0,('Semester Activities'!M$42/'Weightage Page-1'!AI$13)*'Weightage Page-1'!AI62,0))+
(IF('Semester Activities'!M$43&lt;&gt;0,('Semester Activities'!M$43/'Weightage Page-1'!AJ$13)*'Weightage Page-1'!AJ62,0))+
(IF('Semester Activities'!M$44&lt;&gt;0,('Semester Activities'!M$44/'Weightage Page-1'!AK$13)*'Weightage Page-1'!AK62,0))+
(IF('Semester Activities'!M$45&lt;&gt;0,('Semester Activities'!M$45/'Weightage Page-1'!AL$13)*'Weightage Page-1'!AL62,0))+
(IF('Semester Activities'!M$46&lt;&gt;0,('Semester Activities'!M$46/'Weightage Page-1'!AM$13)*'Weightage Page-1'!AM62,0))+
(IF('Semester Activities'!M$47&lt;&gt;0,('Semester Activities'!M$47/'Weightage Page-1'!AN$13)*'Weightage Page-1'!AN62,0))+
(IF('Semester Activities'!M$48&lt;&gt;0,('Semester Activities'!M$48/'Weightage Page-1'!AO$13)*'Weightage Page-1'!AO62,0))+
(IF('Semester Activities'!M$49&lt;&gt;0,('Semester Activities'!M$49/'Weightage Page-1'!AP$13)*'Weightage Page-1'!AP62,0))+
(IF('Semester Activities'!M$50&lt;&gt;0,('Semester Activities'!M$50/'Weightage Page-1'!AQ$13)*'Weightage Page-1'!AQ62,0))+
(IF('Semester Activities'!M$51&lt;&gt;0,('Semester Activities'!M$51/'Weightage Page-1'!AR$13)*'Weightage Page-1'!AR62,0))+
(IF('Semester Activities'!M$52&lt;&gt;0,('Semester Activities'!M$52/'Weightage Page-1'!AS$13)*'Weightage Page-1'!AS62,0))+
(IF('Semester Activities'!M$53&lt;&gt;0,('Semester Activities'!M$53/'Weightage Page-1'!AT$13)*'Weightage Page-1'!AT62,0))+
(IF('Semester Activities'!M$54&lt;&gt;0,('Semester Activities'!M$54/'Weightage Page-1'!AU$13)*'Weightage Page-1'!AU62,0))+
(IF('Semester Activities'!M$55&lt;&gt;0,('Semester Activities'!M$55/'Weightage Page-1'!AV$13)*'Weightage Page-1'!AV62,0))+
(IF('Semester Activities'!M$56&lt;&gt;0,('Semester Activities'!M$56/'Weightage Page-1'!AW$13)*'Weightage Page-1'!AW62,0))+
(IF('Semester Activities'!M$57&lt;&gt;0,('Semester Activities'!M$57/'Weightage Page-1'!AX$13)*'Weightage Page-1'!AX62,0))+
(IF('Semester Activities'!M$58&lt;&gt;0,('Semester Activities'!M$58/'Weightage Page-1'!AY$13)*'Weightage Page-1'!AY62,0))+
(IF('Semester Activities'!M$59&lt;&gt;0,('Semester Activities'!M$59/'Weightage Page-1'!AZ$13)*'Weightage Page-1'!AZ62,0))+
(IF('Semester Activities'!M$60&lt;&gt;0,('Semester Activities'!M$60/'Weightage Page-1'!BA$13)*'Weightage Page-1'!BA62,0))+
(IF('Semester Activities'!M$61&lt;&gt;0,('Semester Activities'!M$61/'Weightage Page-1'!BB$13)*'Weightage Page-1'!BB62,0))</f>
        <v>0</v>
      </c>
      <c r="K56" s="423"/>
      <c r="L56" s="423">
        <f>(IF('Semester Activities'!N$11&lt;&gt;0,('Semester Activities'!N$11/'Weightage Page-1'!D$13)*'Weightage Page-1'!D62,0))+
(IF('Semester Activities'!N$12&lt;&gt;0,('Semester Activities'!N$12/'Weightage Page-1'!E$13)*'Weightage Page-1'!E62,0))+
(IF('Semester Activities'!N$13&lt;&gt;0,('Semester Activities'!N$13/'Weightage Page-1'!F$13)*'Weightage Page-1'!F62,0))+
(IF('Semester Activities'!N$14&lt;&gt;0,('Semester Activities'!N$14/'Weightage Page-1'!G$13)*'Weightage Page-1'!G62,0))+
(IF('Semester Activities'!N$15&lt;&gt;0,('Semester Activities'!N$15/'Weightage Page-1'!H$13)*'Weightage Page-1'!H62,0))+
(IF('Semester Activities'!N$16&lt;&gt;0,('Semester Activities'!N$16/'Weightage Page-1'!I$13)*'Weightage Page-1'!I62,0))+
(IF('Semester Activities'!N$17&lt;&gt;0,('Semester Activities'!N$17/'Weightage Page-1'!J$13)*'Weightage Page-1'!J62,0))+
(IF('Semester Activities'!N$18&lt;&gt;0,('Semester Activities'!N$18/'Weightage Page-1'!K$13)*'Weightage Page-1'!K62,0))+
(IF('Semester Activities'!N$19&lt;&gt;0,('Semester Activities'!N$19/'Weightage Page-1'!L$13)*'Weightage Page-1'!L62,0))+
(IF('Semester Activities'!N$20&lt;&gt;0,('Semester Activities'!N$20/'Weightage Page-1'!M$13)*'Weightage Page-1'!M62,0))+
(IF('Semester Activities'!N$21&lt;&gt;0,('Semester Activities'!N$21/'Weightage Page-1'!N$13)*'Weightage Page-1'!N62,0))+
(IF('Semester Activities'!N$25&lt;&gt;0,('Semester Activities'!N$25/'Weightage Page-1'!R$13)*'Weightage Page-1'!R62,0))+
(IF('Semester Activities'!N$26&lt;&gt;0,('Semester Activities'!N$26/'Weightage Page-1'!S$13)*'Weightage Page-1'!S62,0))+
(IF('Semester Activities'!N$27&lt;&gt;0,('Semester Activities'!N$27/'Weightage Page-1'!T$13)*'Weightage Page-1'!T62,0))+
(IF('Semester Activities'!N$28&lt;&gt;0,('Semester Activities'!N$28/'Weightage Page-1'!U$13)*'Weightage Page-1'!U62,0))+
(IF('Semester Activities'!N$29&lt;&gt;0,('Semester Activities'!N$29/'Weightage Page-1'!V$13)*'Weightage Page-1'!V62,0))+
(IF('Semester Activities'!N$30&lt;&gt;0,('Semester Activities'!N$30/'Weightage Page-1'!W$13)*'Weightage Page-1'!W62,0))+
(IF('Semester Activities'!N$31&lt;&gt;0,('Semester Activities'!N$31/'Weightage Page-1'!X$13)*'Weightage Page-1'!X62,0))+
(IF('Semester Activities'!N$32&lt;&gt;0,('Semester Activities'!N$32/'Weightage Page-1'!Y$13)*'Weightage Page-1'!Y62,0))+
(IF('Semester Activities'!N$33&lt;&gt;0,('Semester Activities'!N$33/'Weightage Page-1'!Z$13)*'Weightage Page-1'!Z62,0))+
(IF('Semester Activities'!N$34&lt;&gt;0,('Semester Activities'!N$34/'Weightage Page-1'!AA$13)*'Weightage Page-1'!AA62,0))+
(IF('Semester Activities'!N$35&lt;&gt;0,('Semester Activities'!N$35/'Weightage Page-1'!AB$13)*'Weightage Page-1'!AB62,0))+
(IF('Semester Activities'!N$36&lt;&gt;0,('Semester Activities'!N$36/'Weightage Page-1'!AC$13)*'Weightage Page-1'!AC62,0))+
(IF('Semester Activities'!N$38&lt;&gt;0,('Semester Activities'!N$38/'Weightage Page-1'!AE$13)*'Weightage Page-1'!AE62,0))+
(IF('Semester Activities'!N$39&lt;&gt;0,('Semester Activities'!N$39/'Weightage Page-1'!AF$13)*'Weightage Page-1'!AF62,0))+
(IF('Semester Activities'!N$40&lt;&gt;0,('Semester Activities'!N$40/'Weightage Page-1'!AG$13)*'Weightage Page-1'!AG62,0))+
(IF('Semester Activities'!N$41&lt;&gt;0,('Semester Activities'!N$41/'Weightage Page-1'!AH$13)*'Weightage Page-1'!AH62,0))+
(IF('Semester Activities'!N$42&lt;&gt;0,('Semester Activities'!N$42/'Weightage Page-1'!AI$13)*'Weightage Page-1'!AI62,0))+
(IF('Semester Activities'!N$43&lt;&gt;0,('Semester Activities'!N$43/'Weightage Page-1'!AJ$13)*'Weightage Page-1'!AJ62,0))+
(IF('Semester Activities'!N$44&lt;&gt;0,('Semester Activities'!N$44/'Weightage Page-1'!AK$13)*'Weightage Page-1'!AK62,0))+
(IF('Semester Activities'!N$45&lt;&gt;0,('Semester Activities'!N$45/'Weightage Page-1'!AL$13)*'Weightage Page-1'!AL62,0))+
(IF('Semester Activities'!N$46&lt;&gt;0,('Semester Activities'!N$46/'Weightage Page-1'!AM$13)*'Weightage Page-1'!AM62,0))+
(IF('Semester Activities'!N$47&lt;&gt;0,('Semester Activities'!N$47/'Weightage Page-1'!AN$13)*'Weightage Page-1'!AN62,0))+
(IF('Semester Activities'!N$48&lt;&gt;0,('Semester Activities'!N$48/'Weightage Page-1'!AO$13)*'Weightage Page-1'!AO62,0))+
(IF('Semester Activities'!N$49&lt;&gt;0,('Semester Activities'!N$49/'Weightage Page-1'!AP$13)*'Weightage Page-1'!AP62,0))+
(IF('Semester Activities'!N$50&lt;&gt;0,('Semester Activities'!N$50/'Weightage Page-1'!AQ$13)*'Weightage Page-1'!AQ62,0))+
(IF('Semester Activities'!N$51&lt;&gt;0,('Semester Activities'!N$51/'Weightage Page-1'!AR$13)*'Weightage Page-1'!AR62,0))+
(IF('Semester Activities'!N$52&lt;&gt;0,('Semester Activities'!N$52/'Weightage Page-1'!AS$13)*'Weightage Page-1'!AS62,0))+
(IF('Semester Activities'!N$53&lt;&gt;0,('Semester Activities'!N$53/'Weightage Page-1'!AT$13)*'Weightage Page-1'!AT62,0))+
(IF('Semester Activities'!N$54&lt;&gt;0,('Semester Activities'!N$54/'Weightage Page-1'!AU$13)*'Weightage Page-1'!AU62,0))+
(IF('Semester Activities'!N$55&lt;&gt;0,('Semester Activities'!N$55/'Weightage Page-1'!AV$13)*'Weightage Page-1'!AV62,0))+
(IF('Semester Activities'!N$56&lt;&gt;0,('Semester Activities'!N$56/'Weightage Page-1'!AW$13)*'Weightage Page-1'!AW62,0))+
(IF('Semester Activities'!N$57&lt;&gt;0,('Semester Activities'!N$57/'Weightage Page-1'!AX$13)*'Weightage Page-1'!AX62,0))+
(IF('Semester Activities'!N$58&lt;&gt;0,('Semester Activities'!N$58/'Weightage Page-1'!AY$13)*'Weightage Page-1'!AY62,0))+
(IF('Semester Activities'!N$59&lt;&gt;0,('Semester Activities'!N$59/'Weightage Page-1'!AZ$13)*'Weightage Page-1'!AZ62,0))+
(IF('Semester Activities'!N$60&lt;&gt;0,('Semester Activities'!N$60/'Weightage Page-1'!BA$13)*'Weightage Page-1'!BA62,0))+
(IF('Semester Activities'!N$61&lt;&gt;0,('Semester Activities'!N$61/'Weightage Page-1'!BB$13)*'Weightage Page-1'!BB62,0))</f>
        <v>0</v>
      </c>
      <c r="M56" s="423"/>
      <c r="N56" s="424">
        <f t="shared" si="0"/>
        <v>0</v>
      </c>
      <c r="O56" s="424"/>
    </row>
    <row r="57" spans="1:15" ht="16.5" thickBot="1" x14ac:dyDescent="0.3">
      <c r="A57" s="144">
        <v>48</v>
      </c>
      <c r="B57" s="119" t="str">
        <f>IF('Weightage Page-1'!B63&lt;&gt;"",'Weightage Page-1'!B63,"")</f>
        <v>15SW171</v>
      </c>
      <c r="C57" s="118"/>
      <c r="D57" s="423">
        <f>(IF('Semester Activities'!J$11&lt;&gt;0,('Semester Activities'!J$11/'Weightage Page-1'!D$13)*'Weightage Page-1'!D63,0))+
(IF('Semester Activities'!J$12&lt;&gt;0,('Semester Activities'!J$12/'Weightage Page-1'!E$13)*'Weightage Page-1'!E63,0))+
(IF('Semester Activities'!J$13&lt;&gt;0,('Semester Activities'!J$13/'Weightage Page-1'!F$13)*'Weightage Page-1'!F63,0))+
(IF('Semester Activities'!J$14&lt;&gt;0,('Semester Activities'!J$14/'Weightage Page-1'!G$13)*'Weightage Page-1'!G63,0))+
(IF('Semester Activities'!J$15&lt;&gt;0,('Semester Activities'!J$15/'Weightage Page-1'!H$13)*'Weightage Page-1'!H63,0))+
(IF('Semester Activities'!J$16&lt;&gt;0,('Semester Activities'!J$16/'Weightage Page-1'!I$13)*'Weightage Page-1'!I63,0))+
(IF('Semester Activities'!J$17&lt;&gt;0,('Semester Activities'!J$17/'Weightage Page-1'!J$13)*'Weightage Page-1'!J63,0))+
(IF('Semester Activities'!J$18&lt;&gt;0,('Semester Activities'!J$18/'Weightage Page-1'!K$13)*'Weightage Page-1'!K63,0))+
(IF('Semester Activities'!J$19&lt;&gt;0,('Semester Activities'!J$19/'Weightage Page-1'!L$13)*'Weightage Page-1'!L63,0))+
(IF('Semester Activities'!J$20&lt;&gt;0,('Semester Activities'!J$20/'Weightage Page-1'!M$13)*'Weightage Page-1'!M63,0))+
(IF('Semester Activities'!J$21&lt;&gt;0,('Semester Activities'!J$21/'Weightage Page-1'!N$13)*'Weightage Page-1'!N63,0))+
(IF('Semester Activities'!J$25&lt;&gt;0,('Semester Activities'!J$25/'Weightage Page-1'!R$13)*'Weightage Page-1'!R63,0))+
(IF('Semester Activities'!J$26&lt;&gt;0,('Semester Activities'!J$26/'Weightage Page-1'!S$13)*'Weightage Page-1'!S63,0))+
(IF('Semester Activities'!J$27&lt;&gt;0,('Semester Activities'!J$27/'Weightage Page-1'!T$13)*'Weightage Page-1'!T63,0))+
(IF('Semester Activities'!J$28&lt;&gt;0,('Semester Activities'!J$28/'Weightage Page-1'!U$13)*'Weightage Page-1'!U63,0))+
(IF('Semester Activities'!J$29&lt;&gt;0,('Semester Activities'!J$29/'Weightage Page-1'!V$13)*'Weightage Page-1'!V63,0))+
(IF('Semester Activities'!J$30&lt;&gt;0,('Semester Activities'!J$30/'Weightage Page-1'!W$13)*'Weightage Page-1'!W63,0))+
(IF('Semester Activities'!J$31&lt;&gt;0,('Semester Activities'!J$31/'Weightage Page-1'!X$13)*'Weightage Page-1'!X63,0))+
(IF('Semester Activities'!J$32&lt;&gt;0,('Semester Activities'!J$32/'Weightage Page-1'!Y$13)*'Weightage Page-1'!Y63,0))+
(IF('Semester Activities'!J$33&lt;&gt;0,('Semester Activities'!J$33/'Weightage Page-1'!Z$13)*'Weightage Page-1'!Z63,0))+
(IF('Semester Activities'!J$34&lt;&gt;0,('Semester Activities'!J$34/'Weightage Page-1'!AA$13)*'Weightage Page-1'!AA63,0))+
(IF('Semester Activities'!J$35&lt;&gt;0,('Semester Activities'!J$35/'Weightage Page-1'!AB$13)*'Weightage Page-1'!AB63,0))+
(IF('Semester Activities'!J$36&lt;&gt;0,('Semester Activities'!J$36/'Weightage Page-1'!AC$13)*'Weightage Page-1'!AC63,0))+
(IF('Semester Activities'!J$38&lt;&gt;0,('Semester Activities'!J$38/'Weightage Page-1'!AE$13)*'Weightage Page-1'!AE63,0))+
(IF('Semester Activities'!J$39&lt;&gt;0,('Semester Activities'!J$39/'Weightage Page-1'!AF$13)*'Weightage Page-1'!AF63,0))+
(IF('Semester Activities'!J$40&lt;&gt;0,('Semester Activities'!J$40/'Weightage Page-1'!AG$13)*'Weightage Page-1'!AG63,0))+
(IF('Semester Activities'!J$41&lt;&gt;0,('Semester Activities'!J$41/'Weightage Page-1'!AH$13)*'Weightage Page-1'!AH63,0))+
(IF('Semester Activities'!J$42&lt;&gt;0,('Semester Activities'!J$42/'Weightage Page-1'!AI$13)*'Weightage Page-1'!AI63,0))+
(IF('Semester Activities'!J$43&lt;&gt;0,('Semester Activities'!J$43/'Weightage Page-1'!AJ$13)*'Weightage Page-1'!AJ63,0))+
(IF('Semester Activities'!J$44&lt;&gt;0,('Semester Activities'!J$44/'Weightage Page-1'!AK$13)*'Weightage Page-1'!AK63,0))+
(IF('Semester Activities'!J$45&lt;&gt;0,('Semester Activities'!J$45/'Weightage Page-1'!AL$13)*'Weightage Page-1'!AL63,0))+
(IF('Semester Activities'!J$46&lt;&gt;0,('Semester Activities'!J$46/'Weightage Page-1'!AM$13)*'Weightage Page-1'!AM63,0))+
(IF('Semester Activities'!J$47&lt;&gt;0,('Semester Activities'!J$47/'Weightage Page-1'!AN$13)*'Weightage Page-1'!AN63,0))+
(IF('Semester Activities'!J$48&lt;&gt;0,('Semester Activities'!J$48/'Weightage Page-1'!AO$13)*'Weightage Page-1'!AO63,0))+
(IF('Semester Activities'!J$49&lt;&gt;0,('Semester Activities'!J$49/'Weightage Page-1'!AP$13)*'Weightage Page-1'!AP63,0))+
(IF('Semester Activities'!J$50&lt;&gt;0,('Semester Activities'!J$50/'Weightage Page-1'!AQ$13)*'Weightage Page-1'!AQ63,0))+
(IF('Semester Activities'!J$51&lt;&gt;0,('Semester Activities'!J$51/'Weightage Page-1'!AR$13)*'Weightage Page-1'!AR63,0))+
(IF('Semester Activities'!J$52&lt;&gt;0,('Semester Activities'!J$52/'Weightage Page-1'!AS$13)*'Weightage Page-1'!AS63,0))+
(IF('Semester Activities'!J$53&lt;&gt;0,('Semester Activities'!J$53/'Weightage Page-1'!AT$13)*'Weightage Page-1'!AT63,0))+
(IF('Semester Activities'!J$54&lt;&gt;0,('Semester Activities'!J$54/'Weightage Page-1'!AU$13)*'Weightage Page-1'!AU63,0))+
(IF('Semester Activities'!J$55&lt;&gt;0,('Semester Activities'!J$55/'Weightage Page-1'!AV$13)*'Weightage Page-1'!AV63,0))+
(IF('Semester Activities'!J$56&lt;&gt;0,('Semester Activities'!J$56/'Weightage Page-1'!AW$13)*'Weightage Page-1'!AW63,0))+
(IF('Semester Activities'!J$57&lt;&gt;0,('Semester Activities'!J$57/'Weightage Page-1'!AX$13)*'Weightage Page-1'!AX63,0))+
(IF('Semester Activities'!J$58&lt;&gt;0,('Semester Activities'!J$58/'Weightage Page-1'!AY$13)*'Weightage Page-1'!AY63,0))+
(IF('Semester Activities'!J$59&lt;&gt;0,('Semester Activities'!J$59/'Weightage Page-1'!AZ$13)*'Weightage Page-1'!AZ63,0))+
(IF('Semester Activities'!J$60&lt;&gt;0,('Semester Activities'!J$60/'Weightage Page-1'!BA$13)*'Weightage Page-1'!BA63,0))+
(IF('Semester Activities'!J$61&lt;&gt;0,('Semester Activities'!J$61/'Weightage Page-1'!BB$13)*'Weightage Page-1'!BB63,0))</f>
        <v>0</v>
      </c>
      <c r="E57" s="423"/>
      <c r="F57" s="423">
        <f>(IF('Semester Activities'!K$11&lt;&gt;0,('Semester Activities'!K$11/'Weightage Page-1'!D$13)*'Weightage Page-1'!D63,0))+
(IF('Semester Activities'!K$12&lt;&gt;0,('Semester Activities'!K$12/'Weightage Page-1'!E$13)*'Weightage Page-1'!E63,0))+
(IF('Semester Activities'!K$13&lt;&gt;0,('Semester Activities'!K$13/'Weightage Page-1'!F$13)*'Weightage Page-1'!F63,0))+
(IF('Semester Activities'!K$14&lt;&gt;0,('Semester Activities'!K$14/'Weightage Page-1'!G$13)*'Weightage Page-1'!G63,0))+
(IF('Semester Activities'!K$15&lt;&gt;0,('Semester Activities'!K$15/'Weightage Page-1'!H$13)*'Weightage Page-1'!H63,0))+
(IF('Semester Activities'!K$16&lt;&gt;0,('Semester Activities'!K$16/'Weightage Page-1'!I$13)*'Weightage Page-1'!I63,0))+
(IF('Semester Activities'!K$17&lt;&gt;0,('Semester Activities'!K$17/'Weightage Page-1'!J$13)*'Weightage Page-1'!J63,0))+
(IF('Semester Activities'!K$18&lt;&gt;0,('Semester Activities'!K$18/'Weightage Page-1'!K$13)*'Weightage Page-1'!K63,0))+
(IF('Semester Activities'!K$19&lt;&gt;0,('Semester Activities'!K$19/'Weightage Page-1'!L$13)*'Weightage Page-1'!L63,0))+
(IF('Semester Activities'!K$20&lt;&gt;0,('Semester Activities'!K$20/'Weightage Page-1'!M$13)*'Weightage Page-1'!M63,0))+
(IF('Semester Activities'!K$21&lt;&gt;0,('Semester Activities'!K$21/'Weightage Page-1'!N$13)*'Weightage Page-1'!N63,0))+
(IF('Semester Activities'!K$25&lt;&gt;0,('Semester Activities'!K$25/'Weightage Page-1'!R$13)*'Weightage Page-1'!R63,0))+
(IF('Semester Activities'!K$26&lt;&gt;0,('Semester Activities'!K$26/'Weightage Page-1'!S$13)*'Weightage Page-1'!S63,0))+
(IF('Semester Activities'!K$27&lt;&gt;0,('Semester Activities'!K$27/'Weightage Page-1'!T$13)*'Weightage Page-1'!T63,0))+
(IF('Semester Activities'!K$28&lt;&gt;0,('Semester Activities'!K$28/'Weightage Page-1'!U$13)*'Weightage Page-1'!U63,0))+
(IF('Semester Activities'!K$29&lt;&gt;0,('Semester Activities'!K$29/'Weightage Page-1'!V$13)*'Weightage Page-1'!V63,0))+
(IF('Semester Activities'!K$30&lt;&gt;0,('Semester Activities'!K$30/'Weightage Page-1'!W$13)*'Weightage Page-1'!W63,0))+
(IF('Semester Activities'!K$31&lt;&gt;0,('Semester Activities'!K$31/'Weightage Page-1'!X$13)*'Weightage Page-1'!X63,0))+
(IF('Semester Activities'!K$32&lt;&gt;0,('Semester Activities'!K$32/'Weightage Page-1'!Y$13)*'Weightage Page-1'!Y63,0))+
(IF('Semester Activities'!K$33&lt;&gt;0,('Semester Activities'!K$33/'Weightage Page-1'!Z$13)*'Weightage Page-1'!Z63,0))+
(IF('Semester Activities'!K$34&lt;&gt;0,('Semester Activities'!K$34/'Weightage Page-1'!AA$13)*'Weightage Page-1'!AA63,0))+
(IF('Semester Activities'!K$35&lt;&gt;0,('Semester Activities'!K$35/'Weightage Page-1'!AB$13)*'Weightage Page-1'!AB63,0))+
(IF('Semester Activities'!K$36&lt;&gt;0,('Semester Activities'!K$36/'Weightage Page-1'!AC$13)*'Weightage Page-1'!AC63,0))+
(IF('Semester Activities'!K$38&lt;&gt;0,('Semester Activities'!K$38/'Weightage Page-1'!AE$13)*'Weightage Page-1'!AE63,0))+
(IF('Semester Activities'!K$39&lt;&gt;0,('Semester Activities'!K$39/'Weightage Page-1'!AF$13)*'Weightage Page-1'!AF63,0))+
(IF('Semester Activities'!K$40&lt;&gt;0,('Semester Activities'!K$40/'Weightage Page-1'!AG$13)*'Weightage Page-1'!AG63,0))+
(IF('Semester Activities'!K$41&lt;&gt;0,('Semester Activities'!K$41/'Weightage Page-1'!AH$13)*'Weightage Page-1'!AH63,0))+
(IF('Semester Activities'!K$42&lt;&gt;0,('Semester Activities'!K$42/'Weightage Page-1'!AI$13)*'Weightage Page-1'!AI63,0))+
(IF('Semester Activities'!K$43&lt;&gt;0,('Semester Activities'!K$43/'Weightage Page-1'!AJ$13)*'Weightage Page-1'!AJ63,0))+
(IF('Semester Activities'!K$44&lt;&gt;0,('Semester Activities'!K$44/'Weightage Page-1'!AK$13)*'Weightage Page-1'!AK63,0))+
(IF('Semester Activities'!K$45&lt;&gt;0,('Semester Activities'!K$45/'Weightage Page-1'!AL$13)*'Weightage Page-1'!AL63,0))+
(IF('Semester Activities'!K$46&lt;&gt;0,('Semester Activities'!K$46/'Weightage Page-1'!AM$13)*'Weightage Page-1'!AM63,0))+
(IF('Semester Activities'!K$47&lt;&gt;0,('Semester Activities'!K$47/'Weightage Page-1'!AN$13)*'Weightage Page-1'!AN63,0))+
(IF('Semester Activities'!K$48&lt;&gt;0,('Semester Activities'!K$48/'Weightage Page-1'!AO$13)*'Weightage Page-1'!AO63,0))+
(IF('Semester Activities'!K$49&lt;&gt;0,('Semester Activities'!K$49/'Weightage Page-1'!AP$13)*'Weightage Page-1'!AP63,0))+
(IF('Semester Activities'!K$50&lt;&gt;0,('Semester Activities'!K$50/'Weightage Page-1'!AQ$13)*'Weightage Page-1'!AQ63,0))+
(IF('Semester Activities'!K$51&lt;&gt;0,('Semester Activities'!K$51/'Weightage Page-1'!AR$13)*'Weightage Page-1'!AR63,0))+
(IF('Semester Activities'!K$52&lt;&gt;0,('Semester Activities'!K$52/'Weightage Page-1'!AS$13)*'Weightage Page-1'!AS63,0))+
(IF('Semester Activities'!K$53&lt;&gt;0,('Semester Activities'!K$53/'Weightage Page-1'!AT$13)*'Weightage Page-1'!AT63,0))+
(IF('Semester Activities'!K$54&lt;&gt;0,('Semester Activities'!K$54/'Weightage Page-1'!AU$13)*'Weightage Page-1'!AU63,0))+
(IF('Semester Activities'!K$55&lt;&gt;0,('Semester Activities'!K$55/'Weightage Page-1'!AV$13)*'Weightage Page-1'!AV63,0))+
(IF('Semester Activities'!K$56&lt;&gt;0,('Semester Activities'!K$56/'Weightage Page-1'!AW$13)*'Weightage Page-1'!AW63,0))+
(IF('Semester Activities'!K$57&lt;&gt;0,('Semester Activities'!K$57/'Weightage Page-1'!AX$13)*'Weightage Page-1'!AX63,0))+
(IF('Semester Activities'!K$58&lt;&gt;0,('Semester Activities'!K$58/'Weightage Page-1'!AY$13)*'Weightage Page-1'!AY63,0))+
(IF('Semester Activities'!K$59&lt;&gt;0,('Semester Activities'!K$59/'Weightage Page-1'!AZ$13)*'Weightage Page-1'!AZ63,0))+
(IF('Semester Activities'!K$60&lt;&gt;0,('Semester Activities'!K$60/'Weightage Page-1'!BA$13)*'Weightage Page-1'!BA63,0))+
(IF('Semester Activities'!K$61&lt;&gt;0,('Semester Activities'!K$61/'Weightage Page-1'!BB$13)*'Weightage Page-1'!BB63,0))</f>
        <v>0</v>
      </c>
      <c r="G57" s="423"/>
      <c r="H57" s="423">
        <f>(IF('Semester Activities'!L$11&lt;&gt;0,('Semester Activities'!L$11/'Weightage Page-1'!D$13)*'Weightage Page-1'!D63,0))+
(IF('Semester Activities'!L$12&lt;&gt;0,('Semester Activities'!L$12/'Weightage Page-1'!E$13)*'Weightage Page-1'!E63,0))+
(IF('Semester Activities'!L$13&lt;&gt;0,('Semester Activities'!L$13/'Weightage Page-1'!F$13)*'Weightage Page-1'!F63,0))+
(IF('Semester Activities'!L$14&lt;&gt;0,('Semester Activities'!L$14/'Weightage Page-1'!G$13)*'Weightage Page-1'!G63,0))+
(IF('Semester Activities'!L$15&lt;&gt;0,('Semester Activities'!L$15/'Weightage Page-1'!H$13)*'Weightage Page-1'!H63,0))+
(IF('Semester Activities'!L$16&lt;&gt;0,('Semester Activities'!L$16/'Weightage Page-1'!I$13)*'Weightage Page-1'!I63,0))+
(IF('Semester Activities'!L$17&lt;&gt;0,('Semester Activities'!L$17/'Weightage Page-1'!J$13)*'Weightage Page-1'!J63,0))+
(IF('Semester Activities'!L$18&lt;&gt;0,('Semester Activities'!L$18/'Weightage Page-1'!K$13)*'Weightage Page-1'!K63,0))+
(IF('Semester Activities'!L$19&lt;&gt;0,('Semester Activities'!L$19/'Weightage Page-1'!L$13)*'Weightage Page-1'!L63,0))+
(IF('Semester Activities'!L$20&lt;&gt;0,('Semester Activities'!L$20/'Weightage Page-1'!M$13)*'Weightage Page-1'!M63,0))+
(IF('Semester Activities'!L$21&lt;&gt;0,('Semester Activities'!L$21/'Weightage Page-1'!N$13)*'Weightage Page-1'!N63,0))+
(IF('Semester Activities'!L$25&lt;&gt;0,('Semester Activities'!L$25/'Weightage Page-1'!R$13)*'Weightage Page-1'!R63,0))+
(IF('Semester Activities'!L$26&lt;&gt;0,('Semester Activities'!L$26/'Weightage Page-1'!S$13)*'Weightage Page-1'!S63,0))+
(IF('Semester Activities'!L$27&lt;&gt;0,('Semester Activities'!L$27/'Weightage Page-1'!T$13)*'Weightage Page-1'!T63,0))+
(IF('Semester Activities'!L$28&lt;&gt;0,('Semester Activities'!L$28/'Weightage Page-1'!U$13)*'Weightage Page-1'!U63,0))+
(IF('Semester Activities'!L$29&lt;&gt;0,('Semester Activities'!L$29/'Weightage Page-1'!V$13)*'Weightage Page-1'!V63,0))+
(IF('Semester Activities'!L$30&lt;&gt;0,('Semester Activities'!L$30/'Weightage Page-1'!W$13)*'Weightage Page-1'!W63,0))+
(IF('Semester Activities'!L$31&lt;&gt;0,('Semester Activities'!L$31/'Weightage Page-1'!X$13)*'Weightage Page-1'!X63,0))+
(IF('Semester Activities'!L$32&lt;&gt;0,('Semester Activities'!L$32/'Weightage Page-1'!Y$13)*'Weightage Page-1'!Y63,0))+
(IF('Semester Activities'!L$33&lt;&gt;0,('Semester Activities'!L$33/'Weightage Page-1'!Z$13)*'Weightage Page-1'!Z63,0))+
(IF('Semester Activities'!L$34&lt;&gt;0,('Semester Activities'!L$34/'Weightage Page-1'!AA$13)*'Weightage Page-1'!AA63,0))+
(IF('Semester Activities'!L$35&lt;&gt;0,('Semester Activities'!L$35/'Weightage Page-1'!AB$13)*'Weightage Page-1'!AB63,0))+
(IF('Semester Activities'!L$36&lt;&gt;0,('Semester Activities'!L$36/'Weightage Page-1'!AC$13)*'Weightage Page-1'!AC63,0))+
(IF('Semester Activities'!L$38&lt;&gt;0,('Semester Activities'!L$38/'Weightage Page-1'!AE$13)*'Weightage Page-1'!AE63,0))+
(IF('Semester Activities'!L$39&lt;&gt;0,('Semester Activities'!L$39/'Weightage Page-1'!AF$13)*'Weightage Page-1'!AF63,0))+
(IF('Semester Activities'!L$40&lt;&gt;0,('Semester Activities'!L$40/'Weightage Page-1'!AG$13)*'Weightage Page-1'!AG63,0))+
(IF('Semester Activities'!L$41&lt;&gt;0,('Semester Activities'!L$41/'Weightage Page-1'!AH$13)*'Weightage Page-1'!AH63,0))+
(IF('Semester Activities'!L$42&lt;&gt;0,('Semester Activities'!L$42/'Weightage Page-1'!AI$13)*'Weightage Page-1'!AI63,0))+
(IF('Semester Activities'!L$43&lt;&gt;0,('Semester Activities'!L$43/'Weightage Page-1'!AJ$13)*'Weightage Page-1'!AJ63,0))+
(IF('Semester Activities'!L$44&lt;&gt;0,('Semester Activities'!L$44/'Weightage Page-1'!AK$13)*'Weightage Page-1'!AK63,0))+
(IF('Semester Activities'!L$45&lt;&gt;0,('Semester Activities'!L$45/'Weightage Page-1'!AL$13)*'Weightage Page-1'!AL63,0))+
(IF('Semester Activities'!L$46&lt;&gt;0,('Semester Activities'!L$46/'Weightage Page-1'!AM$13)*'Weightage Page-1'!AM63,0))+
(IF('Semester Activities'!L$47&lt;&gt;0,('Semester Activities'!L$47/'Weightage Page-1'!AN$13)*'Weightage Page-1'!AN63,0))+
(IF('Semester Activities'!L$48&lt;&gt;0,('Semester Activities'!L$48/'Weightage Page-1'!AO$13)*'Weightage Page-1'!AO63,0))+
(IF('Semester Activities'!L$49&lt;&gt;0,('Semester Activities'!L$49/'Weightage Page-1'!AP$13)*'Weightage Page-1'!AP63,0))+
(IF('Semester Activities'!L$50&lt;&gt;0,('Semester Activities'!L$50/'Weightage Page-1'!AQ$13)*'Weightage Page-1'!AQ63,0))+
(IF('Semester Activities'!L$51&lt;&gt;0,('Semester Activities'!L$51/'Weightage Page-1'!AR$13)*'Weightage Page-1'!AR63,0))+
(IF('Semester Activities'!L$52&lt;&gt;0,('Semester Activities'!L$52/'Weightage Page-1'!AS$13)*'Weightage Page-1'!AS63,0))+
(IF('Semester Activities'!L$53&lt;&gt;0,('Semester Activities'!L$53/'Weightage Page-1'!AT$13)*'Weightage Page-1'!AT63,0))+
(IF('Semester Activities'!L$54&lt;&gt;0,('Semester Activities'!L$54/'Weightage Page-1'!AU$13)*'Weightage Page-1'!AU63,0))+
(IF('Semester Activities'!L$55&lt;&gt;0,('Semester Activities'!L$55/'Weightage Page-1'!AV$13)*'Weightage Page-1'!AV63,0))+
(IF('Semester Activities'!L$56&lt;&gt;0,('Semester Activities'!L$56/'Weightage Page-1'!AW$13)*'Weightage Page-1'!AW63,0))+
(IF('Semester Activities'!L$57&lt;&gt;0,('Semester Activities'!L$57/'Weightage Page-1'!AX$13)*'Weightage Page-1'!AX63,0))+
(IF('Semester Activities'!L$58&lt;&gt;0,('Semester Activities'!L$58/'Weightage Page-1'!AY$13)*'Weightage Page-1'!AY63,0))+
(IF('Semester Activities'!L$59&lt;&gt;0,('Semester Activities'!L$59/'Weightage Page-1'!AZ$13)*'Weightage Page-1'!AZ63,0))+
(IF('Semester Activities'!L$60&lt;&gt;0,('Semester Activities'!L$60/'Weightage Page-1'!BA$13)*'Weightage Page-1'!BA63,0))+
(IF('Semester Activities'!L$61&lt;&gt;0,('Semester Activities'!L$61/'Weightage Page-1'!BB$13)*'Weightage Page-1'!BB63,0))</f>
        <v>0</v>
      </c>
      <c r="I57" s="423"/>
      <c r="J57" s="423">
        <f>(IF('Semester Activities'!M$11&lt;&gt;0,('Semester Activities'!M$11/'Weightage Page-1'!D$13)*'Weightage Page-1'!D63,0))+
(IF('Semester Activities'!M$12&lt;&gt;0,('Semester Activities'!M$12/'Weightage Page-1'!E$13)*'Weightage Page-1'!E63,0))+
(IF('Semester Activities'!M$13&lt;&gt;0,('Semester Activities'!M$13/'Weightage Page-1'!F$13)*'Weightage Page-1'!F63,0))+
(IF('Semester Activities'!M$14&lt;&gt;0,('Semester Activities'!M$14/'Weightage Page-1'!G$13)*'Weightage Page-1'!G63,0))+
(IF('Semester Activities'!M$15&lt;&gt;0,('Semester Activities'!M$15/'Weightage Page-1'!H$13)*'Weightage Page-1'!H63,0))+
(IF('Semester Activities'!M$16&lt;&gt;0,('Semester Activities'!M$16/'Weightage Page-1'!I$13)*'Weightage Page-1'!I63,0))+
(IF('Semester Activities'!M$17&lt;&gt;0,('Semester Activities'!M$17/'Weightage Page-1'!J$13)*'Weightage Page-1'!J63,0))+
(IF('Semester Activities'!M$18&lt;&gt;0,('Semester Activities'!M$18/'Weightage Page-1'!K$13)*'Weightage Page-1'!K63,0))+
(IF('Semester Activities'!M$19&lt;&gt;0,('Semester Activities'!M$19/'Weightage Page-1'!L$13)*'Weightage Page-1'!L63,0))+
(IF('Semester Activities'!M$20&lt;&gt;0,('Semester Activities'!M$20/'Weightage Page-1'!M$13)*'Weightage Page-1'!M63,0))+
(IF('Semester Activities'!M$21&lt;&gt;0,('Semester Activities'!M$21/'Weightage Page-1'!N$13)*'Weightage Page-1'!N63,0))+
(IF('Semester Activities'!M$25&lt;&gt;0,('Semester Activities'!M$25/'Weightage Page-1'!R$13)*'Weightage Page-1'!R63,0))+
(IF('Semester Activities'!M$26&lt;&gt;0,('Semester Activities'!M$26/'Weightage Page-1'!S$13)*'Weightage Page-1'!S63,0))+
(IF('Semester Activities'!M$27&lt;&gt;0,('Semester Activities'!M$27/'Weightage Page-1'!T$13)*'Weightage Page-1'!T63,0))+
(IF('Semester Activities'!M$28&lt;&gt;0,('Semester Activities'!M$28/'Weightage Page-1'!U$13)*'Weightage Page-1'!U63,0))+
(IF('Semester Activities'!M$29&lt;&gt;0,('Semester Activities'!M$29/'Weightage Page-1'!V$13)*'Weightage Page-1'!V63,0))+
(IF('Semester Activities'!M$30&lt;&gt;0,('Semester Activities'!M$30/'Weightage Page-1'!W$13)*'Weightage Page-1'!W63,0))+
(IF('Semester Activities'!M$31&lt;&gt;0,('Semester Activities'!M$31/'Weightage Page-1'!X$13)*'Weightage Page-1'!X63,0))+
(IF('Semester Activities'!M$32&lt;&gt;0,('Semester Activities'!M$32/'Weightage Page-1'!Y$13)*'Weightage Page-1'!Y63,0))+
(IF('Semester Activities'!M$33&lt;&gt;0,('Semester Activities'!M$33/'Weightage Page-1'!Z$13)*'Weightage Page-1'!Z63,0))+
(IF('Semester Activities'!M$34&lt;&gt;0,('Semester Activities'!M$34/'Weightage Page-1'!AA$13)*'Weightage Page-1'!AA63,0))+
(IF('Semester Activities'!M$35&lt;&gt;0,('Semester Activities'!M$35/'Weightage Page-1'!AB$13)*'Weightage Page-1'!AB63,0))+
(IF('Semester Activities'!M$36&lt;&gt;0,('Semester Activities'!M$36/'Weightage Page-1'!AC$13)*'Weightage Page-1'!AC63,0))+
(IF('Semester Activities'!M$38&lt;&gt;0,('Semester Activities'!M$38/'Weightage Page-1'!AE$13)*'Weightage Page-1'!AE63,0))+
(IF('Semester Activities'!M$39&lt;&gt;0,('Semester Activities'!M$39/'Weightage Page-1'!AF$13)*'Weightage Page-1'!AF63,0))+
(IF('Semester Activities'!M$40&lt;&gt;0,('Semester Activities'!M$40/'Weightage Page-1'!AG$13)*'Weightage Page-1'!AG63,0))+
(IF('Semester Activities'!M$41&lt;&gt;0,('Semester Activities'!M$41/'Weightage Page-1'!AH$13)*'Weightage Page-1'!AH63,0))+
(IF('Semester Activities'!M$42&lt;&gt;0,('Semester Activities'!M$42/'Weightage Page-1'!AI$13)*'Weightage Page-1'!AI63,0))+
(IF('Semester Activities'!M$43&lt;&gt;0,('Semester Activities'!M$43/'Weightage Page-1'!AJ$13)*'Weightage Page-1'!AJ63,0))+
(IF('Semester Activities'!M$44&lt;&gt;0,('Semester Activities'!M$44/'Weightage Page-1'!AK$13)*'Weightage Page-1'!AK63,0))+
(IF('Semester Activities'!M$45&lt;&gt;0,('Semester Activities'!M$45/'Weightage Page-1'!AL$13)*'Weightage Page-1'!AL63,0))+
(IF('Semester Activities'!M$46&lt;&gt;0,('Semester Activities'!M$46/'Weightage Page-1'!AM$13)*'Weightage Page-1'!AM63,0))+
(IF('Semester Activities'!M$47&lt;&gt;0,('Semester Activities'!M$47/'Weightage Page-1'!AN$13)*'Weightage Page-1'!AN63,0))+
(IF('Semester Activities'!M$48&lt;&gt;0,('Semester Activities'!M$48/'Weightage Page-1'!AO$13)*'Weightage Page-1'!AO63,0))+
(IF('Semester Activities'!M$49&lt;&gt;0,('Semester Activities'!M$49/'Weightage Page-1'!AP$13)*'Weightage Page-1'!AP63,0))+
(IF('Semester Activities'!M$50&lt;&gt;0,('Semester Activities'!M$50/'Weightage Page-1'!AQ$13)*'Weightage Page-1'!AQ63,0))+
(IF('Semester Activities'!M$51&lt;&gt;0,('Semester Activities'!M$51/'Weightage Page-1'!AR$13)*'Weightage Page-1'!AR63,0))+
(IF('Semester Activities'!M$52&lt;&gt;0,('Semester Activities'!M$52/'Weightage Page-1'!AS$13)*'Weightage Page-1'!AS63,0))+
(IF('Semester Activities'!M$53&lt;&gt;0,('Semester Activities'!M$53/'Weightage Page-1'!AT$13)*'Weightage Page-1'!AT63,0))+
(IF('Semester Activities'!M$54&lt;&gt;0,('Semester Activities'!M$54/'Weightage Page-1'!AU$13)*'Weightage Page-1'!AU63,0))+
(IF('Semester Activities'!M$55&lt;&gt;0,('Semester Activities'!M$55/'Weightage Page-1'!AV$13)*'Weightage Page-1'!AV63,0))+
(IF('Semester Activities'!M$56&lt;&gt;0,('Semester Activities'!M$56/'Weightage Page-1'!AW$13)*'Weightage Page-1'!AW63,0))+
(IF('Semester Activities'!M$57&lt;&gt;0,('Semester Activities'!M$57/'Weightage Page-1'!AX$13)*'Weightage Page-1'!AX63,0))+
(IF('Semester Activities'!M$58&lt;&gt;0,('Semester Activities'!M$58/'Weightage Page-1'!AY$13)*'Weightage Page-1'!AY63,0))+
(IF('Semester Activities'!M$59&lt;&gt;0,('Semester Activities'!M$59/'Weightage Page-1'!AZ$13)*'Weightage Page-1'!AZ63,0))+
(IF('Semester Activities'!M$60&lt;&gt;0,('Semester Activities'!M$60/'Weightage Page-1'!BA$13)*'Weightage Page-1'!BA63,0))+
(IF('Semester Activities'!M$61&lt;&gt;0,('Semester Activities'!M$61/'Weightage Page-1'!BB$13)*'Weightage Page-1'!BB63,0))</f>
        <v>0</v>
      </c>
      <c r="K57" s="423"/>
      <c r="L57" s="423">
        <f>(IF('Semester Activities'!N$11&lt;&gt;0,('Semester Activities'!N$11/'Weightage Page-1'!D$13)*'Weightage Page-1'!D63,0))+
(IF('Semester Activities'!N$12&lt;&gt;0,('Semester Activities'!N$12/'Weightage Page-1'!E$13)*'Weightage Page-1'!E63,0))+
(IF('Semester Activities'!N$13&lt;&gt;0,('Semester Activities'!N$13/'Weightage Page-1'!F$13)*'Weightage Page-1'!F63,0))+
(IF('Semester Activities'!N$14&lt;&gt;0,('Semester Activities'!N$14/'Weightage Page-1'!G$13)*'Weightage Page-1'!G63,0))+
(IF('Semester Activities'!N$15&lt;&gt;0,('Semester Activities'!N$15/'Weightage Page-1'!H$13)*'Weightage Page-1'!H63,0))+
(IF('Semester Activities'!N$16&lt;&gt;0,('Semester Activities'!N$16/'Weightage Page-1'!I$13)*'Weightage Page-1'!I63,0))+
(IF('Semester Activities'!N$17&lt;&gt;0,('Semester Activities'!N$17/'Weightage Page-1'!J$13)*'Weightage Page-1'!J63,0))+
(IF('Semester Activities'!N$18&lt;&gt;0,('Semester Activities'!N$18/'Weightage Page-1'!K$13)*'Weightage Page-1'!K63,0))+
(IF('Semester Activities'!N$19&lt;&gt;0,('Semester Activities'!N$19/'Weightage Page-1'!L$13)*'Weightage Page-1'!L63,0))+
(IF('Semester Activities'!N$20&lt;&gt;0,('Semester Activities'!N$20/'Weightage Page-1'!M$13)*'Weightage Page-1'!M63,0))+
(IF('Semester Activities'!N$21&lt;&gt;0,('Semester Activities'!N$21/'Weightage Page-1'!N$13)*'Weightage Page-1'!N63,0))+
(IF('Semester Activities'!N$25&lt;&gt;0,('Semester Activities'!N$25/'Weightage Page-1'!R$13)*'Weightage Page-1'!R63,0))+
(IF('Semester Activities'!N$26&lt;&gt;0,('Semester Activities'!N$26/'Weightage Page-1'!S$13)*'Weightage Page-1'!S63,0))+
(IF('Semester Activities'!N$27&lt;&gt;0,('Semester Activities'!N$27/'Weightage Page-1'!T$13)*'Weightage Page-1'!T63,0))+
(IF('Semester Activities'!N$28&lt;&gt;0,('Semester Activities'!N$28/'Weightage Page-1'!U$13)*'Weightage Page-1'!U63,0))+
(IF('Semester Activities'!N$29&lt;&gt;0,('Semester Activities'!N$29/'Weightage Page-1'!V$13)*'Weightage Page-1'!V63,0))+
(IF('Semester Activities'!N$30&lt;&gt;0,('Semester Activities'!N$30/'Weightage Page-1'!W$13)*'Weightage Page-1'!W63,0))+
(IF('Semester Activities'!N$31&lt;&gt;0,('Semester Activities'!N$31/'Weightage Page-1'!X$13)*'Weightage Page-1'!X63,0))+
(IF('Semester Activities'!N$32&lt;&gt;0,('Semester Activities'!N$32/'Weightage Page-1'!Y$13)*'Weightage Page-1'!Y63,0))+
(IF('Semester Activities'!N$33&lt;&gt;0,('Semester Activities'!N$33/'Weightage Page-1'!Z$13)*'Weightage Page-1'!Z63,0))+
(IF('Semester Activities'!N$34&lt;&gt;0,('Semester Activities'!N$34/'Weightage Page-1'!AA$13)*'Weightage Page-1'!AA63,0))+
(IF('Semester Activities'!N$35&lt;&gt;0,('Semester Activities'!N$35/'Weightage Page-1'!AB$13)*'Weightage Page-1'!AB63,0))+
(IF('Semester Activities'!N$36&lt;&gt;0,('Semester Activities'!N$36/'Weightage Page-1'!AC$13)*'Weightage Page-1'!AC63,0))+
(IF('Semester Activities'!N$38&lt;&gt;0,('Semester Activities'!N$38/'Weightage Page-1'!AE$13)*'Weightage Page-1'!AE63,0))+
(IF('Semester Activities'!N$39&lt;&gt;0,('Semester Activities'!N$39/'Weightage Page-1'!AF$13)*'Weightage Page-1'!AF63,0))+
(IF('Semester Activities'!N$40&lt;&gt;0,('Semester Activities'!N$40/'Weightage Page-1'!AG$13)*'Weightage Page-1'!AG63,0))+
(IF('Semester Activities'!N$41&lt;&gt;0,('Semester Activities'!N$41/'Weightage Page-1'!AH$13)*'Weightage Page-1'!AH63,0))+
(IF('Semester Activities'!N$42&lt;&gt;0,('Semester Activities'!N$42/'Weightage Page-1'!AI$13)*'Weightage Page-1'!AI63,0))+
(IF('Semester Activities'!N$43&lt;&gt;0,('Semester Activities'!N$43/'Weightage Page-1'!AJ$13)*'Weightage Page-1'!AJ63,0))+
(IF('Semester Activities'!N$44&lt;&gt;0,('Semester Activities'!N$44/'Weightage Page-1'!AK$13)*'Weightage Page-1'!AK63,0))+
(IF('Semester Activities'!N$45&lt;&gt;0,('Semester Activities'!N$45/'Weightage Page-1'!AL$13)*'Weightage Page-1'!AL63,0))+
(IF('Semester Activities'!N$46&lt;&gt;0,('Semester Activities'!N$46/'Weightage Page-1'!AM$13)*'Weightage Page-1'!AM63,0))+
(IF('Semester Activities'!N$47&lt;&gt;0,('Semester Activities'!N$47/'Weightage Page-1'!AN$13)*'Weightage Page-1'!AN63,0))+
(IF('Semester Activities'!N$48&lt;&gt;0,('Semester Activities'!N$48/'Weightage Page-1'!AO$13)*'Weightage Page-1'!AO63,0))+
(IF('Semester Activities'!N$49&lt;&gt;0,('Semester Activities'!N$49/'Weightage Page-1'!AP$13)*'Weightage Page-1'!AP63,0))+
(IF('Semester Activities'!N$50&lt;&gt;0,('Semester Activities'!N$50/'Weightage Page-1'!AQ$13)*'Weightage Page-1'!AQ63,0))+
(IF('Semester Activities'!N$51&lt;&gt;0,('Semester Activities'!N$51/'Weightage Page-1'!AR$13)*'Weightage Page-1'!AR63,0))+
(IF('Semester Activities'!N$52&lt;&gt;0,('Semester Activities'!N$52/'Weightage Page-1'!AS$13)*'Weightage Page-1'!AS63,0))+
(IF('Semester Activities'!N$53&lt;&gt;0,('Semester Activities'!N$53/'Weightage Page-1'!AT$13)*'Weightage Page-1'!AT63,0))+
(IF('Semester Activities'!N$54&lt;&gt;0,('Semester Activities'!N$54/'Weightage Page-1'!AU$13)*'Weightage Page-1'!AU63,0))+
(IF('Semester Activities'!N$55&lt;&gt;0,('Semester Activities'!N$55/'Weightage Page-1'!AV$13)*'Weightage Page-1'!AV63,0))+
(IF('Semester Activities'!N$56&lt;&gt;0,('Semester Activities'!N$56/'Weightage Page-1'!AW$13)*'Weightage Page-1'!AW63,0))+
(IF('Semester Activities'!N$57&lt;&gt;0,('Semester Activities'!N$57/'Weightage Page-1'!AX$13)*'Weightage Page-1'!AX63,0))+
(IF('Semester Activities'!N$58&lt;&gt;0,('Semester Activities'!N$58/'Weightage Page-1'!AY$13)*'Weightage Page-1'!AY63,0))+
(IF('Semester Activities'!N$59&lt;&gt;0,('Semester Activities'!N$59/'Weightage Page-1'!AZ$13)*'Weightage Page-1'!AZ63,0))+
(IF('Semester Activities'!N$60&lt;&gt;0,('Semester Activities'!N$60/'Weightage Page-1'!BA$13)*'Weightage Page-1'!BA63,0))+
(IF('Semester Activities'!N$61&lt;&gt;0,('Semester Activities'!N$61/'Weightage Page-1'!BB$13)*'Weightage Page-1'!BB63,0))</f>
        <v>0</v>
      </c>
      <c r="M57" s="423"/>
      <c r="N57" s="424">
        <f t="shared" si="0"/>
        <v>0</v>
      </c>
      <c r="O57" s="424"/>
    </row>
    <row r="58" spans="1:15" ht="16.5" thickBot="1" x14ac:dyDescent="0.3">
      <c r="A58" s="144">
        <v>49</v>
      </c>
      <c r="B58" s="119" t="str">
        <f>IF('Weightage Page-1'!B64&lt;&gt;"",'Weightage Page-1'!B64,"")</f>
        <v>15SW173</v>
      </c>
      <c r="C58" s="118"/>
      <c r="D58" s="423">
        <f>(IF('Semester Activities'!J$11&lt;&gt;0,('Semester Activities'!J$11/'Weightage Page-1'!D$13)*'Weightage Page-1'!D64,0))+
(IF('Semester Activities'!J$12&lt;&gt;0,('Semester Activities'!J$12/'Weightage Page-1'!E$13)*'Weightage Page-1'!E64,0))+
(IF('Semester Activities'!J$13&lt;&gt;0,('Semester Activities'!J$13/'Weightage Page-1'!F$13)*'Weightage Page-1'!F64,0))+
(IF('Semester Activities'!J$14&lt;&gt;0,('Semester Activities'!J$14/'Weightage Page-1'!G$13)*'Weightage Page-1'!G64,0))+
(IF('Semester Activities'!J$15&lt;&gt;0,('Semester Activities'!J$15/'Weightage Page-1'!H$13)*'Weightage Page-1'!H64,0))+
(IF('Semester Activities'!J$16&lt;&gt;0,('Semester Activities'!J$16/'Weightage Page-1'!I$13)*'Weightage Page-1'!I64,0))+
(IF('Semester Activities'!J$17&lt;&gt;0,('Semester Activities'!J$17/'Weightage Page-1'!J$13)*'Weightage Page-1'!J64,0))+
(IF('Semester Activities'!J$18&lt;&gt;0,('Semester Activities'!J$18/'Weightage Page-1'!K$13)*'Weightage Page-1'!K64,0))+
(IF('Semester Activities'!J$19&lt;&gt;0,('Semester Activities'!J$19/'Weightage Page-1'!L$13)*'Weightage Page-1'!L64,0))+
(IF('Semester Activities'!J$20&lt;&gt;0,('Semester Activities'!J$20/'Weightage Page-1'!M$13)*'Weightage Page-1'!M64,0))+
(IF('Semester Activities'!J$21&lt;&gt;0,('Semester Activities'!J$21/'Weightage Page-1'!N$13)*'Weightage Page-1'!N64,0))+
(IF('Semester Activities'!J$25&lt;&gt;0,('Semester Activities'!J$25/'Weightage Page-1'!R$13)*'Weightage Page-1'!R64,0))+
(IF('Semester Activities'!J$26&lt;&gt;0,('Semester Activities'!J$26/'Weightage Page-1'!S$13)*'Weightage Page-1'!S64,0))+
(IF('Semester Activities'!J$27&lt;&gt;0,('Semester Activities'!J$27/'Weightage Page-1'!T$13)*'Weightage Page-1'!T64,0))+
(IF('Semester Activities'!J$28&lt;&gt;0,('Semester Activities'!J$28/'Weightage Page-1'!U$13)*'Weightage Page-1'!U64,0))+
(IF('Semester Activities'!J$29&lt;&gt;0,('Semester Activities'!J$29/'Weightage Page-1'!V$13)*'Weightage Page-1'!V64,0))+
(IF('Semester Activities'!J$30&lt;&gt;0,('Semester Activities'!J$30/'Weightage Page-1'!W$13)*'Weightage Page-1'!W64,0))+
(IF('Semester Activities'!J$31&lt;&gt;0,('Semester Activities'!J$31/'Weightage Page-1'!X$13)*'Weightage Page-1'!X64,0))+
(IF('Semester Activities'!J$32&lt;&gt;0,('Semester Activities'!J$32/'Weightage Page-1'!Y$13)*'Weightage Page-1'!Y64,0))+
(IF('Semester Activities'!J$33&lt;&gt;0,('Semester Activities'!J$33/'Weightage Page-1'!Z$13)*'Weightage Page-1'!Z64,0))+
(IF('Semester Activities'!J$34&lt;&gt;0,('Semester Activities'!J$34/'Weightage Page-1'!AA$13)*'Weightage Page-1'!AA64,0))+
(IF('Semester Activities'!J$35&lt;&gt;0,('Semester Activities'!J$35/'Weightage Page-1'!AB$13)*'Weightage Page-1'!AB64,0))+
(IF('Semester Activities'!J$36&lt;&gt;0,('Semester Activities'!J$36/'Weightage Page-1'!AC$13)*'Weightage Page-1'!AC64,0))+
(IF('Semester Activities'!J$38&lt;&gt;0,('Semester Activities'!J$38/'Weightage Page-1'!AE$13)*'Weightage Page-1'!AE64,0))+
(IF('Semester Activities'!J$39&lt;&gt;0,('Semester Activities'!J$39/'Weightage Page-1'!AF$13)*'Weightage Page-1'!AF64,0))+
(IF('Semester Activities'!J$40&lt;&gt;0,('Semester Activities'!J$40/'Weightage Page-1'!AG$13)*'Weightage Page-1'!AG64,0))+
(IF('Semester Activities'!J$41&lt;&gt;0,('Semester Activities'!J$41/'Weightage Page-1'!AH$13)*'Weightage Page-1'!AH64,0))+
(IF('Semester Activities'!J$42&lt;&gt;0,('Semester Activities'!J$42/'Weightage Page-1'!AI$13)*'Weightage Page-1'!AI64,0))+
(IF('Semester Activities'!J$43&lt;&gt;0,('Semester Activities'!J$43/'Weightage Page-1'!AJ$13)*'Weightage Page-1'!AJ64,0))+
(IF('Semester Activities'!J$44&lt;&gt;0,('Semester Activities'!J$44/'Weightage Page-1'!AK$13)*'Weightage Page-1'!AK64,0))+
(IF('Semester Activities'!J$45&lt;&gt;0,('Semester Activities'!J$45/'Weightage Page-1'!AL$13)*'Weightage Page-1'!AL64,0))+
(IF('Semester Activities'!J$46&lt;&gt;0,('Semester Activities'!J$46/'Weightage Page-1'!AM$13)*'Weightage Page-1'!AM64,0))+
(IF('Semester Activities'!J$47&lt;&gt;0,('Semester Activities'!J$47/'Weightage Page-1'!AN$13)*'Weightage Page-1'!AN64,0))+
(IF('Semester Activities'!J$48&lt;&gt;0,('Semester Activities'!J$48/'Weightage Page-1'!AO$13)*'Weightage Page-1'!AO64,0))+
(IF('Semester Activities'!J$49&lt;&gt;0,('Semester Activities'!J$49/'Weightage Page-1'!AP$13)*'Weightage Page-1'!AP64,0))+
(IF('Semester Activities'!J$50&lt;&gt;0,('Semester Activities'!J$50/'Weightage Page-1'!AQ$13)*'Weightage Page-1'!AQ64,0))+
(IF('Semester Activities'!J$51&lt;&gt;0,('Semester Activities'!J$51/'Weightage Page-1'!AR$13)*'Weightage Page-1'!AR64,0))+
(IF('Semester Activities'!J$52&lt;&gt;0,('Semester Activities'!J$52/'Weightage Page-1'!AS$13)*'Weightage Page-1'!AS64,0))+
(IF('Semester Activities'!J$53&lt;&gt;0,('Semester Activities'!J$53/'Weightage Page-1'!AT$13)*'Weightage Page-1'!AT64,0))+
(IF('Semester Activities'!J$54&lt;&gt;0,('Semester Activities'!J$54/'Weightage Page-1'!AU$13)*'Weightage Page-1'!AU64,0))+
(IF('Semester Activities'!J$55&lt;&gt;0,('Semester Activities'!J$55/'Weightage Page-1'!AV$13)*'Weightage Page-1'!AV64,0))+
(IF('Semester Activities'!J$56&lt;&gt;0,('Semester Activities'!J$56/'Weightage Page-1'!AW$13)*'Weightage Page-1'!AW64,0))+
(IF('Semester Activities'!J$57&lt;&gt;0,('Semester Activities'!J$57/'Weightage Page-1'!AX$13)*'Weightage Page-1'!AX64,0))+
(IF('Semester Activities'!J$58&lt;&gt;0,('Semester Activities'!J$58/'Weightage Page-1'!AY$13)*'Weightage Page-1'!AY64,0))+
(IF('Semester Activities'!J$59&lt;&gt;0,('Semester Activities'!J$59/'Weightage Page-1'!AZ$13)*'Weightage Page-1'!AZ64,0))+
(IF('Semester Activities'!J$60&lt;&gt;0,('Semester Activities'!J$60/'Weightage Page-1'!BA$13)*'Weightage Page-1'!BA64,0))+
(IF('Semester Activities'!J$61&lt;&gt;0,('Semester Activities'!J$61/'Weightage Page-1'!BB$13)*'Weightage Page-1'!BB64,0))</f>
        <v>0</v>
      </c>
      <c r="E58" s="423"/>
      <c r="F58" s="423">
        <f>(IF('Semester Activities'!K$11&lt;&gt;0,('Semester Activities'!K$11/'Weightage Page-1'!D$13)*'Weightage Page-1'!D64,0))+
(IF('Semester Activities'!K$12&lt;&gt;0,('Semester Activities'!K$12/'Weightage Page-1'!E$13)*'Weightage Page-1'!E64,0))+
(IF('Semester Activities'!K$13&lt;&gt;0,('Semester Activities'!K$13/'Weightage Page-1'!F$13)*'Weightage Page-1'!F64,0))+
(IF('Semester Activities'!K$14&lt;&gt;0,('Semester Activities'!K$14/'Weightage Page-1'!G$13)*'Weightage Page-1'!G64,0))+
(IF('Semester Activities'!K$15&lt;&gt;0,('Semester Activities'!K$15/'Weightage Page-1'!H$13)*'Weightage Page-1'!H64,0))+
(IF('Semester Activities'!K$16&lt;&gt;0,('Semester Activities'!K$16/'Weightage Page-1'!I$13)*'Weightage Page-1'!I64,0))+
(IF('Semester Activities'!K$17&lt;&gt;0,('Semester Activities'!K$17/'Weightage Page-1'!J$13)*'Weightage Page-1'!J64,0))+
(IF('Semester Activities'!K$18&lt;&gt;0,('Semester Activities'!K$18/'Weightage Page-1'!K$13)*'Weightage Page-1'!K64,0))+
(IF('Semester Activities'!K$19&lt;&gt;0,('Semester Activities'!K$19/'Weightage Page-1'!L$13)*'Weightage Page-1'!L64,0))+
(IF('Semester Activities'!K$20&lt;&gt;0,('Semester Activities'!K$20/'Weightage Page-1'!M$13)*'Weightage Page-1'!M64,0))+
(IF('Semester Activities'!K$21&lt;&gt;0,('Semester Activities'!K$21/'Weightage Page-1'!N$13)*'Weightage Page-1'!N64,0))+
(IF('Semester Activities'!K$25&lt;&gt;0,('Semester Activities'!K$25/'Weightage Page-1'!R$13)*'Weightage Page-1'!R64,0))+
(IF('Semester Activities'!K$26&lt;&gt;0,('Semester Activities'!K$26/'Weightage Page-1'!S$13)*'Weightage Page-1'!S64,0))+
(IF('Semester Activities'!K$27&lt;&gt;0,('Semester Activities'!K$27/'Weightage Page-1'!T$13)*'Weightage Page-1'!T64,0))+
(IF('Semester Activities'!K$28&lt;&gt;0,('Semester Activities'!K$28/'Weightage Page-1'!U$13)*'Weightage Page-1'!U64,0))+
(IF('Semester Activities'!K$29&lt;&gt;0,('Semester Activities'!K$29/'Weightage Page-1'!V$13)*'Weightage Page-1'!V64,0))+
(IF('Semester Activities'!K$30&lt;&gt;0,('Semester Activities'!K$30/'Weightage Page-1'!W$13)*'Weightage Page-1'!W64,0))+
(IF('Semester Activities'!K$31&lt;&gt;0,('Semester Activities'!K$31/'Weightage Page-1'!X$13)*'Weightage Page-1'!X64,0))+
(IF('Semester Activities'!K$32&lt;&gt;0,('Semester Activities'!K$32/'Weightage Page-1'!Y$13)*'Weightage Page-1'!Y64,0))+
(IF('Semester Activities'!K$33&lt;&gt;0,('Semester Activities'!K$33/'Weightage Page-1'!Z$13)*'Weightage Page-1'!Z64,0))+
(IF('Semester Activities'!K$34&lt;&gt;0,('Semester Activities'!K$34/'Weightage Page-1'!AA$13)*'Weightage Page-1'!AA64,0))+
(IF('Semester Activities'!K$35&lt;&gt;0,('Semester Activities'!K$35/'Weightage Page-1'!AB$13)*'Weightage Page-1'!AB64,0))+
(IF('Semester Activities'!K$36&lt;&gt;0,('Semester Activities'!K$36/'Weightage Page-1'!AC$13)*'Weightage Page-1'!AC64,0))+
(IF('Semester Activities'!K$38&lt;&gt;0,('Semester Activities'!K$38/'Weightage Page-1'!AE$13)*'Weightage Page-1'!AE64,0))+
(IF('Semester Activities'!K$39&lt;&gt;0,('Semester Activities'!K$39/'Weightage Page-1'!AF$13)*'Weightage Page-1'!AF64,0))+
(IF('Semester Activities'!K$40&lt;&gt;0,('Semester Activities'!K$40/'Weightage Page-1'!AG$13)*'Weightage Page-1'!AG64,0))+
(IF('Semester Activities'!K$41&lt;&gt;0,('Semester Activities'!K$41/'Weightage Page-1'!AH$13)*'Weightage Page-1'!AH64,0))+
(IF('Semester Activities'!K$42&lt;&gt;0,('Semester Activities'!K$42/'Weightage Page-1'!AI$13)*'Weightage Page-1'!AI64,0))+
(IF('Semester Activities'!K$43&lt;&gt;0,('Semester Activities'!K$43/'Weightage Page-1'!AJ$13)*'Weightage Page-1'!AJ64,0))+
(IF('Semester Activities'!K$44&lt;&gt;0,('Semester Activities'!K$44/'Weightage Page-1'!AK$13)*'Weightage Page-1'!AK64,0))+
(IF('Semester Activities'!K$45&lt;&gt;0,('Semester Activities'!K$45/'Weightage Page-1'!AL$13)*'Weightage Page-1'!AL64,0))+
(IF('Semester Activities'!K$46&lt;&gt;0,('Semester Activities'!K$46/'Weightage Page-1'!AM$13)*'Weightage Page-1'!AM64,0))+
(IF('Semester Activities'!K$47&lt;&gt;0,('Semester Activities'!K$47/'Weightage Page-1'!AN$13)*'Weightage Page-1'!AN64,0))+
(IF('Semester Activities'!K$48&lt;&gt;0,('Semester Activities'!K$48/'Weightage Page-1'!AO$13)*'Weightage Page-1'!AO64,0))+
(IF('Semester Activities'!K$49&lt;&gt;0,('Semester Activities'!K$49/'Weightage Page-1'!AP$13)*'Weightage Page-1'!AP64,0))+
(IF('Semester Activities'!K$50&lt;&gt;0,('Semester Activities'!K$50/'Weightage Page-1'!AQ$13)*'Weightage Page-1'!AQ64,0))+
(IF('Semester Activities'!K$51&lt;&gt;0,('Semester Activities'!K$51/'Weightage Page-1'!AR$13)*'Weightage Page-1'!AR64,0))+
(IF('Semester Activities'!K$52&lt;&gt;0,('Semester Activities'!K$52/'Weightage Page-1'!AS$13)*'Weightage Page-1'!AS64,0))+
(IF('Semester Activities'!K$53&lt;&gt;0,('Semester Activities'!K$53/'Weightage Page-1'!AT$13)*'Weightage Page-1'!AT64,0))+
(IF('Semester Activities'!K$54&lt;&gt;0,('Semester Activities'!K$54/'Weightage Page-1'!AU$13)*'Weightage Page-1'!AU64,0))+
(IF('Semester Activities'!K$55&lt;&gt;0,('Semester Activities'!K$55/'Weightage Page-1'!AV$13)*'Weightage Page-1'!AV64,0))+
(IF('Semester Activities'!K$56&lt;&gt;0,('Semester Activities'!K$56/'Weightage Page-1'!AW$13)*'Weightage Page-1'!AW64,0))+
(IF('Semester Activities'!K$57&lt;&gt;0,('Semester Activities'!K$57/'Weightage Page-1'!AX$13)*'Weightage Page-1'!AX64,0))+
(IF('Semester Activities'!K$58&lt;&gt;0,('Semester Activities'!K$58/'Weightage Page-1'!AY$13)*'Weightage Page-1'!AY64,0))+
(IF('Semester Activities'!K$59&lt;&gt;0,('Semester Activities'!K$59/'Weightage Page-1'!AZ$13)*'Weightage Page-1'!AZ64,0))+
(IF('Semester Activities'!K$60&lt;&gt;0,('Semester Activities'!K$60/'Weightage Page-1'!BA$13)*'Weightage Page-1'!BA64,0))+
(IF('Semester Activities'!K$61&lt;&gt;0,('Semester Activities'!K$61/'Weightage Page-1'!BB$13)*'Weightage Page-1'!BB64,0))</f>
        <v>0</v>
      </c>
      <c r="G58" s="423"/>
      <c r="H58" s="423">
        <f>(IF('Semester Activities'!L$11&lt;&gt;0,('Semester Activities'!L$11/'Weightage Page-1'!D$13)*'Weightage Page-1'!D64,0))+
(IF('Semester Activities'!L$12&lt;&gt;0,('Semester Activities'!L$12/'Weightage Page-1'!E$13)*'Weightage Page-1'!E64,0))+
(IF('Semester Activities'!L$13&lt;&gt;0,('Semester Activities'!L$13/'Weightage Page-1'!F$13)*'Weightage Page-1'!F64,0))+
(IF('Semester Activities'!L$14&lt;&gt;0,('Semester Activities'!L$14/'Weightage Page-1'!G$13)*'Weightage Page-1'!G64,0))+
(IF('Semester Activities'!L$15&lt;&gt;0,('Semester Activities'!L$15/'Weightage Page-1'!H$13)*'Weightage Page-1'!H64,0))+
(IF('Semester Activities'!L$16&lt;&gt;0,('Semester Activities'!L$16/'Weightage Page-1'!I$13)*'Weightage Page-1'!I64,0))+
(IF('Semester Activities'!L$17&lt;&gt;0,('Semester Activities'!L$17/'Weightage Page-1'!J$13)*'Weightage Page-1'!J64,0))+
(IF('Semester Activities'!L$18&lt;&gt;0,('Semester Activities'!L$18/'Weightage Page-1'!K$13)*'Weightage Page-1'!K64,0))+
(IF('Semester Activities'!L$19&lt;&gt;0,('Semester Activities'!L$19/'Weightage Page-1'!L$13)*'Weightage Page-1'!L64,0))+
(IF('Semester Activities'!L$20&lt;&gt;0,('Semester Activities'!L$20/'Weightage Page-1'!M$13)*'Weightage Page-1'!M64,0))+
(IF('Semester Activities'!L$21&lt;&gt;0,('Semester Activities'!L$21/'Weightage Page-1'!N$13)*'Weightage Page-1'!N64,0))+
(IF('Semester Activities'!L$25&lt;&gt;0,('Semester Activities'!L$25/'Weightage Page-1'!R$13)*'Weightage Page-1'!R64,0))+
(IF('Semester Activities'!L$26&lt;&gt;0,('Semester Activities'!L$26/'Weightage Page-1'!S$13)*'Weightage Page-1'!S64,0))+
(IF('Semester Activities'!L$27&lt;&gt;0,('Semester Activities'!L$27/'Weightage Page-1'!T$13)*'Weightage Page-1'!T64,0))+
(IF('Semester Activities'!L$28&lt;&gt;0,('Semester Activities'!L$28/'Weightage Page-1'!U$13)*'Weightage Page-1'!U64,0))+
(IF('Semester Activities'!L$29&lt;&gt;0,('Semester Activities'!L$29/'Weightage Page-1'!V$13)*'Weightage Page-1'!V64,0))+
(IF('Semester Activities'!L$30&lt;&gt;0,('Semester Activities'!L$30/'Weightage Page-1'!W$13)*'Weightage Page-1'!W64,0))+
(IF('Semester Activities'!L$31&lt;&gt;0,('Semester Activities'!L$31/'Weightage Page-1'!X$13)*'Weightage Page-1'!X64,0))+
(IF('Semester Activities'!L$32&lt;&gt;0,('Semester Activities'!L$32/'Weightage Page-1'!Y$13)*'Weightage Page-1'!Y64,0))+
(IF('Semester Activities'!L$33&lt;&gt;0,('Semester Activities'!L$33/'Weightage Page-1'!Z$13)*'Weightage Page-1'!Z64,0))+
(IF('Semester Activities'!L$34&lt;&gt;0,('Semester Activities'!L$34/'Weightage Page-1'!AA$13)*'Weightage Page-1'!AA64,0))+
(IF('Semester Activities'!L$35&lt;&gt;0,('Semester Activities'!L$35/'Weightage Page-1'!AB$13)*'Weightage Page-1'!AB64,0))+
(IF('Semester Activities'!L$36&lt;&gt;0,('Semester Activities'!L$36/'Weightage Page-1'!AC$13)*'Weightage Page-1'!AC64,0))+
(IF('Semester Activities'!L$38&lt;&gt;0,('Semester Activities'!L$38/'Weightage Page-1'!AE$13)*'Weightage Page-1'!AE64,0))+
(IF('Semester Activities'!L$39&lt;&gt;0,('Semester Activities'!L$39/'Weightage Page-1'!AF$13)*'Weightage Page-1'!AF64,0))+
(IF('Semester Activities'!L$40&lt;&gt;0,('Semester Activities'!L$40/'Weightage Page-1'!AG$13)*'Weightage Page-1'!AG64,0))+
(IF('Semester Activities'!L$41&lt;&gt;0,('Semester Activities'!L$41/'Weightage Page-1'!AH$13)*'Weightage Page-1'!AH64,0))+
(IF('Semester Activities'!L$42&lt;&gt;0,('Semester Activities'!L$42/'Weightage Page-1'!AI$13)*'Weightage Page-1'!AI64,0))+
(IF('Semester Activities'!L$43&lt;&gt;0,('Semester Activities'!L$43/'Weightage Page-1'!AJ$13)*'Weightage Page-1'!AJ64,0))+
(IF('Semester Activities'!L$44&lt;&gt;0,('Semester Activities'!L$44/'Weightage Page-1'!AK$13)*'Weightage Page-1'!AK64,0))+
(IF('Semester Activities'!L$45&lt;&gt;0,('Semester Activities'!L$45/'Weightage Page-1'!AL$13)*'Weightage Page-1'!AL64,0))+
(IF('Semester Activities'!L$46&lt;&gt;0,('Semester Activities'!L$46/'Weightage Page-1'!AM$13)*'Weightage Page-1'!AM64,0))+
(IF('Semester Activities'!L$47&lt;&gt;0,('Semester Activities'!L$47/'Weightage Page-1'!AN$13)*'Weightage Page-1'!AN64,0))+
(IF('Semester Activities'!L$48&lt;&gt;0,('Semester Activities'!L$48/'Weightage Page-1'!AO$13)*'Weightage Page-1'!AO64,0))+
(IF('Semester Activities'!L$49&lt;&gt;0,('Semester Activities'!L$49/'Weightage Page-1'!AP$13)*'Weightage Page-1'!AP64,0))+
(IF('Semester Activities'!L$50&lt;&gt;0,('Semester Activities'!L$50/'Weightage Page-1'!AQ$13)*'Weightage Page-1'!AQ64,0))+
(IF('Semester Activities'!L$51&lt;&gt;0,('Semester Activities'!L$51/'Weightage Page-1'!AR$13)*'Weightage Page-1'!AR64,0))+
(IF('Semester Activities'!L$52&lt;&gt;0,('Semester Activities'!L$52/'Weightage Page-1'!AS$13)*'Weightage Page-1'!AS64,0))+
(IF('Semester Activities'!L$53&lt;&gt;0,('Semester Activities'!L$53/'Weightage Page-1'!AT$13)*'Weightage Page-1'!AT64,0))+
(IF('Semester Activities'!L$54&lt;&gt;0,('Semester Activities'!L$54/'Weightage Page-1'!AU$13)*'Weightage Page-1'!AU64,0))+
(IF('Semester Activities'!L$55&lt;&gt;0,('Semester Activities'!L$55/'Weightage Page-1'!AV$13)*'Weightage Page-1'!AV64,0))+
(IF('Semester Activities'!L$56&lt;&gt;0,('Semester Activities'!L$56/'Weightage Page-1'!AW$13)*'Weightage Page-1'!AW64,0))+
(IF('Semester Activities'!L$57&lt;&gt;0,('Semester Activities'!L$57/'Weightage Page-1'!AX$13)*'Weightage Page-1'!AX64,0))+
(IF('Semester Activities'!L$58&lt;&gt;0,('Semester Activities'!L$58/'Weightage Page-1'!AY$13)*'Weightage Page-1'!AY64,0))+
(IF('Semester Activities'!L$59&lt;&gt;0,('Semester Activities'!L$59/'Weightage Page-1'!AZ$13)*'Weightage Page-1'!AZ64,0))+
(IF('Semester Activities'!L$60&lt;&gt;0,('Semester Activities'!L$60/'Weightage Page-1'!BA$13)*'Weightage Page-1'!BA64,0))+
(IF('Semester Activities'!L$61&lt;&gt;0,('Semester Activities'!L$61/'Weightage Page-1'!BB$13)*'Weightage Page-1'!BB64,0))</f>
        <v>0</v>
      </c>
      <c r="I58" s="423"/>
      <c r="J58" s="423">
        <f>(IF('Semester Activities'!M$11&lt;&gt;0,('Semester Activities'!M$11/'Weightage Page-1'!D$13)*'Weightage Page-1'!D64,0))+
(IF('Semester Activities'!M$12&lt;&gt;0,('Semester Activities'!M$12/'Weightage Page-1'!E$13)*'Weightage Page-1'!E64,0))+
(IF('Semester Activities'!M$13&lt;&gt;0,('Semester Activities'!M$13/'Weightage Page-1'!F$13)*'Weightage Page-1'!F64,0))+
(IF('Semester Activities'!M$14&lt;&gt;0,('Semester Activities'!M$14/'Weightage Page-1'!G$13)*'Weightage Page-1'!G64,0))+
(IF('Semester Activities'!M$15&lt;&gt;0,('Semester Activities'!M$15/'Weightage Page-1'!H$13)*'Weightage Page-1'!H64,0))+
(IF('Semester Activities'!M$16&lt;&gt;0,('Semester Activities'!M$16/'Weightage Page-1'!I$13)*'Weightage Page-1'!I64,0))+
(IF('Semester Activities'!M$17&lt;&gt;0,('Semester Activities'!M$17/'Weightage Page-1'!J$13)*'Weightage Page-1'!J64,0))+
(IF('Semester Activities'!M$18&lt;&gt;0,('Semester Activities'!M$18/'Weightage Page-1'!K$13)*'Weightage Page-1'!K64,0))+
(IF('Semester Activities'!M$19&lt;&gt;0,('Semester Activities'!M$19/'Weightage Page-1'!L$13)*'Weightage Page-1'!L64,0))+
(IF('Semester Activities'!M$20&lt;&gt;0,('Semester Activities'!M$20/'Weightage Page-1'!M$13)*'Weightage Page-1'!M64,0))+
(IF('Semester Activities'!M$21&lt;&gt;0,('Semester Activities'!M$21/'Weightage Page-1'!N$13)*'Weightage Page-1'!N64,0))+
(IF('Semester Activities'!M$25&lt;&gt;0,('Semester Activities'!M$25/'Weightage Page-1'!R$13)*'Weightage Page-1'!R64,0))+
(IF('Semester Activities'!M$26&lt;&gt;0,('Semester Activities'!M$26/'Weightage Page-1'!S$13)*'Weightage Page-1'!S64,0))+
(IF('Semester Activities'!M$27&lt;&gt;0,('Semester Activities'!M$27/'Weightage Page-1'!T$13)*'Weightage Page-1'!T64,0))+
(IF('Semester Activities'!M$28&lt;&gt;0,('Semester Activities'!M$28/'Weightage Page-1'!U$13)*'Weightage Page-1'!U64,0))+
(IF('Semester Activities'!M$29&lt;&gt;0,('Semester Activities'!M$29/'Weightage Page-1'!V$13)*'Weightage Page-1'!V64,0))+
(IF('Semester Activities'!M$30&lt;&gt;0,('Semester Activities'!M$30/'Weightage Page-1'!W$13)*'Weightage Page-1'!W64,0))+
(IF('Semester Activities'!M$31&lt;&gt;0,('Semester Activities'!M$31/'Weightage Page-1'!X$13)*'Weightage Page-1'!X64,0))+
(IF('Semester Activities'!M$32&lt;&gt;0,('Semester Activities'!M$32/'Weightage Page-1'!Y$13)*'Weightage Page-1'!Y64,0))+
(IF('Semester Activities'!M$33&lt;&gt;0,('Semester Activities'!M$33/'Weightage Page-1'!Z$13)*'Weightage Page-1'!Z64,0))+
(IF('Semester Activities'!M$34&lt;&gt;0,('Semester Activities'!M$34/'Weightage Page-1'!AA$13)*'Weightage Page-1'!AA64,0))+
(IF('Semester Activities'!M$35&lt;&gt;0,('Semester Activities'!M$35/'Weightage Page-1'!AB$13)*'Weightage Page-1'!AB64,0))+
(IF('Semester Activities'!M$36&lt;&gt;0,('Semester Activities'!M$36/'Weightage Page-1'!AC$13)*'Weightage Page-1'!AC64,0))+
(IF('Semester Activities'!M$38&lt;&gt;0,('Semester Activities'!M$38/'Weightage Page-1'!AE$13)*'Weightage Page-1'!AE64,0))+
(IF('Semester Activities'!M$39&lt;&gt;0,('Semester Activities'!M$39/'Weightage Page-1'!AF$13)*'Weightage Page-1'!AF64,0))+
(IF('Semester Activities'!M$40&lt;&gt;0,('Semester Activities'!M$40/'Weightage Page-1'!AG$13)*'Weightage Page-1'!AG64,0))+
(IF('Semester Activities'!M$41&lt;&gt;0,('Semester Activities'!M$41/'Weightage Page-1'!AH$13)*'Weightage Page-1'!AH64,0))+
(IF('Semester Activities'!M$42&lt;&gt;0,('Semester Activities'!M$42/'Weightage Page-1'!AI$13)*'Weightage Page-1'!AI64,0))+
(IF('Semester Activities'!M$43&lt;&gt;0,('Semester Activities'!M$43/'Weightage Page-1'!AJ$13)*'Weightage Page-1'!AJ64,0))+
(IF('Semester Activities'!M$44&lt;&gt;0,('Semester Activities'!M$44/'Weightage Page-1'!AK$13)*'Weightage Page-1'!AK64,0))+
(IF('Semester Activities'!M$45&lt;&gt;0,('Semester Activities'!M$45/'Weightage Page-1'!AL$13)*'Weightage Page-1'!AL64,0))+
(IF('Semester Activities'!M$46&lt;&gt;0,('Semester Activities'!M$46/'Weightage Page-1'!AM$13)*'Weightage Page-1'!AM64,0))+
(IF('Semester Activities'!M$47&lt;&gt;0,('Semester Activities'!M$47/'Weightage Page-1'!AN$13)*'Weightage Page-1'!AN64,0))+
(IF('Semester Activities'!M$48&lt;&gt;0,('Semester Activities'!M$48/'Weightage Page-1'!AO$13)*'Weightage Page-1'!AO64,0))+
(IF('Semester Activities'!M$49&lt;&gt;0,('Semester Activities'!M$49/'Weightage Page-1'!AP$13)*'Weightage Page-1'!AP64,0))+
(IF('Semester Activities'!M$50&lt;&gt;0,('Semester Activities'!M$50/'Weightage Page-1'!AQ$13)*'Weightage Page-1'!AQ64,0))+
(IF('Semester Activities'!M$51&lt;&gt;0,('Semester Activities'!M$51/'Weightage Page-1'!AR$13)*'Weightage Page-1'!AR64,0))+
(IF('Semester Activities'!M$52&lt;&gt;0,('Semester Activities'!M$52/'Weightage Page-1'!AS$13)*'Weightage Page-1'!AS64,0))+
(IF('Semester Activities'!M$53&lt;&gt;0,('Semester Activities'!M$53/'Weightage Page-1'!AT$13)*'Weightage Page-1'!AT64,0))+
(IF('Semester Activities'!M$54&lt;&gt;0,('Semester Activities'!M$54/'Weightage Page-1'!AU$13)*'Weightage Page-1'!AU64,0))+
(IF('Semester Activities'!M$55&lt;&gt;0,('Semester Activities'!M$55/'Weightage Page-1'!AV$13)*'Weightage Page-1'!AV64,0))+
(IF('Semester Activities'!M$56&lt;&gt;0,('Semester Activities'!M$56/'Weightage Page-1'!AW$13)*'Weightage Page-1'!AW64,0))+
(IF('Semester Activities'!M$57&lt;&gt;0,('Semester Activities'!M$57/'Weightage Page-1'!AX$13)*'Weightage Page-1'!AX64,0))+
(IF('Semester Activities'!M$58&lt;&gt;0,('Semester Activities'!M$58/'Weightage Page-1'!AY$13)*'Weightage Page-1'!AY64,0))+
(IF('Semester Activities'!M$59&lt;&gt;0,('Semester Activities'!M$59/'Weightage Page-1'!AZ$13)*'Weightage Page-1'!AZ64,0))+
(IF('Semester Activities'!M$60&lt;&gt;0,('Semester Activities'!M$60/'Weightage Page-1'!BA$13)*'Weightage Page-1'!BA64,0))+
(IF('Semester Activities'!M$61&lt;&gt;0,('Semester Activities'!M$61/'Weightage Page-1'!BB$13)*'Weightage Page-1'!BB64,0))</f>
        <v>0</v>
      </c>
      <c r="K58" s="423"/>
      <c r="L58" s="423">
        <f>(IF('Semester Activities'!N$11&lt;&gt;0,('Semester Activities'!N$11/'Weightage Page-1'!D$13)*'Weightage Page-1'!D64,0))+
(IF('Semester Activities'!N$12&lt;&gt;0,('Semester Activities'!N$12/'Weightage Page-1'!E$13)*'Weightage Page-1'!E64,0))+
(IF('Semester Activities'!N$13&lt;&gt;0,('Semester Activities'!N$13/'Weightage Page-1'!F$13)*'Weightage Page-1'!F64,0))+
(IF('Semester Activities'!N$14&lt;&gt;0,('Semester Activities'!N$14/'Weightage Page-1'!G$13)*'Weightage Page-1'!G64,0))+
(IF('Semester Activities'!N$15&lt;&gt;0,('Semester Activities'!N$15/'Weightage Page-1'!H$13)*'Weightage Page-1'!H64,0))+
(IF('Semester Activities'!N$16&lt;&gt;0,('Semester Activities'!N$16/'Weightage Page-1'!I$13)*'Weightage Page-1'!I64,0))+
(IF('Semester Activities'!N$17&lt;&gt;0,('Semester Activities'!N$17/'Weightage Page-1'!J$13)*'Weightage Page-1'!J64,0))+
(IF('Semester Activities'!N$18&lt;&gt;0,('Semester Activities'!N$18/'Weightage Page-1'!K$13)*'Weightage Page-1'!K64,0))+
(IF('Semester Activities'!N$19&lt;&gt;0,('Semester Activities'!N$19/'Weightage Page-1'!L$13)*'Weightage Page-1'!L64,0))+
(IF('Semester Activities'!N$20&lt;&gt;0,('Semester Activities'!N$20/'Weightage Page-1'!M$13)*'Weightage Page-1'!M64,0))+
(IF('Semester Activities'!N$21&lt;&gt;0,('Semester Activities'!N$21/'Weightage Page-1'!N$13)*'Weightage Page-1'!N64,0))+
(IF('Semester Activities'!N$25&lt;&gt;0,('Semester Activities'!N$25/'Weightage Page-1'!R$13)*'Weightage Page-1'!R64,0))+
(IF('Semester Activities'!N$26&lt;&gt;0,('Semester Activities'!N$26/'Weightage Page-1'!S$13)*'Weightage Page-1'!S64,0))+
(IF('Semester Activities'!N$27&lt;&gt;0,('Semester Activities'!N$27/'Weightage Page-1'!T$13)*'Weightage Page-1'!T64,0))+
(IF('Semester Activities'!N$28&lt;&gt;0,('Semester Activities'!N$28/'Weightage Page-1'!U$13)*'Weightage Page-1'!U64,0))+
(IF('Semester Activities'!N$29&lt;&gt;0,('Semester Activities'!N$29/'Weightage Page-1'!V$13)*'Weightage Page-1'!V64,0))+
(IF('Semester Activities'!N$30&lt;&gt;0,('Semester Activities'!N$30/'Weightage Page-1'!W$13)*'Weightage Page-1'!W64,0))+
(IF('Semester Activities'!N$31&lt;&gt;0,('Semester Activities'!N$31/'Weightage Page-1'!X$13)*'Weightage Page-1'!X64,0))+
(IF('Semester Activities'!N$32&lt;&gt;0,('Semester Activities'!N$32/'Weightage Page-1'!Y$13)*'Weightage Page-1'!Y64,0))+
(IF('Semester Activities'!N$33&lt;&gt;0,('Semester Activities'!N$33/'Weightage Page-1'!Z$13)*'Weightage Page-1'!Z64,0))+
(IF('Semester Activities'!N$34&lt;&gt;0,('Semester Activities'!N$34/'Weightage Page-1'!AA$13)*'Weightage Page-1'!AA64,0))+
(IF('Semester Activities'!N$35&lt;&gt;0,('Semester Activities'!N$35/'Weightage Page-1'!AB$13)*'Weightage Page-1'!AB64,0))+
(IF('Semester Activities'!N$36&lt;&gt;0,('Semester Activities'!N$36/'Weightage Page-1'!AC$13)*'Weightage Page-1'!AC64,0))+
(IF('Semester Activities'!N$38&lt;&gt;0,('Semester Activities'!N$38/'Weightage Page-1'!AE$13)*'Weightage Page-1'!AE64,0))+
(IF('Semester Activities'!N$39&lt;&gt;0,('Semester Activities'!N$39/'Weightage Page-1'!AF$13)*'Weightage Page-1'!AF64,0))+
(IF('Semester Activities'!N$40&lt;&gt;0,('Semester Activities'!N$40/'Weightage Page-1'!AG$13)*'Weightage Page-1'!AG64,0))+
(IF('Semester Activities'!N$41&lt;&gt;0,('Semester Activities'!N$41/'Weightage Page-1'!AH$13)*'Weightage Page-1'!AH64,0))+
(IF('Semester Activities'!N$42&lt;&gt;0,('Semester Activities'!N$42/'Weightage Page-1'!AI$13)*'Weightage Page-1'!AI64,0))+
(IF('Semester Activities'!N$43&lt;&gt;0,('Semester Activities'!N$43/'Weightage Page-1'!AJ$13)*'Weightage Page-1'!AJ64,0))+
(IF('Semester Activities'!N$44&lt;&gt;0,('Semester Activities'!N$44/'Weightage Page-1'!AK$13)*'Weightage Page-1'!AK64,0))+
(IF('Semester Activities'!N$45&lt;&gt;0,('Semester Activities'!N$45/'Weightage Page-1'!AL$13)*'Weightage Page-1'!AL64,0))+
(IF('Semester Activities'!N$46&lt;&gt;0,('Semester Activities'!N$46/'Weightage Page-1'!AM$13)*'Weightage Page-1'!AM64,0))+
(IF('Semester Activities'!N$47&lt;&gt;0,('Semester Activities'!N$47/'Weightage Page-1'!AN$13)*'Weightage Page-1'!AN64,0))+
(IF('Semester Activities'!N$48&lt;&gt;0,('Semester Activities'!N$48/'Weightage Page-1'!AO$13)*'Weightage Page-1'!AO64,0))+
(IF('Semester Activities'!N$49&lt;&gt;0,('Semester Activities'!N$49/'Weightage Page-1'!AP$13)*'Weightage Page-1'!AP64,0))+
(IF('Semester Activities'!N$50&lt;&gt;0,('Semester Activities'!N$50/'Weightage Page-1'!AQ$13)*'Weightage Page-1'!AQ64,0))+
(IF('Semester Activities'!N$51&lt;&gt;0,('Semester Activities'!N$51/'Weightage Page-1'!AR$13)*'Weightage Page-1'!AR64,0))+
(IF('Semester Activities'!N$52&lt;&gt;0,('Semester Activities'!N$52/'Weightage Page-1'!AS$13)*'Weightage Page-1'!AS64,0))+
(IF('Semester Activities'!N$53&lt;&gt;0,('Semester Activities'!N$53/'Weightage Page-1'!AT$13)*'Weightage Page-1'!AT64,0))+
(IF('Semester Activities'!N$54&lt;&gt;0,('Semester Activities'!N$54/'Weightage Page-1'!AU$13)*'Weightage Page-1'!AU64,0))+
(IF('Semester Activities'!N$55&lt;&gt;0,('Semester Activities'!N$55/'Weightage Page-1'!AV$13)*'Weightage Page-1'!AV64,0))+
(IF('Semester Activities'!N$56&lt;&gt;0,('Semester Activities'!N$56/'Weightage Page-1'!AW$13)*'Weightage Page-1'!AW64,0))+
(IF('Semester Activities'!N$57&lt;&gt;0,('Semester Activities'!N$57/'Weightage Page-1'!AX$13)*'Weightage Page-1'!AX64,0))+
(IF('Semester Activities'!N$58&lt;&gt;0,('Semester Activities'!N$58/'Weightage Page-1'!AY$13)*'Weightage Page-1'!AY64,0))+
(IF('Semester Activities'!N$59&lt;&gt;0,('Semester Activities'!N$59/'Weightage Page-1'!AZ$13)*'Weightage Page-1'!AZ64,0))+
(IF('Semester Activities'!N$60&lt;&gt;0,('Semester Activities'!N$60/'Weightage Page-1'!BA$13)*'Weightage Page-1'!BA64,0))+
(IF('Semester Activities'!N$61&lt;&gt;0,('Semester Activities'!N$61/'Weightage Page-1'!BB$13)*'Weightage Page-1'!BB64,0))</f>
        <v>0</v>
      </c>
      <c r="M58" s="423"/>
      <c r="N58" s="424">
        <f t="shared" si="0"/>
        <v>0</v>
      </c>
      <c r="O58" s="424"/>
    </row>
    <row r="59" spans="1:15" ht="16.5" thickBot="1" x14ac:dyDescent="0.3">
      <c r="A59" s="207">
        <v>50</v>
      </c>
      <c r="B59" s="119" t="str">
        <f>IF('Weightage Page-1'!B65&lt;&gt;"",'Weightage Page-1'!B65,"")</f>
        <v>15SW177</v>
      </c>
      <c r="C59" s="118"/>
      <c r="D59" s="423">
        <f>(IF('Semester Activities'!J$11&lt;&gt;0,('Semester Activities'!J$11/'Weightage Page-1'!D$13)*'Weightage Page-1'!D65,0))+
(IF('Semester Activities'!J$12&lt;&gt;0,('Semester Activities'!J$12/'Weightage Page-1'!E$13)*'Weightage Page-1'!E65,0))+
(IF('Semester Activities'!J$13&lt;&gt;0,('Semester Activities'!J$13/'Weightage Page-1'!F$13)*'Weightage Page-1'!F65,0))+
(IF('Semester Activities'!J$14&lt;&gt;0,('Semester Activities'!J$14/'Weightage Page-1'!G$13)*'Weightage Page-1'!G65,0))+
(IF('Semester Activities'!J$15&lt;&gt;0,('Semester Activities'!J$15/'Weightage Page-1'!H$13)*'Weightage Page-1'!H65,0))+
(IF('Semester Activities'!J$16&lt;&gt;0,('Semester Activities'!J$16/'Weightage Page-1'!I$13)*'Weightage Page-1'!I65,0))+
(IF('Semester Activities'!J$17&lt;&gt;0,('Semester Activities'!J$17/'Weightage Page-1'!J$13)*'Weightage Page-1'!J65,0))+
(IF('Semester Activities'!J$18&lt;&gt;0,('Semester Activities'!J$18/'Weightage Page-1'!K$13)*'Weightage Page-1'!K65,0))+
(IF('Semester Activities'!J$19&lt;&gt;0,('Semester Activities'!J$19/'Weightage Page-1'!L$13)*'Weightage Page-1'!L65,0))+
(IF('Semester Activities'!J$20&lt;&gt;0,('Semester Activities'!J$20/'Weightage Page-1'!M$13)*'Weightage Page-1'!M65,0))+
(IF('Semester Activities'!J$21&lt;&gt;0,('Semester Activities'!J$21/'Weightage Page-1'!N$13)*'Weightage Page-1'!N65,0))+
(IF('Semester Activities'!J$25&lt;&gt;0,('Semester Activities'!J$25/'Weightage Page-1'!R$13)*'Weightage Page-1'!R65,0))+
(IF('Semester Activities'!J$26&lt;&gt;0,('Semester Activities'!J$26/'Weightage Page-1'!S$13)*'Weightage Page-1'!S65,0))+
(IF('Semester Activities'!J$27&lt;&gt;0,('Semester Activities'!J$27/'Weightage Page-1'!T$13)*'Weightage Page-1'!T65,0))+
(IF('Semester Activities'!J$28&lt;&gt;0,('Semester Activities'!J$28/'Weightage Page-1'!U$13)*'Weightage Page-1'!U65,0))+
(IF('Semester Activities'!J$29&lt;&gt;0,('Semester Activities'!J$29/'Weightage Page-1'!V$13)*'Weightage Page-1'!V65,0))+
(IF('Semester Activities'!J$30&lt;&gt;0,('Semester Activities'!J$30/'Weightage Page-1'!W$13)*'Weightage Page-1'!W65,0))+
(IF('Semester Activities'!J$31&lt;&gt;0,('Semester Activities'!J$31/'Weightage Page-1'!X$13)*'Weightage Page-1'!X65,0))+
(IF('Semester Activities'!J$32&lt;&gt;0,('Semester Activities'!J$32/'Weightage Page-1'!Y$13)*'Weightage Page-1'!Y65,0))+
(IF('Semester Activities'!J$33&lt;&gt;0,('Semester Activities'!J$33/'Weightage Page-1'!Z$13)*'Weightage Page-1'!Z65,0))+
(IF('Semester Activities'!J$34&lt;&gt;0,('Semester Activities'!J$34/'Weightage Page-1'!AA$13)*'Weightage Page-1'!AA65,0))+
(IF('Semester Activities'!J$35&lt;&gt;0,('Semester Activities'!J$35/'Weightage Page-1'!AB$13)*'Weightage Page-1'!AB65,0))+
(IF('Semester Activities'!J$36&lt;&gt;0,('Semester Activities'!J$36/'Weightage Page-1'!AC$13)*'Weightage Page-1'!AC65,0))+
(IF('Semester Activities'!J$38&lt;&gt;0,('Semester Activities'!J$38/'Weightage Page-1'!AE$13)*'Weightage Page-1'!AE65,0))+
(IF('Semester Activities'!J$39&lt;&gt;0,('Semester Activities'!J$39/'Weightage Page-1'!AF$13)*'Weightage Page-1'!AF65,0))+
(IF('Semester Activities'!J$40&lt;&gt;0,('Semester Activities'!J$40/'Weightage Page-1'!AG$13)*'Weightage Page-1'!AG65,0))+
(IF('Semester Activities'!J$41&lt;&gt;0,('Semester Activities'!J$41/'Weightage Page-1'!AH$13)*'Weightage Page-1'!AH65,0))+
(IF('Semester Activities'!J$42&lt;&gt;0,('Semester Activities'!J$42/'Weightage Page-1'!AI$13)*'Weightage Page-1'!AI65,0))+
(IF('Semester Activities'!J$43&lt;&gt;0,('Semester Activities'!J$43/'Weightage Page-1'!AJ$13)*'Weightage Page-1'!AJ65,0))+
(IF('Semester Activities'!J$44&lt;&gt;0,('Semester Activities'!J$44/'Weightage Page-1'!AK$13)*'Weightage Page-1'!AK65,0))+
(IF('Semester Activities'!J$45&lt;&gt;0,('Semester Activities'!J$45/'Weightage Page-1'!AL$13)*'Weightage Page-1'!AL65,0))+
(IF('Semester Activities'!J$46&lt;&gt;0,('Semester Activities'!J$46/'Weightage Page-1'!AM$13)*'Weightage Page-1'!AM65,0))+
(IF('Semester Activities'!J$47&lt;&gt;0,('Semester Activities'!J$47/'Weightage Page-1'!AN$13)*'Weightage Page-1'!AN65,0))+
(IF('Semester Activities'!J$48&lt;&gt;0,('Semester Activities'!J$48/'Weightage Page-1'!AO$13)*'Weightage Page-1'!AO65,0))+
(IF('Semester Activities'!J$49&lt;&gt;0,('Semester Activities'!J$49/'Weightage Page-1'!AP$13)*'Weightage Page-1'!AP65,0))+
(IF('Semester Activities'!J$50&lt;&gt;0,('Semester Activities'!J$50/'Weightage Page-1'!AQ$13)*'Weightage Page-1'!AQ65,0))+
(IF('Semester Activities'!J$51&lt;&gt;0,('Semester Activities'!J$51/'Weightage Page-1'!AR$13)*'Weightage Page-1'!AR65,0))+
(IF('Semester Activities'!J$52&lt;&gt;0,('Semester Activities'!J$52/'Weightage Page-1'!AS$13)*'Weightage Page-1'!AS65,0))+
(IF('Semester Activities'!J$53&lt;&gt;0,('Semester Activities'!J$53/'Weightage Page-1'!AT$13)*'Weightage Page-1'!AT65,0))+
(IF('Semester Activities'!J$54&lt;&gt;0,('Semester Activities'!J$54/'Weightage Page-1'!AU$13)*'Weightage Page-1'!AU65,0))+
(IF('Semester Activities'!J$55&lt;&gt;0,('Semester Activities'!J$55/'Weightage Page-1'!AV$13)*'Weightage Page-1'!AV65,0))+
(IF('Semester Activities'!J$56&lt;&gt;0,('Semester Activities'!J$56/'Weightage Page-1'!AW$13)*'Weightage Page-1'!AW65,0))+
(IF('Semester Activities'!J$57&lt;&gt;0,('Semester Activities'!J$57/'Weightage Page-1'!AX$13)*'Weightage Page-1'!AX65,0))+
(IF('Semester Activities'!J$58&lt;&gt;0,('Semester Activities'!J$58/'Weightage Page-1'!AY$13)*'Weightage Page-1'!AY65,0))+
(IF('Semester Activities'!J$59&lt;&gt;0,('Semester Activities'!J$59/'Weightage Page-1'!AZ$13)*'Weightage Page-1'!AZ65,0))+
(IF('Semester Activities'!J$60&lt;&gt;0,('Semester Activities'!J$60/'Weightage Page-1'!BA$13)*'Weightage Page-1'!BA65,0))+
(IF('Semester Activities'!J$61&lt;&gt;0,('Semester Activities'!J$61/'Weightage Page-1'!BB$13)*'Weightage Page-1'!BB65,0))</f>
        <v>0</v>
      </c>
      <c r="E59" s="423"/>
      <c r="F59" s="423">
        <f>(IF('Semester Activities'!K$11&lt;&gt;0,('Semester Activities'!K$11/'Weightage Page-1'!D$13)*'Weightage Page-1'!D65,0))+
(IF('Semester Activities'!K$12&lt;&gt;0,('Semester Activities'!K$12/'Weightage Page-1'!E$13)*'Weightage Page-1'!E65,0))+
(IF('Semester Activities'!K$13&lt;&gt;0,('Semester Activities'!K$13/'Weightage Page-1'!F$13)*'Weightage Page-1'!F65,0))+
(IF('Semester Activities'!K$14&lt;&gt;0,('Semester Activities'!K$14/'Weightage Page-1'!G$13)*'Weightage Page-1'!G65,0))+
(IF('Semester Activities'!K$15&lt;&gt;0,('Semester Activities'!K$15/'Weightage Page-1'!H$13)*'Weightage Page-1'!H65,0))+
(IF('Semester Activities'!K$16&lt;&gt;0,('Semester Activities'!K$16/'Weightage Page-1'!I$13)*'Weightage Page-1'!I65,0))+
(IF('Semester Activities'!K$17&lt;&gt;0,('Semester Activities'!K$17/'Weightage Page-1'!J$13)*'Weightage Page-1'!J65,0))+
(IF('Semester Activities'!K$18&lt;&gt;0,('Semester Activities'!K$18/'Weightage Page-1'!K$13)*'Weightage Page-1'!K65,0))+
(IF('Semester Activities'!K$19&lt;&gt;0,('Semester Activities'!K$19/'Weightage Page-1'!L$13)*'Weightage Page-1'!L65,0))+
(IF('Semester Activities'!K$20&lt;&gt;0,('Semester Activities'!K$20/'Weightage Page-1'!M$13)*'Weightage Page-1'!M65,0))+
(IF('Semester Activities'!K$21&lt;&gt;0,('Semester Activities'!K$21/'Weightage Page-1'!N$13)*'Weightage Page-1'!N65,0))+
(IF('Semester Activities'!K$25&lt;&gt;0,('Semester Activities'!K$25/'Weightage Page-1'!R$13)*'Weightage Page-1'!R65,0))+
(IF('Semester Activities'!K$26&lt;&gt;0,('Semester Activities'!K$26/'Weightage Page-1'!S$13)*'Weightage Page-1'!S65,0))+
(IF('Semester Activities'!K$27&lt;&gt;0,('Semester Activities'!K$27/'Weightage Page-1'!T$13)*'Weightage Page-1'!T65,0))+
(IF('Semester Activities'!K$28&lt;&gt;0,('Semester Activities'!K$28/'Weightage Page-1'!U$13)*'Weightage Page-1'!U65,0))+
(IF('Semester Activities'!K$29&lt;&gt;0,('Semester Activities'!K$29/'Weightage Page-1'!V$13)*'Weightage Page-1'!V65,0))+
(IF('Semester Activities'!K$30&lt;&gt;0,('Semester Activities'!K$30/'Weightage Page-1'!W$13)*'Weightage Page-1'!W65,0))+
(IF('Semester Activities'!K$31&lt;&gt;0,('Semester Activities'!K$31/'Weightage Page-1'!X$13)*'Weightage Page-1'!X65,0))+
(IF('Semester Activities'!K$32&lt;&gt;0,('Semester Activities'!K$32/'Weightage Page-1'!Y$13)*'Weightage Page-1'!Y65,0))+
(IF('Semester Activities'!K$33&lt;&gt;0,('Semester Activities'!K$33/'Weightage Page-1'!Z$13)*'Weightage Page-1'!Z65,0))+
(IF('Semester Activities'!K$34&lt;&gt;0,('Semester Activities'!K$34/'Weightage Page-1'!AA$13)*'Weightage Page-1'!AA65,0))+
(IF('Semester Activities'!K$35&lt;&gt;0,('Semester Activities'!K$35/'Weightage Page-1'!AB$13)*'Weightage Page-1'!AB65,0))+
(IF('Semester Activities'!K$36&lt;&gt;0,('Semester Activities'!K$36/'Weightage Page-1'!AC$13)*'Weightage Page-1'!AC65,0))+
(IF('Semester Activities'!K$38&lt;&gt;0,('Semester Activities'!K$38/'Weightage Page-1'!AE$13)*'Weightage Page-1'!AE65,0))+
(IF('Semester Activities'!K$39&lt;&gt;0,('Semester Activities'!K$39/'Weightage Page-1'!AF$13)*'Weightage Page-1'!AF65,0))+
(IF('Semester Activities'!K$40&lt;&gt;0,('Semester Activities'!K$40/'Weightage Page-1'!AG$13)*'Weightage Page-1'!AG65,0))+
(IF('Semester Activities'!K$41&lt;&gt;0,('Semester Activities'!K$41/'Weightage Page-1'!AH$13)*'Weightage Page-1'!AH65,0))+
(IF('Semester Activities'!K$42&lt;&gt;0,('Semester Activities'!K$42/'Weightage Page-1'!AI$13)*'Weightage Page-1'!AI65,0))+
(IF('Semester Activities'!K$43&lt;&gt;0,('Semester Activities'!K$43/'Weightage Page-1'!AJ$13)*'Weightage Page-1'!AJ65,0))+
(IF('Semester Activities'!K$44&lt;&gt;0,('Semester Activities'!K$44/'Weightage Page-1'!AK$13)*'Weightage Page-1'!AK65,0))+
(IF('Semester Activities'!K$45&lt;&gt;0,('Semester Activities'!K$45/'Weightage Page-1'!AL$13)*'Weightage Page-1'!AL65,0))+
(IF('Semester Activities'!K$46&lt;&gt;0,('Semester Activities'!K$46/'Weightage Page-1'!AM$13)*'Weightage Page-1'!AM65,0))+
(IF('Semester Activities'!K$47&lt;&gt;0,('Semester Activities'!K$47/'Weightage Page-1'!AN$13)*'Weightage Page-1'!AN65,0))+
(IF('Semester Activities'!K$48&lt;&gt;0,('Semester Activities'!K$48/'Weightage Page-1'!AO$13)*'Weightage Page-1'!AO65,0))+
(IF('Semester Activities'!K$49&lt;&gt;0,('Semester Activities'!K$49/'Weightage Page-1'!AP$13)*'Weightage Page-1'!AP65,0))+
(IF('Semester Activities'!K$50&lt;&gt;0,('Semester Activities'!K$50/'Weightage Page-1'!AQ$13)*'Weightage Page-1'!AQ65,0))+
(IF('Semester Activities'!K$51&lt;&gt;0,('Semester Activities'!K$51/'Weightage Page-1'!AR$13)*'Weightage Page-1'!AR65,0))+
(IF('Semester Activities'!K$52&lt;&gt;0,('Semester Activities'!K$52/'Weightage Page-1'!AS$13)*'Weightage Page-1'!AS65,0))+
(IF('Semester Activities'!K$53&lt;&gt;0,('Semester Activities'!K$53/'Weightage Page-1'!AT$13)*'Weightage Page-1'!AT65,0))+
(IF('Semester Activities'!K$54&lt;&gt;0,('Semester Activities'!K$54/'Weightage Page-1'!AU$13)*'Weightage Page-1'!AU65,0))+
(IF('Semester Activities'!K$55&lt;&gt;0,('Semester Activities'!K$55/'Weightage Page-1'!AV$13)*'Weightage Page-1'!AV65,0))+
(IF('Semester Activities'!K$56&lt;&gt;0,('Semester Activities'!K$56/'Weightage Page-1'!AW$13)*'Weightage Page-1'!AW65,0))+
(IF('Semester Activities'!K$57&lt;&gt;0,('Semester Activities'!K$57/'Weightage Page-1'!AX$13)*'Weightage Page-1'!AX65,0))+
(IF('Semester Activities'!K$58&lt;&gt;0,('Semester Activities'!K$58/'Weightage Page-1'!AY$13)*'Weightage Page-1'!AY65,0))+
(IF('Semester Activities'!K$59&lt;&gt;0,('Semester Activities'!K$59/'Weightage Page-1'!AZ$13)*'Weightage Page-1'!AZ65,0))+
(IF('Semester Activities'!K$60&lt;&gt;0,('Semester Activities'!K$60/'Weightage Page-1'!BA$13)*'Weightage Page-1'!BA65,0))+
(IF('Semester Activities'!K$61&lt;&gt;0,('Semester Activities'!K$61/'Weightage Page-1'!BB$13)*'Weightage Page-1'!BB65,0))</f>
        <v>0</v>
      </c>
      <c r="G59" s="423"/>
      <c r="H59" s="423">
        <f>(IF('Semester Activities'!L$11&lt;&gt;0,('Semester Activities'!L$11/'Weightage Page-1'!D$13)*'Weightage Page-1'!D65,0))+
(IF('Semester Activities'!L$12&lt;&gt;0,('Semester Activities'!L$12/'Weightage Page-1'!E$13)*'Weightage Page-1'!E65,0))+
(IF('Semester Activities'!L$13&lt;&gt;0,('Semester Activities'!L$13/'Weightage Page-1'!F$13)*'Weightage Page-1'!F65,0))+
(IF('Semester Activities'!L$14&lt;&gt;0,('Semester Activities'!L$14/'Weightage Page-1'!G$13)*'Weightage Page-1'!G65,0))+
(IF('Semester Activities'!L$15&lt;&gt;0,('Semester Activities'!L$15/'Weightage Page-1'!H$13)*'Weightage Page-1'!H65,0))+
(IF('Semester Activities'!L$16&lt;&gt;0,('Semester Activities'!L$16/'Weightage Page-1'!I$13)*'Weightage Page-1'!I65,0))+
(IF('Semester Activities'!L$17&lt;&gt;0,('Semester Activities'!L$17/'Weightage Page-1'!J$13)*'Weightage Page-1'!J65,0))+
(IF('Semester Activities'!L$18&lt;&gt;0,('Semester Activities'!L$18/'Weightage Page-1'!K$13)*'Weightage Page-1'!K65,0))+
(IF('Semester Activities'!L$19&lt;&gt;0,('Semester Activities'!L$19/'Weightage Page-1'!L$13)*'Weightage Page-1'!L65,0))+
(IF('Semester Activities'!L$20&lt;&gt;0,('Semester Activities'!L$20/'Weightage Page-1'!M$13)*'Weightage Page-1'!M65,0))+
(IF('Semester Activities'!L$21&lt;&gt;0,('Semester Activities'!L$21/'Weightage Page-1'!N$13)*'Weightage Page-1'!N65,0))+
(IF('Semester Activities'!L$25&lt;&gt;0,('Semester Activities'!L$25/'Weightage Page-1'!R$13)*'Weightage Page-1'!R65,0))+
(IF('Semester Activities'!L$26&lt;&gt;0,('Semester Activities'!L$26/'Weightage Page-1'!S$13)*'Weightage Page-1'!S65,0))+
(IF('Semester Activities'!L$27&lt;&gt;0,('Semester Activities'!L$27/'Weightage Page-1'!T$13)*'Weightage Page-1'!T65,0))+
(IF('Semester Activities'!L$28&lt;&gt;0,('Semester Activities'!L$28/'Weightage Page-1'!U$13)*'Weightage Page-1'!U65,0))+
(IF('Semester Activities'!L$29&lt;&gt;0,('Semester Activities'!L$29/'Weightage Page-1'!V$13)*'Weightage Page-1'!V65,0))+
(IF('Semester Activities'!L$30&lt;&gt;0,('Semester Activities'!L$30/'Weightage Page-1'!W$13)*'Weightage Page-1'!W65,0))+
(IF('Semester Activities'!L$31&lt;&gt;0,('Semester Activities'!L$31/'Weightage Page-1'!X$13)*'Weightage Page-1'!X65,0))+
(IF('Semester Activities'!L$32&lt;&gt;0,('Semester Activities'!L$32/'Weightage Page-1'!Y$13)*'Weightage Page-1'!Y65,0))+
(IF('Semester Activities'!L$33&lt;&gt;0,('Semester Activities'!L$33/'Weightage Page-1'!Z$13)*'Weightage Page-1'!Z65,0))+
(IF('Semester Activities'!L$34&lt;&gt;0,('Semester Activities'!L$34/'Weightage Page-1'!AA$13)*'Weightage Page-1'!AA65,0))+
(IF('Semester Activities'!L$35&lt;&gt;0,('Semester Activities'!L$35/'Weightage Page-1'!AB$13)*'Weightage Page-1'!AB65,0))+
(IF('Semester Activities'!L$36&lt;&gt;0,('Semester Activities'!L$36/'Weightage Page-1'!AC$13)*'Weightage Page-1'!AC65,0))+
(IF('Semester Activities'!L$38&lt;&gt;0,('Semester Activities'!L$38/'Weightage Page-1'!AE$13)*'Weightage Page-1'!AE65,0))+
(IF('Semester Activities'!L$39&lt;&gt;0,('Semester Activities'!L$39/'Weightage Page-1'!AF$13)*'Weightage Page-1'!AF65,0))+
(IF('Semester Activities'!L$40&lt;&gt;0,('Semester Activities'!L$40/'Weightage Page-1'!AG$13)*'Weightage Page-1'!AG65,0))+
(IF('Semester Activities'!L$41&lt;&gt;0,('Semester Activities'!L$41/'Weightage Page-1'!AH$13)*'Weightage Page-1'!AH65,0))+
(IF('Semester Activities'!L$42&lt;&gt;0,('Semester Activities'!L$42/'Weightage Page-1'!AI$13)*'Weightage Page-1'!AI65,0))+
(IF('Semester Activities'!L$43&lt;&gt;0,('Semester Activities'!L$43/'Weightage Page-1'!AJ$13)*'Weightage Page-1'!AJ65,0))+
(IF('Semester Activities'!L$44&lt;&gt;0,('Semester Activities'!L$44/'Weightage Page-1'!AK$13)*'Weightage Page-1'!AK65,0))+
(IF('Semester Activities'!L$45&lt;&gt;0,('Semester Activities'!L$45/'Weightage Page-1'!AL$13)*'Weightage Page-1'!AL65,0))+
(IF('Semester Activities'!L$46&lt;&gt;0,('Semester Activities'!L$46/'Weightage Page-1'!AM$13)*'Weightage Page-1'!AM65,0))+
(IF('Semester Activities'!L$47&lt;&gt;0,('Semester Activities'!L$47/'Weightage Page-1'!AN$13)*'Weightage Page-1'!AN65,0))+
(IF('Semester Activities'!L$48&lt;&gt;0,('Semester Activities'!L$48/'Weightage Page-1'!AO$13)*'Weightage Page-1'!AO65,0))+
(IF('Semester Activities'!L$49&lt;&gt;0,('Semester Activities'!L$49/'Weightage Page-1'!AP$13)*'Weightage Page-1'!AP65,0))+
(IF('Semester Activities'!L$50&lt;&gt;0,('Semester Activities'!L$50/'Weightage Page-1'!AQ$13)*'Weightage Page-1'!AQ65,0))+
(IF('Semester Activities'!L$51&lt;&gt;0,('Semester Activities'!L$51/'Weightage Page-1'!AR$13)*'Weightage Page-1'!AR65,0))+
(IF('Semester Activities'!L$52&lt;&gt;0,('Semester Activities'!L$52/'Weightage Page-1'!AS$13)*'Weightage Page-1'!AS65,0))+
(IF('Semester Activities'!L$53&lt;&gt;0,('Semester Activities'!L$53/'Weightage Page-1'!AT$13)*'Weightage Page-1'!AT65,0))+
(IF('Semester Activities'!L$54&lt;&gt;0,('Semester Activities'!L$54/'Weightage Page-1'!AU$13)*'Weightage Page-1'!AU65,0))+
(IF('Semester Activities'!L$55&lt;&gt;0,('Semester Activities'!L$55/'Weightage Page-1'!AV$13)*'Weightage Page-1'!AV65,0))+
(IF('Semester Activities'!L$56&lt;&gt;0,('Semester Activities'!L$56/'Weightage Page-1'!AW$13)*'Weightage Page-1'!AW65,0))+
(IF('Semester Activities'!L$57&lt;&gt;0,('Semester Activities'!L$57/'Weightage Page-1'!AX$13)*'Weightage Page-1'!AX65,0))+
(IF('Semester Activities'!L$58&lt;&gt;0,('Semester Activities'!L$58/'Weightage Page-1'!AY$13)*'Weightage Page-1'!AY65,0))+
(IF('Semester Activities'!L$59&lt;&gt;0,('Semester Activities'!L$59/'Weightage Page-1'!AZ$13)*'Weightage Page-1'!AZ65,0))+
(IF('Semester Activities'!L$60&lt;&gt;0,('Semester Activities'!L$60/'Weightage Page-1'!BA$13)*'Weightage Page-1'!BA65,0))+
(IF('Semester Activities'!L$61&lt;&gt;0,('Semester Activities'!L$61/'Weightage Page-1'!BB$13)*'Weightage Page-1'!BB65,0))</f>
        <v>0</v>
      </c>
      <c r="I59" s="423"/>
      <c r="J59" s="423">
        <f>(IF('Semester Activities'!M$11&lt;&gt;0,('Semester Activities'!M$11/'Weightage Page-1'!D$13)*'Weightage Page-1'!D65,0))+
(IF('Semester Activities'!M$12&lt;&gt;0,('Semester Activities'!M$12/'Weightage Page-1'!E$13)*'Weightage Page-1'!E65,0))+
(IF('Semester Activities'!M$13&lt;&gt;0,('Semester Activities'!M$13/'Weightage Page-1'!F$13)*'Weightage Page-1'!F65,0))+
(IF('Semester Activities'!M$14&lt;&gt;0,('Semester Activities'!M$14/'Weightage Page-1'!G$13)*'Weightage Page-1'!G65,0))+
(IF('Semester Activities'!M$15&lt;&gt;0,('Semester Activities'!M$15/'Weightage Page-1'!H$13)*'Weightage Page-1'!H65,0))+
(IF('Semester Activities'!M$16&lt;&gt;0,('Semester Activities'!M$16/'Weightage Page-1'!I$13)*'Weightage Page-1'!I65,0))+
(IF('Semester Activities'!M$17&lt;&gt;0,('Semester Activities'!M$17/'Weightage Page-1'!J$13)*'Weightage Page-1'!J65,0))+
(IF('Semester Activities'!M$18&lt;&gt;0,('Semester Activities'!M$18/'Weightage Page-1'!K$13)*'Weightage Page-1'!K65,0))+
(IF('Semester Activities'!M$19&lt;&gt;0,('Semester Activities'!M$19/'Weightage Page-1'!L$13)*'Weightage Page-1'!L65,0))+
(IF('Semester Activities'!M$20&lt;&gt;0,('Semester Activities'!M$20/'Weightage Page-1'!M$13)*'Weightage Page-1'!M65,0))+
(IF('Semester Activities'!M$21&lt;&gt;0,('Semester Activities'!M$21/'Weightage Page-1'!N$13)*'Weightage Page-1'!N65,0))+
(IF('Semester Activities'!M$25&lt;&gt;0,('Semester Activities'!M$25/'Weightage Page-1'!R$13)*'Weightage Page-1'!R65,0))+
(IF('Semester Activities'!M$26&lt;&gt;0,('Semester Activities'!M$26/'Weightage Page-1'!S$13)*'Weightage Page-1'!S65,0))+
(IF('Semester Activities'!M$27&lt;&gt;0,('Semester Activities'!M$27/'Weightage Page-1'!T$13)*'Weightage Page-1'!T65,0))+
(IF('Semester Activities'!M$28&lt;&gt;0,('Semester Activities'!M$28/'Weightage Page-1'!U$13)*'Weightage Page-1'!U65,0))+
(IF('Semester Activities'!M$29&lt;&gt;0,('Semester Activities'!M$29/'Weightage Page-1'!V$13)*'Weightage Page-1'!V65,0))+
(IF('Semester Activities'!M$30&lt;&gt;0,('Semester Activities'!M$30/'Weightage Page-1'!W$13)*'Weightage Page-1'!W65,0))+
(IF('Semester Activities'!M$31&lt;&gt;0,('Semester Activities'!M$31/'Weightage Page-1'!X$13)*'Weightage Page-1'!X65,0))+
(IF('Semester Activities'!M$32&lt;&gt;0,('Semester Activities'!M$32/'Weightage Page-1'!Y$13)*'Weightage Page-1'!Y65,0))+
(IF('Semester Activities'!M$33&lt;&gt;0,('Semester Activities'!M$33/'Weightage Page-1'!Z$13)*'Weightage Page-1'!Z65,0))+
(IF('Semester Activities'!M$34&lt;&gt;0,('Semester Activities'!M$34/'Weightage Page-1'!AA$13)*'Weightage Page-1'!AA65,0))+
(IF('Semester Activities'!M$35&lt;&gt;0,('Semester Activities'!M$35/'Weightage Page-1'!AB$13)*'Weightage Page-1'!AB65,0))+
(IF('Semester Activities'!M$36&lt;&gt;0,('Semester Activities'!M$36/'Weightage Page-1'!AC$13)*'Weightage Page-1'!AC65,0))+
(IF('Semester Activities'!M$38&lt;&gt;0,('Semester Activities'!M$38/'Weightage Page-1'!AE$13)*'Weightage Page-1'!AE65,0))+
(IF('Semester Activities'!M$39&lt;&gt;0,('Semester Activities'!M$39/'Weightage Page-1'!AF$13)*'Weightage Page-1'!AF65,0))+
(IF('Semester Activities'!M$40&lt;&gt;0,('Semester Activities'!M$40/'Weightage Page-1'!AG$13)*'Weightage Page-1'!AG65,0))+
(IF('Semester Activities'!M$41&lt;&gt;0,('Semester Activities'!M$41/'Weightage Page-1'!AH$13)*'Weightage Page-1'!AH65,0))+
(IF('Semester Activities'!M$42&lt;&gt;0,('Semester Activities'!M$42/'Weightage Page-1'!AI$13)*'Weightage Page-1'!AI65,0))+
(IF('Semester Activities'!M$43&lt;&gt;0,('Semester Activities'!M$43/'Weightage Page-1'!AJ$13)*'Weightage Page-1'!AJ65,0))+
(IF('Semester Activities'!M$44&lt;&gt;0,('Semester Activities'!M$44/'Weightage Page-1'!AK$13)*'Weightage Page-1'!AK65,0))+
(IF('Semester Activities'!M$45&lt;&gt;0,('Semester Activities'!M$45/'Weightage Page-1'!AL$13)*'Weightage Page-1'!AL65,0))+
(IF('Semester Activities'!M$46&lt;&gt;0,('Semester Activities'!M$46/'Weightage Page-1'!AM$13)*'Weightage Page-1'!AM65,0))+
(IF('Semester Activities'!M$47&lt;&gt;0,('Semester Activities'!M$47/'Weightage Page-1'!AN$13)*'Weightage Page-1'!AN65,0))+
(IF('Semester Activities'!M$48&lt;&gt;0,('Semester Activities'!M$48/'Weightage Page-1'!AO$13)*'Weightage Page-1'!AO65,0))+
(IF('Semester Activities'!M$49&lt;&gt;0,('Semester Activities'!M$49/'Weightage Page-1'!AP$13)*'Weightage Page-1'!AP65,0))+
(IF('Semester Activities'!M$50&lt;&gt;0,('Semester Activities'!M$50/'Weightage Page-1'!AQ$13)*'Weightage Page-1'!AQ65,0))+
(IF('Semester Activities'!M$51&lt;&gt;0,('Semester Activities'!M$51/'Weightage Page-1'!AR$13)*'Weightage Page-1'!AR65,0))+
(IF('Semester Activities'!M$52&lt;&gt;0,('Semester Activities'!M$52/'Weightage Page-1'!AS$13)*'Weightage Page-1'!AS65,0))+
(IF('Semester Activities'!M$53&lt;&gt;0,('Semester Activities'!M$53/'Weightage Page-1'!AT$13)*'Weightage Page-1'!AT65,0))+
(IF('Semester Activities'!M$54&lt;&gt;0,('Semester Activities'!M$54/'Weightage Page-1'!AU$13)*'Weightage Page-1'!AU65,0))+
(IF('Semester Activities'!M$55&lt;&gt;0,('Semester Activities'!M$55/'Weightage Page-1'!AV$13)*'Weightage Page-1'!AV65,0))+
(IF('Semester Activities'!M$56&lt;&gt;0,('Semester Activities'!M$56/'Weightage Page-1'!AW$13)*'Weightage Page-1'!AW65,0))+
(IF('Semester Activities'!M$57&lt;&gt;0,('Semester Activities'!M$57/'Weightage Page-1'!AX$13)*'Weightage Page-1'!AX65,0))+
(IF('Semester Activities'!M$58&lt;&gt;0,('Semester Activities'!M$58/'Weightage Page-1'!AY$13)*'Weightage Page-1'!AY65,0))+
(IF('Semester Activities'!M$59&lt;&gt;0,('Semester Activities'!M$59/'Weightage Page-1'!AZ$13)*'Weightage Page-1'!AZ65,0))+
(IF('Semester Activities'!M$60&lt;&gt;0,('Semester Activities'!M$60/'Weightage Page-1'!BA$13)*'Weightage Page-1'!BA65,0))+
(IF('Semester Activities'!M$61&lt;&gt;0,('Semester Activities'!M$61/'Weightage Page-1'!BB$13)*'Weightage Page-1'!BB65,0))</f>
        <v>0</v>
      </c>
      <c r="K59" s="423"/>
      <c r="L59" s="423">
        <f>(IF('Semester Activities'!N$11&lt;&gt;0,('Semester Activities'!N$11/'Weightage Page-1'!D$13)*'Weightage Page-1'!D65,0))+
(IF('Semester Activities'!N$12&lt;&gt;0,('Semester Activities'!N$12/'Weightage Page-1'!E$13)*'Weightage Page-1'!E65,0))+
(IF('Semester Activities'!N$13&lt;&gt;0,('Semester Activities'!N$13/'Weightage Page-1'!F$13)*'Weightage Page-1'!F65,0))+
(IF('Semester Activities'!N$14&lt;&gt;0,('Semester Activities'!N$14/'Weightage Page-1'!G$13)*'Weightage Page-1'!G65,0))+
(IF('Semester Activities'!N$15&lt;&gt;0,('Semester Activities'!N$15/'Weightage Page-1'!H$13)*'Weightage Page-1'!H65,0))+
(IF('Semester Activities'!N$16&lt;&gt;0,('Semester Activities'!N$16/'Weightage Page-1'!I$13)*'Weightage Page-1'!I65,0))+
(IF('Semester Activities'!N$17&lt;&gt;0,('Semester Activities'!N$17/'Weightage Page-1'!J$13)*'Weightage Page-1'!J65,0))+
(IF('Semester Activities'!N$18&lt;&gt;0,('Semester Activities'!N$18/'Weightage Page-1'!K$13)*'Weightage Page-1'!K65,0))+
(IF('Semester Activities'!N$19&lt;&gt;0,('Semester Activities'!N$19/'Weightage Page-1'!L$13)*'Weightage Page-1'!L65,0))+
(IF('Semester Activities'!N$20&lt;&gt;0,('Semester Activities'!N$20/'Weightage Page-1'!M$13)*'Weightage Page-1'!M65,0))+
(IF('Semester Activities'!N$21&lt;&gt;0,('Semester Activities'!N$21/'Weightage Page-1'!N$13)*'Weightage Page-1'!N65,0))+
(IF('Semester Activities'!N$25&lt;&gt;0,('Semester Activities'!N$25/'Weightage Page-1'!R$13)*'Weightage Page-1'!R65,0))+
(IF('Semester Activities'!N$26&lt;&gt;0,('Semester Activities'!N$26/'Weightage Page-1'!S$13)*'Weightage Page-1'!S65,0))+
(IF('Semester Activities'!N$27&lt;&gt;0,('Semester Activities'!N$27/'Weightage Page-1'!T$13)*'Weightage Page-1'!T65,0))+
(IF('Semester Activities'!N$28&lt;&gt;0,('Semester Activities'!N$28/'Weightage Page-1'!U$13)*'Weightage Page-1'!U65,0))+
(IF('Semester Activities'!N$29&lt;&gt;0,('Semester Activities'!N$29/'Weightage Page-1'!V$13)*'Weightage Page-1'!V65,0))+
(IF('Semester Activities'!N$30&lt;&gt;0,('Semester Activities'!N$30/'Weightage Page-1'!W$13)*'Weightage Page-1'!W65,0))+
(IF('Semester Activities'!N$31&lt;&gt;0,('Semester Activities'!N$31/'Weightage Page-1'!X$13)*'Weightage Page-1'!X65,0))+
(IF('Semester Activities'!N$32&lt;&gt;0,('Semester Activities'!N$32/'Weightage Page-1'!Y$13)*'Weightage Page-1'!Y65,0))+
(IF('Semester Activities'!N$33&lt;&gt;0,('Semester Activities'!N$33/'Weightage Page-1'!Z$13)*'Weightage Page-1'!Z65,0))+
(IF('Semester Activities'!N$34&lt;&gt;0,('Semester Activities'!N$34/'Weightage Page-1'!AA$13)*'Weightage Page-1'!AA65,0))+
(IF('Semester Activities'!N$35&lt;&gt;0,('Semester Activities'!N$35/'Weightage Page-1'!AB$13)*'Weightage Page-1'!AB65,0))+
(IF('Semester Activities'!N$36&lt;&gt;0,('Semester Activities'!N$36/'Weightage Page-1'!AC$13)*'Weightage Page-1'!AC65,0))+
(IF('Semester Activities'!N$38&lt;&gt;0,('Semester Activities'!N$38/'Weightage Page-1'!AE$13)*'Weightage Page-1'!AE65,0))+
(IF('Semester Activities'!N$39&lt;&gt;0,('Semester Activities'!N$39/'Weightage Page-1'!AF$13)*'Weightage Page-1'!AF65,0))+
(IF('Semester Activities'!N$40&lt;&gt;0,('Semester Activities'!N$40/'Weightage Page-1'!AG$13)*'Weightage Page-1'!AG65,0))+
(IF('Semester Activities'!N$41&lt;&gt;0,('Semester Activities'!N$41/'Weightage Page-1'!AH$13)*'Weightage Page-1'!AH65,0))+
(IF('Semester Activities'!N$42&lt;&gt;0,('Semester Activities'!N$42/'Weightage Page-1'!AI$13)*'Weightage Page-1'!AI65,0))+
(IF('Semester Activities'!N$43&lt;&gt;0,('Semester Activities'!N$43/'Weightage Page-1'!AJ$13)*'Weightage Page-1'!AJ65,0))+
(IF('Semester Activities'!N$44&lt;&gt;0,('Semester Activities'!N$44/'Weightage Page-1'!AK$13)*'Weightage Page-1'!AK65,0))+
(IF('Semester Activities'!N$45&lt;&gt;0,('Semester Activities'!N$45/'Weightage Page-1'!AL$13)*'Weightage Page-1'!AL65,0))+
(IF('Semester Activities'!N$46&lt;&gt;0,('Semester Activities'!N$46/'Weightage Page-1'!AM$13)*'Weightage Page-1'!AM65,0))+
(IF('Semester Activities'!N$47&lt;&gt;0,('Semester Activities'!N$47/'Weightage Page-1'!AN$13)*'Weightage Page-1'!AN65,0))+
(IF('Semester Activities'!N$48&lt;&gt;0,('Semester Activities'!N$48/'Weightage Page-1'!AO$13)*'Weightage Page-1'!AO65,0))+
(IF('Semester Activities'!N$49&lt;&gt;0,('Semester Activities'!N$49/'Weightage Page-1'!AP$13)*'Weightage Page-1'!AP65,0))+
(IF('Semester Activities'!N$50&lt;&gt;0,('Semester Activities'!N$50/'Weightage Page-1'!AQ$13)*'Weightage Page-1'!AQ65,0))+
(IF('Semester Activities'!N$51&lt;&gt;0,('Semester Activities'!N$51/'Weightage Page-1'!AR$13)*'Weightage Page-1'!AR65,0))+
(IF('Semester Activities'!N$52&lt;&gt;0,('Semester Activities'!N$52/'Weightage Page-1'!AS$13)*'Weightage Page-1'!AS65,0))+
(IF('Semester Activities'!N$53&lt;&gt;0,('Semester Activities'!N$53/'Weightage Page-1'!AT$13)*'Weightage Page-1'!AT65,0))+
(IF('Semester Activities'!N$54&lt;&gt;0,('Semester Activities'!N$54/'Weightage Page-1'!AU$13)*'Weightage Page-1'!AU65,0))+
(IF('Semester Activities'!N$55&lt;&gt;0,('Semester Activities'!N$55/'Weightage Page-1'!AV$13)*'Weightage Page-1'!AV65,0))+
(IF('Semester Activities'!N$56&lt;&gt;0,('Semester Activities'!N$56/'Weightage Page-1'!AW$13)*'Weightage Page-1'!AW65,0))+
(IF('Semester Activities'!N$57&lt;&gt;0,('Semester Activities'!N$57/'Weightage Page-1'!AX$13)*'Weightage Page-1'!AX65,0))+
(IF('Semester Activities'!N$58&lt;&gt;0,('Semester Activities'!N$58/'Weightage Page-1'!AY$13)*'Weightage Page-1'!AY65,0))+
(IF('Semester Activities'!N$59&lt;&gt;0,('Semester Activities'!N$59/'Weightage Page-1'!AZ$13)*'Weightage Page-1'!AZ65,0))+
(IF('Semester Activities'!N$60&lt;&gt;0,('Semester Activities'!N$60/'Weightage Page-1'!BA$13)*'Weightage Page-1'!BA65,0))+
(IF('Semester Activities'!N$61&lt;&gt;0,('Semester Activities'!N$61/'Weightage Page-1'!BB$13)*'Weightage Page-1'!BB65,0))</f>
        <v>0</v>
      </c>
      <c r="M59" s="423"/>
      <c r="N59" s="424">
        <f t="shared" si="0"/>
        <v>0</v>
      </c>
      <c r="O59" s="424"/>
    </row>
    <row r="60" spans="1:15" ht="16.5" thickBot="1" x14ac:dyDescent="0.3">
      <c r="A60" s="207">
        <v>51</v>
      </c>
      <c r="B60" s="206" t="str">
        <f>IF('Weightage Page-1'!B66&lt;&gt;"",'Weightage Page-1'!B66,"")</f>
        <v>15SW179</v>
      </c>
      <c r="C60" s="118"/>
      <c r="D60" s="423">
        <f>(IF('Semester Activities'!J$11&lt;&gt;0,('Semester Activities'!J$11/'Weightage Page-1'!D$13)*'Weightage Page-1'!D66,0))+
(IF('Semester Activities'!J$12&lt;&gt;0,('Semester Activities'!J$12/'Weightage Page-1'!E$13)*'Weightage Page-1'!E66,0))+
(IF('Semester Activities'!J$13&lt;&gt;0,('Semester Activities'!J$13/'Weightage Page-1'!F$13)*'Weightage Page-1'!F66,0))+
(IF('Semester Activities'!J$14&lt;&gt;0,('Semester Activities'!J$14/'Weightage Page-1'!G$13)*'Weightage Page-1'!G66,0))+
(IF('Semester Activities'!J$15&lt;&gt;0,('Semester Activities'!J$15/'Weightage Page-1'!H$13)*'Weightage Page-1'!H66,0))+
(IF('Semester Activities'!J$16&lt;&gt;0,('Semester Activities'!J$16/'Weightage Page-1'!I$13)*'Weightage Page-1'!I66,0))+
(IF('Semester Activities'!J$17&lt;&gt;0,('Semester Activities'!J$17/'Weightage Page-1'!J$13)*'Weightage Page-1'!J66,0))+
(IF('Semester Activities'!J$18&lt;&gt;0,('Semester Activities'!J$18/'Weightage Page-1'!K$13)*'Weightage Page-1'!K66,0))+
(IF('Semester Activities'!J$19&lt;&gt;0,('Semester Activities'!J$19/'Weightage Page-1'!L$13)*'Weightage Page-1'!L66,0))+
(IF('Semester Activities'!J$20&lt;&gt;0,('Semester Activities'!J$20/'Weightage Page-1'!M$13)*'Weightage Page-1'!M66,0))+
(IF('Semester Activities'!J$21&lt;&gt;0,('Semester Activities'!J$21/'Weightage Page-1'!N$13)*'Weightage Page-1'!N66,0))+
(IF('Semester Activities'!J$25&lt;&gt;0,('Semester Activities'!J$25/'Weightage Page-1'!R$13)*'Weightage Page-1'!R66,0))+
(IF('Semester Activities'!J$26&lt;&gt;0,('Semester Activities'!J$26/'Weightage Page-1'!S$13)*'Weightage Page-1'!S66,0))+
(IF('Semester Activities'!J$27&lt;&gt;0,('Semester Activities'!J$27/'Weightage Page-1'!T$13)*'Weightage Page-1'!T66,0))+
(IF('Semester Activities'!J$28&lt;&gt;0,('Semester Activities'!J$28/'Weightage Page-1'!U$13)*'Weightage Page-1'!U66,0))+
(IF('Semester Activities'!J$29&lt;&gt;0,('Semester Activities'!J$29/'Weightage Page-1'!V$13)*'Weightage Page-1'!V66,0))+
(IF('Semester Activities'!J$30&lt;&gt;0,('Semester Activities'!J$30/'Weightage Page-1'!W$13)*'Weightage Page-1'!W66,0))+
(IF('Semester Activities'!J$31&lt;&gt;0,('Semester Activities'!J$31/'Weightage Page-1'!X$13)*'Weightage Page-1'!X66,0))+
(IF('Semester Activities'!J$32&lt;&gt;0,('Semester Activities'!J$32/'Weightage Page-1'!Y$13)*'Weightage Page-1'!Y66,0))+
(IF('Semester Activities'!J$33&lt;&gt;0,('Semester Activities'!J$33/'Weightage Page-1'!Z$13)*'Weightage Page-1'!Z66,0))+
(IF('Semester Activities'!J$34&lt;&gt;0,('Semester Activities'!J$34/'Weightage Page-1'!AA$13)*'Weightage Page-1'!AA66,0))+
(IF('Semester Activities'!J$35&lt;&gt;0,('Semester Activities'!J$35/'Weightage Page-1'!AB$13)*'Weightage Page-1'!AB66,0))+
(IF('Semester Activities'!J$36&lt;&gt;0,('Semester Activities'!J$36/'Weightage Page-1'!AC$13)*'Weightage Page-1'!AC66,0))+
(IF('Semester Activities'!J$38&lt;&gt;0,('Semester Activities'!J$38/'Weightage Page-1'!AE$13)*'Weightage Page-1'!AE66,0))+
(IF('Semester Activities'!J$39&lt;&gt;0,('Semester Activities'!J$39/'Weightage Page-1'!AF$13)*'Weightage Page-1'!AF66,0))+
(IF('Semester Activities'!J$40&lt;&gt;0,('Semester Activities'!J$40/'Weightage Page-1'!AG$13)*'Weightage Page-1'!AG66,0))+
(IF('Semester Activities'!J$41&lt;&gt;0,('Semester Activities'!J$41/'Weightage Page-1'!AH$13)*'Weightage Page-1'!AH66,0))+
(IF('Semester Activities'!J$42&lt;&gt;0,('Semester Activities'!J$42/'Weightage Page-1'!AI$13)*'Weightage Page-1'!AI66,0))+
(IF('Semester Activities'!J$43&lt;&gt;0,('Semester Activities'!J$43/'Weightage Page-1'!AJ$13)*'Weightage Page-1'!AJ66,0))+
(IF('Semester Activities'!J$44&lt;&gt;0,('Semester Activities'!J$44/'Weightage Page-1'!AK$13)*'Weightage Page-1'!AK66,0))+
(IF('Semester Activities'!J$45&lt;&gt;0,('Semester Activities'!J$45/'Weightage Page-1'!AL$13)*'Weightage Page-1'!AL66,0))+
(IF('Semester Activities'!J$46&lt;&gt;0,('Semester Activities'!J$46/'Weightage Page-1'!AM$13)*'Weightage Page-1'!AM66,0))+
(IF('Semester Activities'!J$47&lt;&gt;0,('Semester Activities'!J$47/'Weightage Page-1'!AN$13)*'Weightage Page-1'!AN66,0))+
(IF('Semester Activities'!J$48&lt;&gt;0,('Semester Activities'!J$48/'Weightage Page-1'!AO$13)*'Weightage Page-1'!AO66,0))+
(IF('Semester Activities'!J$49&lt;&gt;0,('Semester Activities'!J$49/'Weightage Page-1'!AP$13)*'Weightage Page-1'!AP66,0))+
(IF('Semester Activities'!J$50&lt;&gt;0,('Semester Activities'!J$50/'Weightage Page-1'!AQ$13)*'Weightage Page-1'!AQ66,0))+
(IF('Semester Activities'!J$51&lt;&gt;0,('Semester Activities'!J$51/'Weightage Page-1'!AR$13)*'Weightage Page-1'!AR66,0))+
(IF('Semester Activities'!J$52&lt;&gt;0,('Semester Activities'!J$52/'Weightage Page-1'!AS$13)*'Weightage Page-1'!AS66,0))+
(IF('Semester Activities'!J$53&lt;&gt;0,('Semester Activities'!J$53/'Weightage Page-1'!AT$13)*'Weightage Page-1'!AT66,0))+
(IF('Semester Activities'!J$54&lt;&gt;0,('Semester Activities'!J$54/'Weightage Page-1'!AU$13)*'Weightage Page-1'!AU66,0))+
(IF('Semester Activities'!J$55&lt;&gt;0,('Semester Activities'!J$55/'Weightage Page-1'!AV$13)*'Weightage Page-1'!AV66,0))+
(IF('Semester Activities'!J$56&lt;&gt;0,('Semester Activities'!J$56/'Weightage Page-1'!AW$13)*'Weightage Page-1'!AW66,0))+
(IF('Semester Activities'!J$57&lt;&gt;0,('Semester Activities'!J$57/'Weightage Page-1'!AX$13)*'Weightage Page-1'!AX66,0))+
(IF('Semester Activities'!J$58&lt;&gt;0,('Semester Activities'!J$58/'Weightage Page-1'!AY$13)*'Weightage Page-1'!AY66,0))+
(IF('Semester Activities'!J$59&lt;&gt;0,('Semester Activities'!J$59/'Weightage Page-1'!AZ$13)*'Weightage Page-1'!AZ66,0))+
(IF('Semester Activities'!J$60&lt;&gt;0,('Semester Activities'!J$60/'Weightage Page-1'!BA$13)*'Weightage Page-1'!BA66,0))+
(IF('Semester Activities'!J$61&lt;&gt;0,('Semester Activities'!J$61/'Weightage Page-1'!BB$13)*'Weightage Page-1'!BB66,0))</f>
        <v>0</v>
      </c>
      <c r="E60" s="423"/>
      <c r="F60" s="423">
        <f>(IF('Semester Activities'!K$11&lt;&gt;0,('Semester Activities'!K$11/'Weightage Page-1'!D$13)*'Weightage Page-1'!D66,0))+
(IF('Semester Activities'!K$12&lt;&gt;0,('Semester Activities'!K$12/'Weightage Page-1'!E$13)*'Weightage Page-1'!E66,0))+
(IF('Semester Activities'!K$13&lt;&gt;0,('Semester Activities'!K$13/'Weightage Page-1'!F$13)*'Weightage Page-1'!F66,0))+
(IF('Semester Activities'!K$14&lt;&gt;0,('Semester Activities'!K$14/'Weightage Page-1'!G$13)*'Weightage Page-1'!G66,0))+
(IF('Semester Activities'!K$15&lt;&gt;0,('Semester Activities'!K$15/'Weightage Page-1'!H$13)*'Weightage Page-1'!H66,0))+
(IF('Semester Activities'!K$16&lt;&gt;0,('Semester Activities'!K$16/'Weightage Page-1'!I$13)*'Weightage Page-1'!I66,0))+
(IF('Semester Activities'!K$17&lt;&gt;0,('Semester Activities'!K$17/'Weightage Page-1'!J$13)*'Weightage Page-1'!J66,0))+
(IF('Semester Activities'!K$18&lt;&gt;0,('Semester Activities'!K$18/'Weightage Page-1'!K$13)*'Weightage Page-1'!K66,0))+
(IF('Semester Activities'!K$19&lt;&gt;0,('Semester Activities'!K$19/'Weightage Page-1'!L$13)*'Weightage Page-1'!L66,0))+
(IF('Semester Activities'!K$20&lt;&gt;0,('Semester Activities'!K$20/'Weightage Page-1'!M$13)*'Weightage Page-1'!M66,0))+
(IF('Semester Activities'!K$21&lt;&gt;0,('Semester Activities'!K$21/'Weightage Page-1'!N$13)*'Weightage Page-1'!N66,0))+
(IF('Semester Activities'!K$25&lt;&gt;0,('Semester Activities'!K$25/'Weightage Page-1'!R$13)*'Weightage Page-1'!R66,0))+
(IF('Semester Activities'!K$26&lt;&gt;0,('Semester Activities'!K$26/'Weightage Page-1'!S$13)*'Weightage Page-1'!S66,0))+
(IF('Semester Activities'!K$27&lt;&gt;0,('Semester Activities'!K$27/'Weightage Page-1'!T$13)*'Weightage Page-1'!T66,0))+
(IF('Semester Activities'!K$28&lt;&gt;0,('Semester Activities'!K$28/'Weightage Page-1'!U$13)*'Weightage Page-1'!U66,0))+
(IF('Semester Activities'!K$29&lt;&gt;0,('Semester Activities'!K$29/'Weightage Page-1'!V$13)*'Weightage Page-1'!V66,0))+
(IF('Semester Activities'!K$30&lt;&gt;0,('Semester Activities'!K$30/'Weightage Page-1'!W$13)*'Weightage Page-1'!W66,0))+
(IF('Semester Activities'!K$31&lt;&gt;0,('Semester Activities'!K$31/'Weightage Page-1'!X$13)*'Weightage Page-1'!X66,0))+
(IF('Semester Activities'!K$32&lt;&gt;0,('Semester Activities'!K$32/'Weightage Page-1'!Y$13)*'Weightage Page-1'!Y66,0))+
(IF('Semester Activities'!K$33&lt;&gt;0,('Semester Activities'!K$33/'Weightage Page-1'!Z$13)*'Weightage Page-1'!Z66,0))+
(IF('Semester Activities'!K$34&lt;&gt;0,('Semester Activities'!K$34/'Weightage Page-1'!AA$13)*'Weightage Page-1'!AA66,0))+
(IF('Semester Activities'!K$35&lt;&gt;0,('Semester Activities'!K$35/'Weightage Page-1'!AB$13)*'Weightage Page-1'!AB66,0))+
(IF('Semester Activities'!K$36&lt;&gt;0,('Semester Activities'!K$36/'Weightage Page-1'!AC$13)*'Weightage Page-1'!AC66,0))+
(IF('Semester Activities'!K$38&lt;&gt;0,('Semester Activities'!K$38/'Weightage Page-1'!AE$13)*'Weightage Page-1'!AE66,0))+
(IF('Semester Activities'!K$39&lt;&gt;0,('Semester Activities'!K$39/'Weightage Page-1'!AF$13)*'Weightage Page-1'!AF66,0))+
(IF('Semester Activities'!K$40&lt;&gt;0,('Semester Activities'!K$40/'Weightage Page-1'!AG$13)*'Weightage Page-1'!AG66,0))+
(IF('Semester Activities'!K$41&lt;&gt;0,('Semester Activities'!K$41/'Weightage Page-1'!AH$13)*'Weightage Page-1'!AH66,0))+
(IF('Semester Activities'!K$42&lt;&gt;0,('Semester Activities'!K$42/'Weightage Page-1'!AI$13)*'Weightage Page-1'!AI66,0))+
(IF('Semester Activities'!K$43&lt;&gt;0,('Semester Activities'!K$43/'Weightage Page-1'!AJ$13)*'Weightage Page-1'!AJ66,0))+
(IF('Semester Activities'!K$44&lt;&gt;0,('Semester Activities'!K$44/'Weightage Page-1'!AK$13)*'Weightage Page-1'!AK66,0))+
(IF('Semester Activities'!K$45&lt;&gt;0,('Semester Activities'!K$45/'Weightage Page-1'!AL$13)*'Weightage Page-1'!AL66,0))+
(IF('Semester Activities'!K$46&lt;&gt;0,('Semester Activities'!K$46/'Weightage Page-1'!AM$13)*'Weightage Page-1'!AM66,0))+
(IF('Semester Activities'!K$47&lt;&gt;0,('Semester Activities'!K$47/'Weightage Page-1'!AN$13)*'Weightage Page-1'!AN66,0))+
(IF('Semester Activities'!K$48&lt;&gt;0,('Semester Activities'!K$48/'Weightage Page-1'!AO$13)*'Weightage Page-1'!AO66,0))+
(IF('Semester Activities'!K$49&lt;&gt;0,('Semester Activities'!K$49/'Weightage Page-1'!AP$13)*'Weightage Page-1'!AP66,0))+
(IF('Semester Activities'!K$50&lt;&gt;0,('Semester Activities'!K$50/'Weightage Page-1'!AQ$13)*'Weightage Page-1'!AQ66,0))+
(IF('Semester Activities'!K$51&lt;&gt;0,('Semester Activities'!K$51/'Weightage Page-1'!AR$13)*'Weightage Page-1'!AR66,0))+
(IF('Semester Activities'!K$52&lt;&gt;0,('Semester Activities'!K$52/'Weightage Page-1'!AS$13)*'Weightage Page-1'!AS66,0))+
(IF('Semester Activities'!K$53&lt;&gt;0,('Semester Activities'!K$53/'Weightage Page-1'!AT$13)*'Weightage Page-1'!AT66,0))+
(IF('Semester Activities'!K$54&lt;&gt;0,('Semester Activities'!K$54/'Weightage Page-1'!AU$13)*'Weightage Page-1'!AU66,0))+
(IF('Semester Activities'!K$55&lt;&gt;0,('Semester Activities'!K$55/'Weightage Page-1'!AV$13)*'Weightage Page-1'!AV66,0))+
(IF('Semester Activities'!K$56&lt;&gt;0,('Semester Activities'!K$56/'Weightage Page-1'!AW$13)*'Weightage Page-1'!AW66,0))+
(IF('Semester Activities'!K$57&lt;&gt;0,('Semester Activities'!K$57/'Weightage Page-1'!AX$13)*'Weightage Page-1'!AX66,0))+
(IF('Semester Activities'!K$58&lt;&gt;0,('Semester Activities'!K$58/'Weightage Page-1'!AY$13)*'Weightage Page-1'!AY66,0))+
(IF('Semester Activities'!K$59&lt;&gt;0,('Semester Activities'!K$59/'Weightage Page-1'!AZ$13)*'Weightage Page-1'!AZ66,0))+
(IF('Semester Activities'!K$60&lt;&gt;0,('Semester Activities'!K$60/'Weightage Page-1'!BA$13)*'Weightage Page-1'!BA66,0))+
(IF('Semester Activities'!K$61&lt;&gt;0,('Semester Activities'!K$61/'Weightage Page-1'!BB$13)*'Weightage Page-1'!BB66,0))</f>
        <v>0</v>
      </c>
      <c r="G60" s="423"/>
      <c r="H60" s="423">
        <f>(IF('Semester Activities'!L$11&lt;&gt;0,('Semester Activities'!L$11/'Weightage Page-1'!D$13)*'Weightage Page-1'!D66,0))+
(IF('Semester Activities'!L$12&lt;&gt;0,('Semester Activities'!L$12/'Weightage Page-1'!E$13)*'Weightage Page-1'!E66,0))+
(IF('Semester Activities'!L$13&lt;&gt;0,('Semester Activities'!L$13/'Weightage Page-1'!F$13)*'Weightage Page-1'!F66,0))+
(IF('Semester Activities'!L$14&lt;&gt;0,('Semester Activities'!L$14/'Weightage Page-1'!G$13)*'Weightage Page-1'!G66,0))+
(IF('Semester Activities'!L$15&lt;&gt;0,('Semester Activities'!L$15/'Weightage Page-1'!H$13)*'Weightage Page-1'!H66,0))+
(IF('Semester Activities'!L$16&lt;&gt;0,('Semester Activities'!L$16/'Weightage Page-1'!I$13)*'Weightage Page-1'!I66,0))+
(IF('Semester Activities'!L$17&lt;&gt;0,('Semester Activities'!L$17/'Weightage Page-1'!J$13)*'Weightage Page-1'!J66,0))+
(IF('Semester Activities'!L$18&lt;&gt;0,('Semester Activities'!L$18/'Weightage Page-1'!K$13)*'Weightage Page-1'!K66,0))+
(IF('Semester Activities'!L$19&lt;&gt;0,('Semester Activities'!L$19/'Weightage Page-1'!L$13)*'Weightage Page-1'!L66,0))+
(IF('Semester Activities'!L$20&lt;&gt;0,('Semester Activities'!L$20/'Weightage Page-1'!M$13)*'Weightage Page-1'!M66,0))+
(IF('Semester Activities'!L$21&lt;&gt;0,('Semester Activities'!L$21/'Weightage Page-1'!N$13)*'Weightage Page-1'!N66,0))+
(IF('Semester Activities'!L$25&lt;&gt;0,('Semester Activities'!L$25/'Weightage Page-1'!R$13)*'Weightage Page-1'!R66,0))+
(IF('Semester Activities'!L$26&lt;&gt;0,('Semester Activities'!L$26/'Weightage Page-1'!S$13)*'Weightage Page-1'!S66,0))+
(IF('Semester Activities'!L$27&lt;&gt;0,('Semester Activities'!L$27/'Weightage Page-1'!T$13)*'Weightage Page-1'!T66,0))+
(IF('Semester Activities'!L$28&lt;&gt;0,('Semester Activities'!L$28/'Weightage Page-1'!U$13)*'Weightage Page-1'!U66,0))+
(IF('Semester Activities'!L$29&lt;&gt;0,('Semester Activities'!L$29/'Weightage Page-1'!V$13)*'Weightage Page-1'!V66,0))+
(IF('Semester Activities'!L$30&lt;&gt;0,('Semester Activities'!L$30/'Weightage Page-1'!W$13)*'Weightage Page-1'!W66,0))+
(IF('Semester Activities'!L$31&lt;&gt;0,('Semester Activities'!L$31/'Weightage Page-1'!X$13)*'Weightage Page-1'!X66,0))+
(IF('Semester Activities'!L$32&lt;&gt;0,('Semester Activities'!L$32/'Weightage Page-1'!Y$13)*'Weightage Page-1'!Y66,0))+
(IF('Semester Activities'!L$33&lt;&gt;0,('Semester Activities'!L$33/'Weightage Page-1'!Z$13)*'Weightage Page-1'!Z66,0))+
(IF('Semester Activities'!L$34&lt;&gt;0,('Semester Activities'!L$34/'Weightage Page-1'!AA$13)*'Weightage Page-1'!AA66,0))+
(IF('Semester Activities'!L$35&lt;&gt;0,('Semester Activities'!L$35/'Weightage Page-1'!AB$13)*'Weightage Page-1'!AB66,0))+
(IF('Semester Activities'!L$36&lt;&gt;0,('Semester Activities'!L$36/'Weightage Page-1'!AC$13)*'Weightage Page-1'!AC66,0))+
(IF('Semester Activities'!L$38&lt;&gt;0,('Semester Activities'!L$38/'Weightage Page-1'!AE$13)*'Weightage Page-1'!AE66,0))+
(IF('Semester Activities'!L$39&lt;&gt;0,('Semester Activities'!L$39/'Weightage Page-1'!AF$13)*'Weightage Page-1'!AF66,0))+
(IF('Semester Activities'!L$40&lt;&gt;0,('Semester Activities'!L$40/'Weightage Page-1'!AG$13)*'Weightage Page-1'!AG66,0))+
(IF('Semester Activities'!L$41&lt;&gt;0,('Semester Activities'!L$41/'Weightage Page-1'!AH$13)*'Weightage Page-1'!AH66,0))+
(IF('Semester Activities'!L$42&lt;&gt;0,('Semester Activities'!L$42/'Weightage Page-1'!AI$13)*'Weightage Page-1'!AI66,0))+
(IF('Semester Activities'!L$43&lt;&gt;0,('Semester Activities'!L$43/'Weightage Page-1'!AJ$13)*'Weightage Page-1'!AJ66,0))+
(IF('Semester Activities'!L$44&lt;&gt;0,('Semester Activities'!L$44/'Weightage Page-1'!AK$13)*'Weightage Page-1'!AK66,0))+
(IF('Semester Activities'!L$45&lt;&gt;0,('Semester Activities'!L$45/'Weightage Page-1'!AL$13)*'Weightage Page-1'!AL66,0))+
(IF('Semester Activities'!L$46&lt;&gt;0,('Semester Activities'!L$46/'Weightage Page-1'!AM$13)*'Weightage Page-1'!AM66,0))+
(IF('Semester Activities'!L$47&lt;&gt;0,('Semester Activities'!L$47/'Weightage Page-1'!AN$13)*'Weightage Page-1'!AN66,0))+
(IF('Semester Activities'!L$48&lt;&gt;0,('Semester Activities'!L$48/'Weightage Page-1'!AO$13)*'Weightage Page-1'!AO66,0))+
(IF('Semester Activities'!L$49&lt;&gt;0,('Semester Activities'!L$49/'Weightage Page-1'!AP$13)*'Weightage Page-1'!AP66,0))+
(IF('Semester Activities'!L$50&lt;&gt;0,('Semester Activities'!L$50/'Weightage Page-1'!AQ$13)*'Weightage Page-1'!AQ66,0))+
(IF('Semester Activities'!L$51&lt;&gt;0,('Semester Activities'!L$51/'Weightage Page-1'!AR$13)*'Weightage Page-1'!AR66,0))+
(IF('Semester Activities'!L$52&lt;&gt;0,('Semester Activities'!L$52/'Weightage Page-1'!AS$13)*'Weightage Page-1'!AS66,0))+
(IF('Semester Activities'!L$53&lt;&gt;0,('Semester Activities'!L$53/'Weightage Page-1'!AT$13)*'Weightage Page-1'!AT66,0))+
(IF('Semester Activities'!L$54&lt;&gt;0,('Semester Activities'!L$54/'Weightage Page-1'!AU$13)*'Weightage Page-1'!AU66,0))+
(IF('Semester Activities'!L$55&lt;&gt;0,('Semester Activities'!L$55/'Weightage Page-1'!AV$13)*'Weightage Page-1'!AV66,0))+
(IF('Semester Activities'!L$56&lt;&gt;0,('Semester Activities'!L$56/'Weightage Page-1'!AW$13)*'Weightage Page-1'!AW66,0))+
(IF('Semester Activities'!L$57&lt;&gt;0,('Semester Activities'!L$57/'Weightage Page-1'!AX$13)*'Weightage Page-1'!AX66,0))+
(IF('Semester Activities'!L$58&lt;&gt;0,('Semester Activities'!L$58/'Weightage Page-1'!AY$13)*'Weightage Page-1'!AY66,0))+
(IF('Semester Activities'!L$59&lt;&gt;0,('Semester Activities'!L$59/'Weightage Page-1'!AZ$13)*'Weightage Page-1'!AZ66,0))+
(IF('Semester Activities'!L$60&lt;&gt;0,('Semester Activities'!L$60/'Weightage Page-1'!BA$13)*'Weightage Page-1'!BA66,0))+
(IF('Semester Activities'!L$61&lt;&gt;0,('Semester Activities'!L$61/'Weightage Page-1'!BB$13)*'Weightage Page-1'!BB66,0))</f>
        <v>0</v>
      </c>
      <c r="I60" s="423"/>
      <c r="J60" s="423">
        <f>(IF('Semester Activities'!M$11&lt;&gt;0,('Semester Activities'!M$11/'Weightage Page-1'!D$13)*'Weightage Page-1'!D66,0))+
(IF('Semester Activities'!M$12&lt;&gt;0,('Semester Activities'!M$12/'Weightage Page-1'!E$13)*'Weightage Page-1'!E66,0))+
(IF('Semester Activities'!M$13&lt;&gt;0,('Semester Activities'!M$13/'Weightage Page-1'!F$13)*'Weightage Page-1'!F66,0))+
(IF('Semester Activities'!M$14&lt;&gt;0,('Semester Activities'!M$14/'Weightage Page-1'!G$13)*'Weightage Page-1'!G66,0))+
(IF('Semester Activities'!M$15&lt;&gt;0,('Semester Activities'!M$15/'Weightage Page-1'!H$13)*'Weightage Page-1'!H66,0))+
(IF('Semester Activities'!M$16&lt;&gt;0,('Semester Activities'!M$16/'Weightage Page-1'!I$13)*'Weightage Page-1'!I66,0))+
(IF('Semester Activities'!M$17&lt;&gt;0,('Semester Activities'!M$17/'Weightage Page-1'!J$13)*'Weightage Page-1'!J66,0))+
(IF('Semester Activities'!M$18&lt;&gt;0,('Semester Activities'!M$18/'Weightage Page-1'!K$13)*'Weightage Page-1'!K66,0))+
(IF('Semester Activities'!M$19&lt;&gt;0,('Semester Activities'!M$19/'Weightage Page-1'!L$13)*'Weightage Page-1'!L66,0))+
(IF('Semester Activities'!M$20&lt;&gt;0,('Semester Activities'!M$20/'Weightage Page-1'!M$13)*'Weightage Page-1'!M66,0))+
(IF('Semester Activities'!M$21&lt;&gt;0,('Semester Activities'!M$21/'Weightage Page-1'!N$13)*'Weightage Page-1'!N66,0))+
(IF('Semester Activities'!M$25&lt;&gt;0,('Semester Activities'!M$25/'Weightage Page-1'!R$13)*'Weightage Page-1'!R66,0))+
(IF('Semester Activities'!M$26&lt;&gt;0,('Semester Activities'!M$26/'Weightage Page-1'!S$13)*'Weightage Page-1'!S66,0))+
(IF('Semester Activities'!M$27&lt;&gt;0,('Semester Activities'!M$27/'Weightage Page-1'!T$13)*'Weightage Page-1'!T66,0))+
(IF('Semester Activities'!M$28&lt;&gt;0,('Semester Activities'!M$28/'Weightage Page-1'!U$13)*'Weightage Page-1'!U66,0))+
(IF('Semester Activities'!M$29&lt;&gt;0,('Semester Activities'!M$29/'Weightage Page-1'!V$13)*'Weightage Page-1'!V66,0))+
(IF('Semester Activities'!M$30&lt;&gt;0,('Semester Activities'!M$30/'Weightage Page-1'!W$13)*'Weightage Page-1'!W66,0))+
(IF('Semester Activities'!M$31&lt;&gt;0,('Semester Activities'!M$31/'Weightage Page-1'!X$13)*'Weightage Page-1'!X66,0))+
(IF('Semester Activities'!M$32&lt;&gt;0,('Semester Activities'!M$32/'Weightage Page-1'!Y$13)*'Weightage Page-1'!Y66,0))+
(IF('Semester Activities'!M$33&lt;&gt;0,('Semester Activities'!M$33/'Weightage Page-1'!Z$13)*'Weightage Page-1'!Z66,0))+
(IF('Semester Activities'!M$34&lt;&gt;0,('Semester Activities'!M$34/'Weightage Page-1'!AA$13)*'Weightage Page-1'!AA66,0))+
(IF('Semester Activities'!M$35&lt;&gt;0,('Semester Activities'!M$35/'Weightage Page-1'!AB$13)*'Weightage Page-1'!AB66,0))+
(IF('Semester Activities'!M$36&lt;&gt;0,('Semester Activities'!M$36/'Weightage Page-1'!AC$13)*'Weightage Page-1'!AC66,0))+
(IF('Semester Activities'!M$38&lt;&gt;0,('Semester Activities'!M$38/'Weightage Page-1'!AE$13)*'Weightage Page-1'!AE66,0))+
(IF('Semester Activities'!M$39&lt;&gt;0,('Semester Activities'!M$39/'Weightage Page-1'!AF$13)*'Weightage Page-1'!AF66,0))+
(IF('Semester Activities'!M$40&lt;&gt;0,('Semester Activities'!M$40/'Weightage Page-1'!AG$13)*'Weightage Page-1'!AG66,0))+
(IF('Semester Activities'!M$41&lt;&gt;0,('Semester Activities'!M$41/'Weightage Page-1'!AH$13)*'Weightage Page-1'!AH66,0))+
(IF('Semester Activities'!M$42&lt;&gt;0,('Semester Activities'!M$42/'Weightage Page-1'!AI$13)*'Weightage Page-1'!AI66,0))+
(IF('Semester Activities'!M$43&lt;&gt;0,('Semester Activities'!M$43/'Weightage Page-1'!AJ$13)*'Weightage Page-1'!AJ66,0))+
(IF('Semester Activities'!M$44&lt;&gt;0,('Semester Activities'!M$44/'Weightage Page-1'!AK$13)*'Weightage Page-1'!AK66,0))+
(IF('Semester Activities'!M$45&lt;&gt;0,('Semester Activities'!M$45/'Weightage Page-1'!AL$13)*'Weightage Page-1'!AL66,0))+
(IF('Semester Activities'!M$46&lt;&gt;0,('Semester Activities'!M$46/'Weightage Page-1'!AM$13)*'Weightage Page-1'!AM66,0))+
(IF('Semester Activities'!M$47&lt;&gt;0,('Semester Activities'!M$47/'Weightage Page-1'!AN$13)*'Weightage Page-1'!AN66,0))+
(IF('Semester Activities'!M$48&lt;&gt;0,('Semester Activities'!M$48/'Weightage Page-1'!AO$13)*'Weightage Page-1'!AO66,0))+
(IF('Semester Activities'!M$49&lt;&gt;0,('Semester Activities'!M$49/'Weightage Page-1'!AP$13)*'Weightage Page-1'!AP66,0))+
(IF('Semester Activities'!M$50&lt;&gt;0,('Semester Activities'!M$50/'Weightage Page-1'!AQ$13)*'Weightage Page-1'!AQ66,0))+
(IF('Semester Activities'!M$51&lt;&gt;0,('Semester Activities'!M$51/'Weightage Page-1'!AR$13)*'Weightage Page-1'!AR66,0))+
(IF('Semester Activities'!M$52&lt;&gt;0,('Semester Activities'!M$52/'Weightage Page-1'!AS$13)*'Weightage Page-1'!AS66,0))+
(IF('Semester Activities'!M$53&lt;&gt;0,('Semester Activities'!M$53/'Weightage Page-1'!AT$13)*'Weightage Page-1'!AT66,0))+
(IF('Semester Activities'!M$54&lt;&gt;0,('Semester Activities'!M$54/'Weightage Page-1'!AU$13)*'Weightage Page-1'!AU66,0))+
(IF('Semester Activities'!M$55&lt;&gt;0,('Semester Activities'!M$55/'Weightage Page-1'!AV$13)*'Weightage Page-1'!AV66,0))+
(IF('Semester Activities'!M$56&lt;&gt;0,('Semester Activities'!M$56/'Weightage Page-1'!AW$13)*'Weightage Page-1'!AW66,0))+
(IF('Semester Activities'!M$57&lt;&gt;0,('Semester Activities'!M$57/'Weightage Page-1'!AX$13)*'Weightage Page-1'!AX66,0))+
(IF('Semester Activities'!M$58&lt;&gt;0,('Semester Activities'!M$58/'Weightage Page-1'!AY$13)*'Weightage Page-1'!AY66,0))+
(IF('Semester Activities'!M$59&lt;&gt;0,('Semester Activities'!M$59/'Weightage Page-1'!AZ$13)*'Weightage Page-1'!AZ66,0))+
(IF('Semester Activities'!M$60&lt;&gt;0,('Semester Activities'!M$60/'Weightage Page-1'!BA$13)*'Weightage Page-1'!BA66,0))+
(IF('Semester Activities'!M$61&lt;&gt;0,('Semester Activities'!M$61/'Weightage Page-1'!BB$13)*'Weightage Page-1'!BB66,0))</f>
        <v>0</v>
      </c>
      <c r="K60" s="423"/>
      <c r="L60" s="423">
        <f>(IF('Semester Activities'!N$11&lt;&gt;0,('Semester Activities'!N$11/'Weightage Page-1'!D$13)*'Weightage Page-1'!D66,0))+
(IF('Semester Activities'!N$12&lt;&gt;0,('Semester Activities'!N$12/'Weightage Page-1'!E$13)*'Weightage Page-1'!E66,0))+
(IF('Semester Activities'!N$13&lt;&gt;0,('Semester Activities'!N$13/'Weightage Page-1'!F$13)*'Weightage Page-1'!F66,0))+
(IF('Semester Activities'!N$14&lt;&gt;0,('Semester Activities'!N$14/'Weightage Page-1'!G$13)*'Weightage Page-1'!G66,0))+
(IF('Semester Activities'!N$15&lt;&gt;0,('Semester Activities'!N$15/'Weightage Page-1'!H$13)*'Weightage Page-1'!H66,0))+
(IF('Semester Activities'!N$16&lt;&gt;0,('Semester Activities'!N$16/'Weightage Page-1'!I$13)*'Weightage Page-1'!I66,0))+
(IF('Semester Activities'!N$17&lt;&gt;0,('Semester Activities'!N$17/'Weightage Page-1'!J$13)*'Weightage Page-1'!J66,0))+
(IF('Semester Activities'!N$18&lt;&gt;0,('Semester Activities'!N$18/'Weightage Page-1'!K$13)*'Weightage Page-1'!K66,0))+
(IF('Semester Activities'!N$19&lt;&gt;0,('Semester Activities'!N$19/'Weightage Page-1'!L$13)*'Weightage Page-1'!L66,0))+
(IF('Semester Activities'!N$20&lt;&gt;0,('Semester Activities'!N$20/'Weightage Page-1'!M$13)*'Weightage Page-1'!M66,0))+
(IF('Semester Activities'!N$21&lt;&gt;0,('Semester Activities'!N$21/'Weightage Page-1'!N$13)*'Weightage Page-1'!N66,0))+
(IF('Semester Activities'!N$25&lt;&gt;0,('Semester Activities'!N$25/'Weightage Page-1'!R$13)*'Weightage Page-1'!R66,0))+
(IF('Semester Activities'!N$26&lt;&gt;0,('Semester Activities'!N$26/'Weightage Page-1'!S$13)*'Weightage Page-1'!S66,0))+
(IF('Semester Activities'!N$27&lt;&gt;0,('Semester Activities'!N$27/'Weightage Page-1'!T$13)*'Weightage Page-1'!T66,0))+
(IF('Semester Activities'!N$28&lt;&gt;0,('Semester Activities'!N$28/'Weightage Page-1'!U$13)*'Weightage Page-1'!U66,0))+
(IF('Semester Activities'!N$29&lt;&gt;0,('Semester Activities'!N$29/'Weightage Page-1'!V$13)*'Weightage Page-1'!V66,0))+
(IF('Semester Activities'!N$30&lt;&gt;0,('Semester Activities'!N$30/'Weightage Page-1'!W$13)*'Weightage Page-1'!W66,0))+
(IF('Semester Activities'!N$31&lt;&gt;0,('Semester Activities'!N$31/'Weightage Page-1'!X$13)*'Weightage Page-1'!X66,0))+
(IF('Semester Activities'!N$32&lt;&gt;0,('Semester Activities'!N$32/'Weightage Page-1'!Y$13)*'Weightage Page-1'!Y66,0))+
(IF('Semester Activities'!N$33&lt;&gt;0,('Semester Activities'!N$33/'Weightage Page-1'!Z$13)*'Weightage Page-1'!Z66,0))+
(IF('Semester Activities'!N$34&lt;&gt;0,('Semester Activities'!N$34/'Weightage Page-1'!AA$13)*'Weightage Page-1'!AA66,0))+
(IF('Semester Activities'!N$35&lt;&gt;0,('Semester Activities'!N$35/'Weightage Page-1'!AB$13)*'Weightage Page-1'!AB66,0))+
(IF('Semester Activities'!N$36&lt;&gt;0,('Semester Activities'!N$36/'Weightage Page-1'!AC$13)*'Weightage Page-1'!AC66,0))+
(IF('Semester Activities'!N$38&lt;&gt;0,('Semester Activities'!N$38/'Weightage Page-1'!AE$13)*'Weightage Page-1'!AE66,0))+
(IF('Semester Activities'!N$39&lt;&gt;0,('Semester Activities'!N$39/'Weightage Page-1'!AF$13)*'Weightage Page-1'!AF66,0))+
(IF('Semester Activities'!N$40&lt;&gt;0,('Semester Activities'!N$40/'Weightage Page-1'!AG$13)*'Weightage Page-1'!AG66,0))+
(IF('Semester Activities'!N$41&lt;&gt;0,('Semester Activities'!N$41/'Weightage Page-1'!AH$13)*'Weightage Page-1'!AH66,0))+
(IF('Semester Activities'!N$42&lt;&gt;0,('Semester Activities'!N$42/'Weightage Page-1'!AI$13)*'Weightage Page-1'!AI66,0))+
(IF('Semester Activities'!N$43&lt;&gt;0,('Semester Activities'!N$43/'Weightage Page-1'!AJ$13)*'Weightage Page-1'!AJ66,0))+
(IF('Semester Activities'!N$44&lt;&gt;0,('Semester Activities'!N$44/'Weightage Page-1'!AK$13)*'Weightage Page-1'!AK66,0))+
(IF('Semester Activities'!N$45&lt;&gt;0,('Semester Activities'!N$45/'Weightage Page-1'!AL$13)*'Weightage Page-1'!AL66,0))+
(IF('Semester Activities'!N$46&lt;&gt;0,('Semester Activities'!N$46/'Weightage Page-1'!AM$13)*'Weightage Page-1'!AM66,0))+
(IF('Semester Activities'!N$47&lt;&gt;0,('Semester Activities'!N$47/'Weightage Page-1'!AN$13)*'Weightage Page-1'!AN66,0))+
(IF('Semester Activities'!N$48&lt;&gt;0,('Semester Activities'!N$48/'Weightage Page-1'!AO$13)*'Weightage Page-1'!AO66,0))+
(IF('Semester Activities'!N$49&lt;&gt;0,('Semester Activities'!N$49/'Weightage Page-1'!AP$13)*'Weightage Page-1'!AP66,0))+
(IF('Semester Activities'!N$50&lt;&gt;0,('Semester Activities'!N$50/'Weightage Page-1'!AQ$13)*'Weightage Page-1'!AQ66,0))+
(IF('Semester Activities'!N$51&lt;&gt;0,('Semester Activities'!N$51/'Weightage Page-1'!AR$13)*'Weightage Page-1'!AR66,0))+
(IF('Semester Activities'!N$52&lt;&gt;0,('Semester Activities'!N$52/'Weightage Page-1'!AS$13)*'Weightage Page-1'!AS66,0))+
(IF('Semester Activities'!N$53&lt;&gt;0,('Semester Activities'!N$53/'Weightage Page-1'!AT$13)*'Weightage Page-1'!AT66,0))+
(IF('Semester Activities'!N$54&lt;&gt;0,('Semester Activities'!N$54/'Weightage Page-1'!AU$13)*'Weightage Page-1'!AU66,0))+
(IF('Semester Activities'!N$55&lt;&gt;0,('Semester Activities'!N$55/'Weightage Page-1'!AV$13)*'Weightage Page-1'!AV66,0))+
(IF('Semester Activities'!N$56&lt;&gt;0,('Semester Activities'!N$56/'Weightage Page-1'!AW$13)*'Weightage Page-1'!AW66,0))+
(IF('Semester Activities'!N$57&lt;&gt;0,('Semester Activities'!N$57/'Weightage Page-1'!AX$13)*'Weightage Page-1'!AX66,0))+
(IF('Semester Activities'!N$58&lt;&gt;0,('Semester Activities'!N$58/'Weightage Page-1'!AY$13)*'Weightage Page-1'!AY66,0))+
(IF('Semester Activities'!N$59&lt;&gt;0,('Semester Activities'!N$59/'Weightage Page-1'!AZ$13)*'Weightage Page-1'!AZ66,0))+
(IF('Semester Activities'!N$60&lt;&gt;0,('Semester Activities'!N$60/'Weightage Page-1'!BA$13)*'Weightage Page-1'!BA66,0))+
(IF('Semester Activities'!N$61&lt;&gt;0,('Semester Activities'!N$61/'Weightage Page-1'!BB$13)*'Weightage Page-1'!BB66,0))</f>
        <v>0</v>
      </c>
      <c r="M60" s="423"/>
      <c r="N60" s="424">
        <f t="shared" si="0"/>
        <v>0</v>
      </c>
      <c r="O60" s="424"/>
    </row>
    <row r="61" spans="1:15" ht="16.5" thickBot="1" x14ac:dyDescent="0.3">
      <c r="A61" s="207">
        <v>52</v>
      </c>
      <c r="B61" s="206" t="str">
        <f>IF('Weightage Page-1'!B67&lt;&gt;"",'Weightage Page-1'!B67,"")</f>
        <v>15SW183</v>
      </c>
      <c r="C61" s="118"/>
      <c r="D61" s="423">
        <f>(IF('Semester Activities'!J$11&lt;&gt;0,('Semester Activities'!J$11/'Weightage Page-1'!D$13)*'Weightage Page-1'!D67,0))+
(IF('Semester Activities'!J$12&lt;&gt;0,('Semester Activities'!J$12/'Weightage Page-1'!E$13)*'Weightage Page-1'!E67,0))+
(IF('Semester Activities'!J$13&lt;&gt;0,('Semester Activities'!J$13/'Weightage Page-1'!F$13)*'Weightage Page-1'!F67,0))+
(IF('Semester Activities'!J$14&lt;&gt;0,('Semester Activities'!J$14/'Weightage Page-1'!G$13)*'Weightage Page-1'!G67,0))+
(IF('Semester Activities'!J$15&lt;&gt;0,('Semester Activities'!J$15/'Weightage Page-1'!H$13)*'Weightage Page-1'!H67,0))+
(IF('Semester Activities'!J$16&lt;&gt;0,('Semester Activities'!J$16/'Weightage Page-1'!I$13)*'Weightage Page-1'!I67,0))+
(IF('Semester Activities'!J$17&lt;&gt;0,('Semester Activities'!J$17/'Weightage Page-1'!J$13)*'Weightage Page-1'!J67,0))+
(IF('Semester Activities'!J$18&lt;&gt;0,('Semester Activities'!J$18/'Weightage Page-1'!K$13)*'Weightage Page-1'!K67,0))+
(IF('Semester Activities'!J$19&lt;&gt;0,('Semester Activities'!J$19/'Weightage Page-1'!L$13)*'Weightage Page-1'!L67,0))+
(IF('Semester Activities'!J$20&lt;&gt;0,('Semester Activities'!J$20/'Weightage Page-1'!M$13)*'Weightage Page-1'!M67,0))+
(IF('Semester Activities'!J$21&lt;&gt;0,('Semester Activities'!J$21/'Weightage Page-1'!N$13)*'Weightage Page-1'!N67,0))+
(IF('Semester Activities'!J$25&lt;&gt;0,('Semester Activities'!J$25/'Weightage Page-1'!R$13)*'Weightage Page-1'!R67,0))+
(IF('Semester Activities'!J$26&lt;&gt;0,('Semester Activities'!J$26/'Weightage Page-1'!S$13)*'Weightage Page-1'!S67,0))+
(IF('Semester Activities'!J$27&lt;&gt;0,('Semester Activities'!J$27/'Weightage Page-1'!T$13)*'Weightage Page-1'!T67,0))+
(IF('Semester Activities'!J$28&lt;&gt;0,('Semester Activities'!J$28/'Weightage Page-1'!U$13)*'Weightage Page-1'!U67,0))+
(IF('Semester Activities'!J$29&lt;&gt;0,('Semester Activities'!J$29/'Weightage Page-1'!V$13)*'Weightage Page-1'!V67,0))+
(IF('Semester Activities'!J$30&lt;&gt;0,('Semester Activities'!J$30/'Weightage Page-1'!W$13)*'Weightage Page-1'!W67,0))+
(IF('Semester Activities'!J$31&lt;&gt;0,('Semester Activities'!J$31/'Weightage Page-1'!X$13)*'Weightage Page-1'!X67,0))+
(IF('Semester Activities'!J$32&lt;&gt;0,('Semester Activities'!J$32/'Weightage Page-1'!Y$13)*'Weightage Page-1'!Y67,0))+
(IF('Semester Activities'!J$33&lt;&gt;0,('Semester Activities'!J$33/'Weightage Page-1'!Z$13)*'Weightage Page-1'!Z67,0))+
(IF('Semester Activities'!J$34&lt;&gt;0,('Semester Activities'!J$34/'Weightage Page-1'!AA$13)*'Weightage Page-1'!AA67,0))+
(IF('Semester Activities'!J$35&lt;&gt;0,('Semester Activities'!J$35/'Weightage Page-1'!AB$13)*'Weightage Page-1'!AB67,0))+
(IF('Semester Activities'!J$36&lt;&gt;0,('Semester Activities'!J$36/'Weightage Page-1'!AC$13)*'Weightage Page-1'!AC67,0))+
(IF('Semester Activities'!J$38&lt;&gt;0,('Semester Activities'!J$38/'Weightage Page-1'!AE$13)*'Weightage Page-1'!AE67,0))+
(IF('Semester Activities'!J$39&lt;&gt;0,('Semester Activities'!J$39/'Weightage Page-1'!AF$13)*'Weightage Page-1'!AF67,0))+
(IF('Semester Activities'!J$40&lt;&gt;0,('Semester Activities'!J$40/'Weightage Page-1'!AG$13)*'Weightage Page-1'!AG67,0))+
(IF('Semester Activities'!J$41&lt;&gt;0,('Semester Activities'!J$41/'Weightage Page-1'!AH$13)*'Weightage Page-1'!AH67,0))+
(IF('Semester Activities'!J$42&lt;&gt;0,('Semester Activities'!J$42/'Weightage Page-1'!AI$13)*'Weightage Page-1'!AI67,0))+
(IF('Semester Activities'!J$43&lt;&gt;0,('Semester Activities'!J$43/'Weightage Page-1'!AJ$13)*'Weightage Page-1'!AJ67,0))+
(IF('Semester Activities'!J$44&lt;&gt;0,('Semester Activities'!J$44/'Weightage Page-1'!AK$13)*'Weightage Page-1'!AK67,0))+
(IF('Semester Activities'!J$45&lt;&gt;0,('Semester Activities'!J$45/'Weightage Page-1'!AL$13)*'Weightage Page-1'!AL67,0))+
(IF('Semester Activities'!J$46&lt;&gt;0,('Semester Activities'!J$46/'Weightage Page-1'!AM$13)*'Weightage Page-1'!AM67,0))+
(IF('Semester Activities'!J$47&lt;&gt;0,('Semester Activities'!J$47/'Weightage Page-1'!AN$13)*'Weightage Page-1'!AN67,0))+
(IF('Semester Activities'!J$48&lt;&gt;0,('Semester Activities'!J$48/'Weightage Page-1'!AO$13)*'Weightage Page-1'!AO67,0))+
(IF('Semester Activities'!J$49&lt;&gt;0,('Semester Activities'!J$49/'Weightage Page-1'!AP$13)*'Weightage Page-1'!AP67,0))+
(IF('Semester Activities'!J$50&lt;&gt;0,('Semester Activities'!J$50/'Weightage Page-1'!AQ$13)*'Weightage Page-1'!AQ67,0))+
(IF('Semester Activities'!J$51&lt;&gt;0,('Semester Activities'!J$51/'Weightage Page-1'!AR$13)*'Weightage Page-1'!AR67,0))+
(IF('Semester Activities'!J$52&lt;&gt;0,('Semester Activities'!J$52/'Weightage Page-1'!AS$13)*'Weightage Page-1'!AS67,0))+
(IF('Semester Activities'!J$53&lt;&gt;0,('Semester Activities'!J$53/'Weightage Page-1'!AT$13)*'Weightage Page-1'!AT67,0))+
(IF('Semester Activities'!J$54&lt;&gt;0,('Semester Activities'!J$54/'Weightage Page-1'!AU$13)*'Weightage Page-1'!AU67,0))+
(IF('Semester Activities'!J$55&lt;&gt;0,('Semester Activities'!J$55/'Weightage Page-1'!AV$13)*'Weightage Page-1'!AV67,0))+
(IF('Semester Activities'!J$56&lt;&gt;0,('Semester Activities'!J$56/'Weightage Page-1'!AW$13)*'Weightage Page-1'!AW67,0))+
(IF('Semester Activities'!J$57&lt;&gt;0,('Semester Activities'!J$57/'Weightage Page-1'!AX$13)*'Weightage Page-1'!AX67,0))+
(IF('Semester Activities'!J$58&lt;&gt;0,('Semester Activities'!J$58/'Weightage Page-1'!AY$13)*'Weightage Page-1'!AY67,0))+
(IF('Semester Activities'!J$59&lt;&gt;0,('Semester Activities'!J$59/'Weightage Page-1'!AZ$13)*'Weightage Page-1'!AZ67,0))+
(IF('Semester Activities'!J$60&lt;&gt;0,('Semester Activities'!J$60/'Weightage Page-1'!BA$13)*'Weightage Page-1'!BA67,0))+
(IF('Semester Activities'!J$61&lt;&gt;0,('Semester Activities'!J$61/'Weightage Page-1'!BB$13)*'Weightage Page-1'!BB67,0))</f>
        <v>0</v>
      </c>
      <c r="E61" s="423"/>
      <c r="F61" s="423">
        <f>(IF('Semester Activities'!K$11&lt;&gt;0,('Semester Activities'!K$11/'Weightage Page-1'!D$13)*'Weightage Page-1'!D67,0))+
(IF('Semester Activities'!K$12&lt;&gt;0,('Semester Activities'!K$12/'Weightage Page-1'!E$13)*'Weightage Page-1'!E67,0))+
(IF('Semester Activities'!K$13&lt;&gt;0,('Semester Activities'!K$13/'Weightage Page-1'!F$13)*'Weightage Page-1'!F67,0))+
(IF('Semester Activities'!K$14&lt;&gt;0,('Semester Activities'!K$14/'Weightage Page-1'!G$13)*'Weightage Page-1'!G67,0))+
(IF('Semester Activities'!K$15&lt;&gt;0,('Semester Activities'!K$15/'Weightage Page-1'!H$13)*'Weightage Page-1'!H67,0))+
(IF('Semester Activities'!K$16&lt;&gt;0,('Semester Activities'!K$16/'Weightage Page-1'!I$13)*'Weightage Page-1'!I67,0))+
(IF('Semester Activities'!K$17&lt;&gt;0,('Semester Activities'!K$17/'Weightage Page-1'!J$13)*'Weightage Page-1'!J67,0))+
(IF('Semester Activities'!K$18&lt;&gt;0,('Semester Activities'!K$18/'Weightage Page-1'!K$13)*'Weightage Page-1'!K67,0))+
(IF('Semester Activities'!K$19&lt;&gt;0,('Semester Activities'!K$19/'Weightage Page-1'!L$13)*'Weightage Page-1'!L67,0))+
(IF('Semester Activities'!K$20&lt;&gt;0,('Semester Activities'!K$20/'Weightage Page-1'!M$13)*'Weightage Page-1'!M67,0))+
(IF('Semester Activities'!K$21&lt;&gt;0,('Semester Activities'!K$21/'Weightage Page-1'!N$13)*'Weightage Page-1'!N67,0))+
(IF('Semester Activities'!K$25&lt;&gt;0,('Semester Activities'!K$25/'Weightage Page-1'!R$13)*'Weightage Page-1'!R67,0))+
(IF('Semester Activities'!K$26&lt;&gt;0,('Semester Activities'!K$26/'Weightage Page-1'!S$13)*'Weightage Page-1'!S67,0))+
(IF('Semester Activities'!K$27&lt;&gt;0,('Semester Activities'!K$27/'Weightage Page-1'!T$13)*'Weightage Page-1'!T67,0))+
(IF('Semester Activities'!K$28&lt;&gt;0,('Semester Activities'!K$28/'Weightage Page-1'!U$13)*'Weightage Page-1'!U67,0))+
(IF('Semester Activities'!K$29&lt;&gt;0,('Semester Activities'!K$29/'Weightage Page-1'!V$13)*'Weightage Page-1'!V67,0))+
(IF('Semester Activities'!K$30&lt;&gt;0,('Semester Activities'!K$30/'Weightage Page-1'!W$13)*'Weightage Page-1'!W67,0))+
(IF('Semester Activities'!K$31&lt;&gt;0,('Semester Activities'!K$31/'Weightage Page-1'!X$13)*'Weightage Page-1'!X67,0))+
(IF('Semester Activities'!K$32&lt;&gt;0,('Semester Activities'!K$32/'Weightage Page-1'!Y$13)*'Weightage Page-1'!Y67,0))+
(IF('Semester Activities'!K$33&lt;&gt;0,('Semester Activities'!K$33/'Weightage Page-1'!Z$13)*'Weightage Page-1'!Z67,0))+
(IF('Semester Activities'!K$34&lt;&gt;0,('Semester Activities'!K$34/'Weightage Page-1'!AA$13)*'Weightage Page-1'!AA67,0))+
(IF('Semester Activities'!K$35&lt;&gt;0,('Semester Activities'!K$35/'Weightage Page-1'!AB$13)*'Weightage Page-1'!AB67,0))+
(IF('Semester Activities'!K$36&lt;&gt;0,('Semester Activities'!K$36/'Weightage Page-1'!AC$13)*'Weightage Page-1'!AC67,0))+
(IF('Semester Activities'!K$38&lt;&gt;0,('Semester Activities'!K$38/'Weightage Page-1'!AE$13)*'Weightage Page-1'!AE67,0))+
(IF('Semester Activities'!K$39&lt;&gt;0,('Semester Activities'!K$39/'Weightage Page-1'!AF$13)*'Weightage Page-1'!AF67,0))+
(IF('Semester Activities'!K$40&lt;&gt;0,('Semester Activities'!K$40/'Weightage Page-1'!AG$13)*'Weightage Page-1'!AG67,0))+
(IF('Semester Activities'!K$41&lt;&gt;0,('Semester Activities'!K$41/'Weightage Page-1'!AH$13)*'Weightage Page-1'!AH67,0))+
(IF('Semester Activities'!K$42&lt;&gt;0,('Semester Activities'!K$42/'Weightage Page-1'!AI$13)*'Weightage Page-1'!AI67,0))+
(IF('Semester Activities'!K$43&lt;&gt;0,('Semester Activities'!K$43/'Weightage Page-1'!AJ$13)*'Weightage Page-1'!AJ67,0))+
(IF('Semester Activities'!K$44&lt;&gt;0,('Semester Activities'!K$44/'Weightage Page-1'!AK$13)*'Weightage Page-1'!AK67,0))+
(IF('Semester Activities'!K$45&lt;&gt;0,('Semester Activities'!K$45/'Weightage Page-1'!AL$13)*'Weightage Page-1'!AL67,0))+
(IF('Semester Activities'!K$46&lt;&gt;0,('Semester Activities'!K$46/'Weightage Page-1'!AM$13)*'Weightage Page-1'!AM67,0))+
(IF('Semester Activities'!K$47&lt;&gt;0,('Semester Activities'!K$47/'Weightage Page-1'!AN$13)*'Weightage Page-1'!AN67,0))+
(IF('Semester Activities'!K$48&lt;&gt;0,('Semester Activities'!K$48/'Weightage Page-1'!AO$13)*'Weightage Page-1'!AO67,0))+
(IF('Semester Activities'!K$49&lt;&gt;0,('Semester Activities'!K$49/'Weightage Page-1'!AP$13)*'Weightage Page-1'!AP67,0))+
(IF('Semester Activities'!K$50&lt;&gt;0,('Semester Activities'!K$50/'Weightage Page-1'!AQ$13)*'Weightage Page-1'!AQ67,0))+
(IF('Semester Activities'!K$51&lt;&gt;0,('Semester Activities'!K$51/'Weightage Page-1'!AR$13)*'Weightage Page-1'!AR67,0))+
(IF('Semester Activities'!K$52&lt;&gt;0,('Semester Activities'!K$52/'Weightage Page-1'!AS$13)*'Weightage Page-1'!AS67,0))+
(IF('Semester Activities'!K$53&lt;&gt;0,('Semester Activities'!K$53/'Weightage Page-1'!AT$13)*'Weightage Page-1'!AT67,0))+
(IF('Semester Activities'!K$54&lt;&gt;0,('Semester Activities'!K$54/'Weightage Page-1'!AU$13)*'Weightage Page-1'!AU67,0))+
(IF('Semester Activities'!K$55&lt;&gt;0,('Semester Activities'!K$55/'Weightage Page-1'!AV$13)*'Weightage Page-1'!AV67,0))+
(IF('Semester Activities'!K$56&lt;&gt;0,('Semester Activities'!K$56/'Weightage Page-1'!AW$13)*'Weightage Page-1'!AW67,0))+
(IF('Semester Activities'!K$57&lt;&gt;0,('Semester Activities'!K$57/'Weightage Page-1'!AX$13)*'Weightage Page-1'!AX67,0))+
(IF('Semester Activities'!K$58&lt;&gt;0,('Semester Activities'!K$58/'Weightage Page-1'!AY$13)*'Weightage Page-1'!AY67,0))+
(IF('Semester Activities'!K$59&lt;&gt;0,('Semester Activities'!K$59/'Weightage Page-1'!AZ$13)*'Weightage Page-1'!AZ67,0))+
(IF('Semester Activities'!K$60&lt;&gt;0,('Semester Activities'!K$60/'Weightage Page-1'!BA$13)*'Weightage Page-1'!BA67,0))+
(IF('Semester Activities'!K$61&lt;&gt;0,('Semester Activities'!K$61/'Weightage Page-1'!BB$13)*'Weightage Page-1'!BB67,0))</f>
        <v>0</v>
      </c>
      <c r="G61" s="423"/>
      <c r="H61" s="423">
        <f>(IF('Semester Activities'!L$11&lt;&gt;0,('Semester Activities'!L$11/'Weightage Page-1'!D$13)*'Weightage Page-1'!D67,0))+
(IF('Semester Activities'!L$12&lt;&gt;0,('Semester Activities'!L$12/'Weightage Page-1'!E$13)*'Weightage Page-1'!E67,0))+
(IF('Semester Activities'!L$13&lt;&gt;0,('Semester Activities'!L$13/'Weightage Page-1'!F$13)*'Weightage Page-1'!F67,0))+
(IF('Semester Activities'!L$14&lt;&gt;0,('Semester Activities'!L$14/'Weightage Page-1'!G$13)*'Weightage Page-1'!G67,0))+
(IF('Semester Activities'!L$15&lt;&gt;0,('Semester Activities'!L$15/'Weightage Page-1'!H$13)*'Weightage Page-1'!H67,0))+
(IF('Semester Activities'!L$16&lt;&gt;0,('Semester Activities'!L$16/'Weightage Page-1'!I$13)*'Weightage Page-1'!I67,0))+
(IF('Semester Activities'!L$17&lt;&gt;0,('Semester Activities'!L$17/'Weightage Page-1'!J$13)*'Weightage Page-1'!J67,0))+
(IF('Semester Activities'!L$18&lt;&gt;0,('Semester Activities'!L$18/'Weightage Page-1'!K$13)*'Weightage Page-1'!K67,0))+
(IF('Semester Activities'!L$19&lt;&gt;0,('Semester Activities'!L$19/'Weightage Page-1'!L$13)*'Weightage Page-1'!L67,0))+
(IF('Semester Activities'!L$20&lt;&gt;0,('Semester Activities'!L$20/'Weightage Page-1'!M$13)*'Weightage Page-1'!M67,0))+
(IF('Semester Activities'!L$21&lt;&gt;0,('Semester Activities'!L$21/'Weightage Page-1'!N$13)*'Weightage Page-1'!N67,0))+
(IF('Semester Activities'!L$25&lt;&gt;0,('Semester Activities'!L$25/'Weightage Page-1'!R$13)*'Weightage Page-1'!R67,0))+
(IF('Semester Activities'!L$26&lt;&gt;0,('Semester Activities'!L$26/'Weightage Page-1'!S$13)*'Weightage Page-1'!S67,0))+
(IF('Semester Activities'!L$27&lt;&gt;0,('Semester Activities'!L$27/'Weightage Page-1'!T$13)*'Weightage Page-1'!T67,0))+
(IF('Semester Activities'!L$28&lt;&gt;0,('Semester Activities'!L$28/'Weightage Page-1'!U$13)*'Weightage Page-1'!U67,0))+
(IF('Semester Activities'!L$29&lt;&gt;0,('Semester Activities'!L$29/'Weightage Page-1'!V$13)*'Weightage Page-1'!V67,0))+
(IF('Semester Activities'!L$30&lt;&gt;0,('Semester Activities'!L$30/'Weightage Page-1'!W$13)*'Weightage Page-1'!W67,0))+
(IF('Semester Activities'!L$31&lt;&gt;0,('Semester Activities'!L$31/'Weightage Page-1'!X$13)*'Weightage Page-1'!X67,0))+
(IF('Semester Activities'!L$32&lt;&gt;0,('Semester Activities'!L$32/'Weightage Page-1'!Y$13)*'Weightage Page-1'!Y67,0))+
(IF('Semester Activities'!L$33&lt;&gt;0,('Semester Activities'!L$33/'Weightage Page-1'!Z$13)*'Weightage Page-1'!Z67,0))+
(IF('Semester Activities'!L$34&lt;&gt;0,('Semester Activities'!L$34/'Weightage Page-1'!AA$13)*'Weightage Page-1'!AA67,0))+
(IF('Semester Activities'!L$35&lt;&gt;0,('Semester Activities'!L$35/'Weightage Page-1'!AB$13)*'Weightage Page-1'!AB67,0))+
(IF('Semester Activities'!L$36&lt;&gt;0,('Semester Activities'!L$36/'Weightage Page-1'!AC$13)*'Weightage Page-1'!AC67,0))+
(IF('Semester Activities'!L$38&lt;&gt;0,('Semester Activities'!L$38/'Weightage Page-1'!AE$13)*'Weightage Page-1'!AE67,0))+
(IF('Semester Activities'!L$39&lt;&gt;0,('Semester Activities'!L$39/'Weightage Page-1'!AF$13)*'Weightage Page-1'!AF67,0))+
(IF('Semester Activities'!L$40&lt;&gt;0,('Semester Activities'!L$40/'Weightage Page-1'!AG$13)*'Weightage Page-1'!AG67,0))+
(IF('Semester Activities'!L$41&lt;&gt;0,('Semester Activities'!L$41/'Weightage Page-1'!AH$13)*'Weightage Page-1'!AH67,0))+
(IF('Semester Activities'!L$42&lt;&gt;0,('Semester Activities'!L$42/'Weightage Page-1'!AI$13)*'Weightage Page-1'!AI67,0))+
(IF('Semester Activities'!L$43&lt;&gt;0,('Semester Activities'!L$43/'Weightage Page-1'!AJ$13)*'Weightage Page-1'!AJ67,0))+
(IF('Semester Activities'!L$44&lt;&gt;0,('Semester Activities'!L$44/'Weightage Page-1'!AK$13)*'Weightage Page-1'!AK67,0))+
(IF('Semester Activities'!L$45&lt;&gt;0,('Semester Activities'!L$45/'Weightage Page-1'!AL$13)*'Weightage Page-1'!AL67,0))+
(IF('Semester Activities'!L$46&lt;&gt;0,('Semester Activities'!L$46/'Weightage Page-1'!AM$13)*'Weightage Page-1'!AM67,0))+
(IF('Semester Activities'!L$47&lt;&gt;0,('Semester Activities'!L$47/'Weightage Page-1'!AN$13)*'Weightage Page-1'!AN67,0))+
(IF('Semester Activities'!L$48&lt;&gt;0,('Semester Activities'!L$48/'Weightage Page-1'!AO$13)*'Weightage Page-1'!AO67,0))+
(IF('Semester Activities'!L$49&lt;&gt;0,('Semester Activities'!L$49/'Weightage Page-1'!AP$13)*'Weightage Page-1'!AP67,0))+
(IF('Semester Activities'!L$50&lt;&gt;0,('Semester Activities'!L$50/'Weightage Page-1'!AQ$13)*'Weightage Page-1'!AQ67,0))+
(IF('Semester Activities'!L$51&lt;&gt;0,('Semester Activities'!L$51/'Weightage Page-1'!AR$13)*'Weightage Page-1'!AR67,0))+
(IF('Semester Activities'!L$52&lt;&gt;0,('Semester Activities'!L$52/'Weightage Page-1'!AS$13)*'Weightage Page-1'!AS67,0))+
(IF('Semester Activities'!L$53&lt;&gt;0,('Semester Activities'!L$53/'Weightage Page-1'!AT$13)*'Weightage Page-1'!AT67,0))+
(IF('Semester Activities'!L$54&lt;&gt;0,('Semester Activities'!L$54/'Weightage Page-1'!AU$13)*'Weightage Page-1'!AU67,0))+
(IF('Semester Activities'!L$55&lt;&gt;0,('Semester Activities'!L$55/'Weightage Page-1'!AV$13)*'Weightage Page-1'!AV67,0))+
(IF('Semester Activities'!L$56&lt;&gt;0,('Semester Activities'!L$56/'Weightage Page-1'!AW$13)*'Weightage Page-1'!AW67,0))+
(IF('Semester Activities'!L$57&lt;&gt;0,('Semester Activities'!L$57/'Weightage Page-1'!AX$13)*'Weightage Page-1'!AX67,0))+
(IF('Semester Activities'!L$58&lt;&gt;0,('Semester Activities'!L$58/'Weightage Page-1'!AY$13)*'Weightage Page-1'!AY67,0))+
(IF('Semester Activities'!L$59&lt;&gt;0,('Semester Activities'!L$59/'Weightage Page-1'!AZ$13)*'Weightage Page-1'!AZ67,0))+
(IF('Semester Activities'!L$60&lt;&gt;0,('Semester Activities'!L$60/'Weightage Page-1'!BA$13)*'Weightage Page-1'!BA67,0))+
(IF('Semester Activities'!L$61&lt;&gt;0,('Semester Activities'!L$61/'Weightage Page-1'!BB$13)*'Weightage Page-1'!BB67,0))</f>
        <v>0</v>
      </c>
      <c r="I61" s="423"/>
      <c r="J61" s="423">
        <f>(IF('Semester Activities'!M$11&lt;&gt;0,('Semester Activities'!M$11/'Weightage Page-1'!D$13)*'Weightage Page-1'!D67,0))+
(IF('Semester Activities'!M$12&lt;&gt;0,('Semester Activities'!M$12/'Weightage Page-1'!E$13)*'Weightage Page-1'!E67,0))+
(IF('Semester Activities'!M$13&lt;&gt;0,('Semester Activities'!M$13/'Weightage Page-1'!F$13)*'Weightage Page-1'!F67,0))+
(IF('Semester Activities'!M$14&lt;&gt;0,('Semester Activities'!M$14/'Weightage Page-1'!G$13)*'Weightage Page-1'!G67,0))+
(IF('Semester Activities'!M$15&lt;&gt;0,('Semester Activities'!M$15/'Weightage Page-1'!H$13)*'Weightage Page-1'!H67,0))+
(IF('Semester Activities'!M$16&lt;&gt;0,('Semester Activities'!M$16/'Weightage Page-1'!I$13)*'Weightage Page-1'!I67,0))+
(IF('Semester Activities'!M$17&lt;&gt;0,('Semester Activities'!M$17/'Weightage Page-1'!J$13)*'Weightage Page-1'!J67,0))+
(IF('Semester Activities'!M$18&lt;&gt;0,('Semester Activities'!M$18/'Weightage Page-1'!K$13)*'Weightage Page-1'!K67,0))+
(IF('Semester Activities'!M$19&lt;&gt;0,('Semester Activities'!M$19/'Weightage Page-1'!L$13)*'Weightage Page-1'!L67,0))+
(IF('Semester Activities'!M$20&lt;&gt;0,('Semester Activities'!M$20/'Weightage Page-1'!M$13)*'Weightage Page-1'!M67,0))+
(IF('Semester Activities'!M$21&lt;&gt;0,('Semester Activities'!M$21/'Weightage Page-1'!N$13)*'Weightage Page-1'!N67,0))+
(IF('Semester Activities'!M$25&lt;&gt;0,('Semester Activities'!M$25/'Weightage Page-1'!R$13)*'Weightage Page-1'!R67,0))+
(IF('Semester Activities'!M$26&lt;&gt;0,('Semester Activities'!M$26/'Weightage Page-1'!S$13)*'Weightage Page-1'!S67,0))+
(IF('Semester Activities'!M$27&lt;&gt;0,('Semester Activities'!M$27/'Weightage Page-1'!T$13)*'Weightage Page-1'!T67,0))+
(IF('Semester Activities'!M$28&lt;&gt;0,('Semester Activities'!M$28/'Weightage Page-1'!U$13)*'Weightage Page-1'!U67,0))+
(IF('Semester Activities'!M$29&lt;&gt;0,('Semester Activities'!M$29/'Weightage Page-1'!V$13)*'Weightage Page-1'!V67,0))+
(IF('Semester Activities'!M$30&lt;&gt;0,('Semester Activities'!M$30/'Weightage Page-1'!W$13)*'Weightage Page-1'!W67,0))+
(IF('Semester Activities'!M$31&lt;&gt;0,('Semester Activities'!M$31/'Weightage Page-1'!X$13)*'Weightage Page-1'!X67,0))+
(IF('Semester Activities'!M$32&lt;&gt;0,('Semester Activities'!M$32/'Weightage Page-1'!Y$13)*'Weightage Page-1'!Y67,0))+
(IF('Semester Activities'!M$33&lt;&gt;0,('Semester Activities'!M$33/'Weightage Page-1'!Z$13)*'Weightage Page-1'!Z67,0))+
(IF('Semester Activities'!M$34&lt;&gt;0,('Semester Activities'!M$34/'Weightage Page-1'!AA$13)*'Weightage Page-1'!AA67,0))+
(IF('Semester Activities'!M$35&lt;&gt;0,('Semester Activities'!M$35/'Weightage Page-1'!AB$13)*'Weightage Page-1'!AB67,0))+
(IF('Semester Activities'!M$36&lt;&gt;0,('Semester Activities'!M$36/'Weightage Page-1'!AC$13)*'Weightage Page-1'!AC67,0))+
(IF('Semester Activities'!M$38&lt;&gt;0,('Semester Activities'!M$38/'Weightage Page-1'!AE$13)*'Weightage Page-1'!AE67,0))+
(IF('Semester Activities'!M$39&lt;&gt;0,('Semester Activities'!M$39/'Weightage Page-1'!AF$13)*'Weightage Page-1'!AF67,0))+
(IF('Semester Activities'!M$40&lt;&gt;0,('Semester Activities'!M$40/'Weightage Page-1'!AG$13)*'Weightage Page-1'!AG67,0))+
(IF('Semester Activities'!M$41&lt;&gt;0,('Semester Activities'!M$41/'Weightage Page-1'!AH$13)*'Weightage Page-1'!AH67,0))+
(IF('Semester Activities'!M$42&lt;&gt;0,('Semester Activities'!M$42/'Weightage Page-1'!AI$13)*'Weightage Page-1'!AI67,0))+
(IF('Semester Activities'!M$43&lt;&gt;0,('Semester Activities'!M$43/'Weightage Page-1'!AJ$13)*'Weightage Page-1'!AJ67,0))+
(IF('Semester Activities'!M$44&lt;&gt;0,('Semester Activities'!M$44/'Weightage Page-1'!AK$13)*'Weightage Page-1'!AK67,0))+
(IF('Semester Activities'!M$45&lt;&gt;0,('Semester Activities'!M$45/'Weightage Page-1'!AL$13)*'Weightage Page-1'!AL67,0))+
(IF('Semester Activities'!M$46&lt;&gt;0,('Semester Activities'!M$46/'Weightage Page-1'!AM$13)*'Weightage Page-1'!AM67,0))+
(IF('Semester Activities'!M$47&lt;&gt;0,('Semester Activities'!M$47/'Weightage Page-1'!AN$13)*'Weightage Page-1'!AN67,0))+
(IF('Semester Activities'!M$48&lt;&gt;0,('Semester Activities'!M$48/'Weightage Page-1'!AO$13)*'Weightage Page-1'!AO67,0))+
(IF('Semester Activities'!M$49&lt;&gt;0,('Semester Activities'!M$49/'Weightage Page-1'!AP$13)*'Weightage Page-1'!AP67,0))+
(IF('Semester Activities'!M$50&lt;&gt;0,('Semester Activities'!M$50/'Weightage Page-1'!AQ$13)*'Weightage Page-1'!AQ67,0))+
(IF('Semester Activities'!M$51&lt;&gt;0,('Semester Activities'!M$51/'Weightage Page-1'!AR$13)*'Weightage Page-1'!AR67,0))+
(IF('Semester Activities'!M$52&lt;&gt;0,('Semester Activities'!M$52/'Weightage Page-1'!AS$13)*'Weightage Page-1'!AS67,0))+
(IF('Semester Activities'!M$53&lt;&gt;0,('Semester Activities'!M$53/'Weightage Page-1'!AT$13)*'Weightage Page-1'!AT67,0))+
(IF('Semester Activities'!M$54&lt;&gt;0,('Semester Activities'!M$54/'Weightage Page-1'!AU$13)*'Weightage Page-1'!AU67,0))+
(IF('Semester Activities'!M$55&lt;&gt;0,('Semester Activities'!M$55/'Weightage Page-1'!AV$13)*'Weightage Page-1'!AV67,0))+
(IF('Semester Activities'!M$56&lt;&gt;0,('Semester Activities'!M$56/'Weightage Page-1'!AW$13)*'Weightage Page-1'!AW67,0))+
(IF('Semester Activities'!M$57&lt;&gt;0,('Semester Activities'!M$57/'Weightage Page-1'!AX$13)*'Weightage Page-1'!AX67,0))+
(IF('Semester Activities'!M$58&lt;&gt;0,('Semester Activities'!M$58/'Weightage Page-1'!AY$13)*'Weightage Page-1'!AY67,0))+
(IF('Semester Activities'!M$59&lt;&gt;0,('Semester Activities'!M$59/'Weightage Page-1'!AZ$13)*'Weightage Page-1'!AZ67,0))+
(IF('Semester Activities'!M$60&lt;&gt;0,('Semester Activities'!M$60/'Weightage Page-1'!BA$13)*'Weightage Page-1'!BA67,0))+
(IF('Semester Activities'!M$61&lt;&gt;0,('Semester Activities'!M$61/'Weightage Page-1'!BB$13)*'Weightage Page-1'!BB67,0))</f>
        <v>0</v>
      </c>
      <c r="K61" s="423"/>
      <c r="L61" s="423">
        <f>(IF('Semester Activities'!N$11&lt;&gt;0,('Semester Activities'!N$11/'Weightage Page-1'!D$13)*'Weightage Page-1'!D67,0))+
(IF('Semester Activities'!N$12&lt;&gt;0,('Semester Activities'!N$12/'Weightage Page-1'!E$13)*'Weightage Page-1'!E67,0))+
(IF('Semester Activities'!N$13&lt;&gt;0,('Semester Activities'!N$13/'Weightage Page-1'!F$13)*'Weightage Page-1'!F67,0))+
(IF('Semester Activities'!N$14&lt;&gt;0,('Semester Activities'!N$14/'Weightage Page-1'!G$13)*'Weightage Page-1'!G67,0))+
(IF('Semester Activities'!N$15&lt;&gt;0,('Semester Activities'!N$15/'Weightage Page-1'!H$13)*'Weightage Page-1'!H67,0))+
(IF('Semester Activities'!N$16&lt;&gt;0,('Semester Activities'!N$16/'Weightage Page-1'!I$13)*'Weightage Page-1'!I67,0))+
(IF('Semester Activities'!N$17&lt;&gt;0,('Semester Activities'!N$17/'Weightage Page-1'!J$13)*'Weightage Page-1'!J67,0))+
(IF('Semester Activities'!N$18&lt;&gt;0,('Semester Activities'!N$18/'Weightage Page-1'!K$13)*'Weightage Page-1'!K67,0))+
(IF('Semester Activities'!N$19&lt;&gt;0,('Semester Activities'!N$19/'Weightage Page-1'!L$13)*'Weightage Page-1'!L67,0))+
(IF('Semester Activities'!N$20&lt;&gt;0,('Semester Activities'!N$20/'Weightage Page-1'!M$13)*'Weightage Page-1'!M67,0))+
(IF('Semester Activities'!N$21&lt;&gt;0,('Semester Activities'!N$21/'Weightage Page-1'!N$13)*'Weightage Page-1'!N67,0))+
(IF('Semester Activities'!N$25&lt;&gt;0,('Semester Activities'!N$25/'Weightage Page-1'!R$13)*'Weightage Page-1'!R67,0))+
(IF('Semester Activities'!N$26&lt;&gt;0,('Semester Activities'!N$26/'Weightage Page-1'!S$13)*'Weightage Page-1'!S67,0))+
(IF('Semester Activities'!N$27&lt;&gt;0,('Semester Activities'!N$27/'Weightage Page-1'!T$13)*'Weightage Page-1'!T67,0))+
(IF('Semester Activities'!N$28&lt;&gt;0,('Semester Activities'!N$28/'Weightage Page-1'!U$13)*'Weightage Page-1'!U67,0))+
(IF('Semester Activities'!N$29&lt;&gt;0,('Semester Activities'!N$29/'Weightage Page-1'!V$13)*'Weightage Page-1'!V67,0))+
(IF('Semester Activities'!N$30&lt;&gt;0,('Semester Activities'!N$30/'Weightage Page-1'!W$13)*'Weightage Page-1'!W67,0))+
(IF('Semester Activities'!N$31&lt;&gt;0,('Semester Activities'!N$31/'Weightage Page-1'!X$13)*'Weightage Page-1'!X67,0))+
(IF('Semester Activities'!N$32&lt;&gt;0,('Semester Activities'!N$32/'Weightage Page-1'!Y$13)*'Weightage Page-1'!Y67,0))+
(IF('Semester Activities'!N$33&lt;&gt;0,('Semester Activities'!N$33/'Weightage Page-1'!Z$13)*'Weightage Page-1'!Z67,0))+
(IF('Semester Activities'!N$34&lt;&gt;0,('Semester Activities'!N$34/'Weightage Page-1'!AA$13)*'Weightage Page-1'!AA67,0))+
(IF('Semester Activities'!N$35&lt;&gt;0,('Semester Activities'!N$35/'Weightage Page-1'!AB$13)*'Weightage Page-1'!AB67,0))+
(IF('Semester Activities'!N$36&lt;&gt;0,('Semester Activities'!N$36/'Weightage Page-1'!AC$13)*'Weightage Page-1'!AC67,0))+
(IF('Semester Activities'!N$38&lt;&gt;0,('Semester Activities'!N$38/'Weightage Page-1'!AE$13)*'Weightage Page-1'!AE67,0))+
(IF('Semester Activities'!N$39&lt;&gt;0,('Semester Activities'!N$39/'Weightage Page-1'!AF$13)*'Weightage Page-1'!AF67,0))+
(IF('Semester Activities'!N$40&lt;&gt;0,('Semester Activities'!N$40/'Weightage Page-1'!AG$13)*'Weightage Page-1'!AG67,0))+
(IF('Semester Activities'!N$41&lt;&gt;0,('Semester Activities'!N$41/'Weightage Page-1'!AH$13)*'Weightage Page-1'!AH67,0))+
(IF('Semester Activities'!N$42&lt;&gt;0,('Semester Activities'!N$42/'Weightage Page-1'!AI$13)*'Weightage Page-1'!AI67,0))+
(IF('Semester Activities'!N$43&lt;&gt;0,('Semester Activities'!N$43/'Weightage Page-1'!AJ$13)*'Weightage Page-1'!AJ67,0))+
(IF('Semester Activities'!N$44&lt;&gt;0,('Semester Activities'!N$44/'Weightage Page-1'!AK$13)*'Weightage Page-1'!AK67,0))+
(IF('Semester Activities'!N$45&lt;&gt;0,('Semester Activities'!N$45/'Weightage Page-1'!AL$13)*'Weightage Page-1'!AL67,0))+
(IF('Semester Activities'!N$46&lt;&gt;0,('Semester Activities'!N$46/'Weightage Page-1'!AM$13)*'Weightage Page-1'!AM67,0))+
(IF('Semester Activities'!N$47&lt;&gt;0,('Semester Activities'!N$47/'Weightage Page-1'!AN$13)*'Weightage Page-1'!AN67,0))+
(IF('Semester Activities'!N$48&lt;&gt;0,('Semester Activities'!N$48/'Weightage Page-1'!AO$13)*'Weightage Page-1'!AO67,0))+
(IF('Semester Activities'!N$49&lt;&gt;0,('Semester Activities'!N$49/'Weightage Page-1'!AP$13)*'Weightage Page-1'!AP67,0))+
(IF('Semester Activities'!N$50&lt;&gt;0,('Semester Activities'!N$50/'Weightage Page-1'!AQ$13)*'Weightage Page-1'!AQ67,0))+
(IF('Semester Activities'!N$51&lt;&gt;0,('Semester Activities'!N$51/'Weightage Page-1'!AR$13)*'Weightage Page-1'!AR67,0))+
(IF('Semester Activities'!N$52&lt;&gt;0,('Semester Activities'!N$52/'Weightage Page-1'!AS$13)*'Weightage Page-1'!AS67,0))+
(IF('Semester Activities'!N$53&lt;&gt;0,('Semester Activities'!N$53/'Weightage Page-1'!AT$13)*'Weightage Page-1'!AT67,0))+
(IF('Semester Activities'!N$54&lt;&gt;0,('Semester Activities'!N$54/'Weightage Page-1'!AU$13)*'Weightage Page-1'!AU67,0))+
(IF('Semester Activities'!N$55&lt;&gt;0,('Semester Activities'!N$55/'Weightage Page-1'!AV$13)*'Weightage Page-1'!AV67,0))+
(IF('Semester Activities'!N$56&lt;&gt;0,('Semester Activities'!N$56/'Weightage Page-1'!AW$13)*'Weightage Page-1'!AW67,0))+
(IF('Semester Activities'!N$57&lt;&gt;0,('Semester Activities'!N$57/'Weightage Page-1'!AX$13)*'Weightage Page-1'!AX67,0))+
(IF('Semester Activities'!N$58&lt;&gt;0,('Semester Activities'!N$58/'Weightage Page-1'!AY$13)*'Weightage Page-1'!AY67,0))+
(IF('Semester Activities'!N$59&lt;&gt;0,('Semester Activities'!N$59/'Weightage Page-1'!AZ$13)*'Weightage Page-1'!AZ67,0))+
(IF('Semester Activities'!N$60&lt;&gt;0,('Semester Activities'!N$60/'Weightage Page-1'!BA$13)*'Weightage Page-1'!BA67,0))+
(IF('Semester Activities'!N$61&lt;&gt;0,('Semester Activities'!N$61/'Weightage Page-1'!BB$13)*'Weightage Page-1'!BB67,0))</f>
        <v>0</v>
      </c>
      <c r="M61" s="423"/>
      <c r="N61" s="424">
        <f t="shared" si="0"/>
        <v>0</v>
      </c>
      <c r="O61" s="424"/>
    </row>
    <row r="62" spans="1:15" ht="16.5" thickBot="1" x14ac:dyDescent="0.3">
      <c r="A62" s="207">
        <v>53</v>
      </c>
      <c r="B62" s="206" t="str">
        <f>IF('Weightage Page-1'!B68&lt;&gt;"",'Weightage Page-1'!B68,"")</f>
        <v>15SW187</v>
      </c>
      <c r="C62" s="118"/>
      <c r="D62" s="423">
        <f>(IF('Semester Activities'!J$11&lt;&gt;0,('Semester Activities'!J$11/'Weightage Page-1'!D$13)*'Weightage Page-1'!D68,0))+
(IF('Semester Activities'!J$12&lt;&gt;0,('Semester Activities'!J$12/'Weightage Page-1'!E$13)*'Weightage Page-1'!E68,0))+
(IF('Semester Activities'!J$13&lt;&gt;0,('Semester Activities'!J$13/'Weightage Page-1'!F$13)*'Weightage Page-1'!F68,0))+
(IF('Semester Activities'!J$14&lt;&gt;0,('Semester Activities'!J$14/'Weightage Page-1'!G$13)*'Weightage Page-1'!G68,0))+
(IF('Semester Activities'!J$15&lt;&gt;0,('Semester Activities'!J$15/'Weightage Page-1'!H$13)*'Weightage Page-1'!H68,0))+
(IF('Semester Activities'!J$16&lt;&gt;0,('Semester Activities'!J$16/'Weightage Page-1'!I$13)*'Weightage Page-1'!I68,0))+
(IF('Semester Activities'!J$17&lt;&gt;0,('Semester Activities'!J$17/'Weightage Page-1'!J$13)*'Weightage Page-1'!J68,0))+
(IF('Semester Activities'!J$18&lt;&gt;0,('Semester Activities'!J$18/'Weightage Page-1'!K$13)*'Weightage Page-1'!K68,0))+
(IF('Semester Activities'!J$19&lt;&gt;0,('Semester Activities'!J$19/'Weightage Page-1'!L$13)*'Weightage Page-1'!L68,0))+
(IF('Semester Activities'!J$20&lt;&gt;0,('Semester Activities'!J$20/'Weightage Page-1'!M$13)*'Weightage Page-1'!M68,0))+
(IF('Semester Activities'!J$21&lt;&gt;0,('Semester Activities'!J$21/'Weightage Page-1'!N$13)*'Weightage Page-1'!N68,0))+
(IF('Semester Activities'!J$25&lt;&gt;0,('Semester Activities'!J$25/'Weightage Page-1'!R$13)*'Weightage Page-1'!R68,0))+
(IF('Semester Activities'!J$26&lt;&gt;0,('Semester Activities'!J$26/'Weightage Page-1'!S$13)*'Weightage Page-1'!S68,0))+
(IF('Semester Activities'!J$27&lt;&gt;0,('Semester Activities'!J$27/'Weightage Page-1'!T$13)*'Weightage Page-1'!T68,0))+
(IF('Semester Activities'!J$28&lt;&gt;0,('Semester Activities'!J$28/'Weightage Page-1'!U$13)*'Weightage Page-1'!U68,0))+
(IF('Semester Activities'!J$29&lt;&gt;0,('Semester Activities'!J$29/'Weightage Page-1'!V$13)*'Weightage Page-1'!V68,0))+
(IF('Semester Activities'!J$30&lt;&gt;0,('Semester Activities'!J$30/'Weightage Page-1'!W$13)*'Weightage Page-1'!W68,0))+
(IF('Semester Activities'!J$31&lt;&gt;0,('Semester Activities'!J$31/'Weightage Page-1'!X$13)*'Weightage Page-1'!X68,0))+
(IF('Semester Activities'!J$32&lt;&gt;0,('Semester Activities'!J$32/'Weightage Page-1'!Y$13)*'Weightage Page-1'!Y68,0))+
(IF('Semester Activities'!J$33&lt;&gt;0,('Semester Activities'!J$33/'Weightage Page-1'!Z$13)*'Weightage Page-1'!Z68,0))+
(IF('Semester Activities'!J$34&lt;&gt;0,('Semester Activities'!J$34/'Weightage Page-1'!AA$13)*'Weightage Page-1'!AA68,0))+
(IF('Semester Activities'!J$35&lt;&gt;0,('Semester Activities'!J$35/'Weightage Page-1'!AB$13)*'Weightage Page-1'!AB68,0))+
(IF('Semester Activities'!J$36&lt;&gt;0,('Semester Activities'!J$36/'Weightage Page-1'!AC$13)*'Weightage Page-1'!AC68,0))+
(IF('Semester Activities'!J$38&lt;&gt;0,('Semester Activities'!J$38/'Weightage Page-1'!AE$13)*'Weightage Page-1'!AE68,0))+
(IF('Semester Activities'!J$39&lt;&gt;0,('Semester Activities'!J$39/'Weightage Page-1'!AF$13)*'Weightage Page-1'!AF68,0))+
(IF('Semester Activities'!J$40&lt;&gt;0,('Semester Activities'!J$40/'Weightage Page-1'!AG$13)*'Weightage Page-1'!AG68,0))+
(IF('Semester Activities'!J$41&lt;&gt;0,('Semester Activities'!J$41/'Weightage Page-1'!AH$13)*'Weightage Page-1'!AH68,0))+
(IF('Semester Activities'!J$42&lt;&gt;0,('Semester Activities'!J$42/'Weightage Page-1'!AI$13)*'Weightage Page-1'!AI68,0))+
(IF('Semester Activities'!J$43&lt;&gt;0,('Semester Activities'!J$43/'Weightage Page-1'!AJ$13)*'Weightage Page-1'!AJ68,0))+
(IF('Semester Activities'!J$44&lt;&gt;0,('Semester Activities'!J$44/'Weightage Page-1'!AK$13)*'Weightage Page-1'!AK68,0))+
(IF('Semester Activities'!J$45&lt;&gt;0,('Semester Activities'!J$45/'Weightage Page-1'!AL$13)*'Weightage Page-1'!AL68,0))+
(IF('Semester Activities'!J$46&lt;&gt;0,('Semester Activities'!J$46/'Weightage Page-1'!AM$13)*'Weightage Page-1'!AM68,0))+
(IF('Semester Activities'!J$47&lt;&gt;0,('Semester Activities'!J$47/'Weightage Page-1'!AN$13)*'Weightage Page-1'!AN68,0))+
(IF('Semester Activities'!J$48&lt;&gt;0,('Semester Activities'!J$48/'Weightage Page-1'!AO$13)*'Weightage Page-1'!AO68,0))+
(IF('Semester Activities'!J$49&lt;&gt;0,('Semester Activities'!J$49/'Weightage Page-1'!AP$13)*'Weightage Page-1'!AP68,0))+
(IF('Semester Activities'!J$50&lt;&gt;0,('Semester Activities'!J$50/'Weightage Page-1'!AQ$13)*'Weightage Page-1'!AQ68,0))+
(IF('Semester Activities'!J$51&lt;&gt;0,('Semester Activities'!J$51/'Weightage Page-1'!AR$13)*'Weightage Page-1'!AR68,0))+
(IF('Semester Activities'!J$52&lt;&gt;0,('Semester Activities'!J$52/'Weightage Page-1'!AS$13)*'Weightage Page-1'!AS68,0))+
(IF('Semester Activities'!J$53&lt;&gt;0,('Semester Activities'!J$53/'Weightage Page-1'!AT$13)*'Weightage Page-1'!AT68,0))+
(IF('Semester Activities'!J$54&lt;&gt;0,('Semester Activities'!J$54/'Weightage Page-1'!AU$13)*'Weightage Page-1'!AU68,0))+
(IF('Semester Activities'!J$55&lt;&gt;0,('Semester Activities'!J$55/'Weightage Page-1'!AV$13)*'Weightage Page-1'!AV68,0))+
(IF('Semester Activities'!J$56&lt;&gt;0,('Semester Activities'!J$56/'Weightage Page-1'!AW$13)*'Weightage Page-1'!AW68,0))+
(IF('Semester Activities'!J$57&lt;&gt;0,('Semester Activities'!J$57/'Weightage Page-1'!AX$13)*'Weightage Page-1'!AX68,0))+
(IF('Semester Activities'!J$58&lt;&gt;0,('Semester Activities'!J$58/'Weightage Page-1'!AY$13)*'Weightage Page-1'!AY68,0))+
(IF('Semester Activities'!J$59&lt;&gt;0,('Semester Activities'!J$59/'Weightage Page-1'!AZ$13)*'Weightage Page-1'!AZ68,0))+
(IF('Semester Activities'!J$60&lt;&gt;0,('Semester Activities'!J$60/'Weightage Page-1'!BA$13)*'Weightage Page-1'!BA68,0))+
(IF('Semester Activities'!J$61&lt;&gt;0,('Semester Activities'!J$61/'Weightage Page-1'!BB$13)*'Weightage Page-1'!BB68,0))</f>
        <v>0</v>
      </c>
      <c r="E62" s="423"/>
      <c r="F62" s="423">
        <f>(IF('Semester Activities'!K$11&lt;&gt;0,('Semester Activities'!K$11/'Weightage Page-1'!D$13)*'Weightage Page-1'!D68,0))+
(IF('Semester Activities'!K$12&lt;&gt;0,('Semester Activities'!K$12/'Weightage Page-1'!E$13)*'Weightage Page-1'!E68,0))+
(IF('Semester Activities'!K$13&lt;&gt;0,('Semester Activities'!K$13/'Weightage Page-1'!F$13)*'Weightage Page-1'!F68,0))+
(IF('Semester Activities'!K$14&lt;&gt;0,('Semester Activities'!K$14/'Weightage Page-1'!G$13)*'Weightage Page-1'!G68,0))+
(IF('Semester Activities'!K$15&lt;&gt;0,('Semester Activities'!K$15/'Weightage Page-1'!H$13)*'Weightage Page-1'!H68,0))+
(IF('Semester Activities'!K$16&lt;&gt;0,('Semester Activities'!K$16/'Weightage Page-1'!I$13)*'Weightage Page-1'!I68,0))+
(IF('Semester Activities'!K$17&lt;&gt;0,('Semester Activities'!K$17/'Weightage Page-1'!J$13)*'Weightage Page-1'!J68,0))+
(IF('Semester Activities'!K$18&lt;&gt;0,('Semester Activities'!K$18/'Weightage Page-1'!K$13)*'Weightage Page-1'!K68,0))+
(IF('Semester Activities'!K$19&lt;&gt;0,('Semester Activities'!K$19/'Weightage Page-1'!L$13)*'Weightage Page-1'!L68,0))+
(IF('Semester Activities'!K$20&lt;&gt;0,('Semester Activities'!K$20/'Weightage Page-1'!M$13)*'Weightage Page-1'!M68,0))+
(IF('Semester Activities'!K$21&lt;&gt;0,('Semester Activities'!K$21/'Weightage Page-1'!N$13)*'Weightage Page-1'!N68,0))+
(IF('Semester Activities'!K$25&lt;&gt;0,('Semester Activities'!K$25/'Weightage Page-1'!R$13)*'Weightage Page-1'!R68,0))+
(IF('Semester Activities'!K$26&lt;&gt;0,('Semester Activities'!K$26/'Weightage Page-1'!S$13)*'Weightage Page-1'!S68,0))+
(IF('Semester Activities'!K$27&lt;&gt;0,('Semester Activities'!K$27/'Weightage Page-1'!T$13)*'Weightage Page-1'!T68,0))+
(IF('Semester Activities'!K$28&lt;&gt;0,('Semester Activities'!K$28/'Weightage Page-1'!U$13)*'Weightage Page-1'!U68,0))+
(IF('Semester Activities'!K$29&lt;&gt;0,('Semester Activities'!K$29/'Weightage Page-1'!V$13)*'Weightage Page-1'!V68,0))+
(IF('Semester Activities'!K$30&lt;&gt;0,('Semester Activities'!K$30/'Weightage Page-1'!W$13)*'Weightage Page-1'!W68,0))+
(IF('Semester Activities'!K$31&lt;&gt;0,('Semester Activities'!K$31/'Weightage Page-1'!X$13)*'Weightage Page-1'!X68,0))+
(IF('Semester Activities'!K$32&lt;&gt;0,('Semester Activities'!K$32/'Weightage Page-1'!Y$13)*'Weightage Page-1'!Y68,0))+
(IF('Semester Activities'!K$33&lt;&gt;0,('Semester Activities'!K$33/'Weightage Page-1'!Z$13)*'Weightage Page-1'!Z68,0))+
(IF('Semester Activities'!K$34&lt;&gt;0,('Semester Activities'!K$34/'Weightage Page-1'!AA$13)*'Weightage Page-1'!AA68,0))+
(IF('Semester Activities'!K$35&lt;&gt;0,('Semester Activities'!K$35/'Weightage Page-1'!AB$13)*'Weightage Page-1'!AB68,0))+
(IF('Semester Activities'!K$36&lt;&gt;0,('Semester Activities'!K$36/'Weightage Page-1'!AC$13)*'Weightage Page-1'!AC68,0))+
(IF('Semester Activities'!K$38&lt;&gt;0,('Semester Activities'!K$38/'Weightage Page-1'!AE$13)*'Weightage Page-1'!AE68,0))+
(IF('Semester Activities'!K$39&lt;&gt;0,('Semester Activities'!K$39/'Weightage Page-1'!AF$13)*'Weightage Page-1'!AF68,0))+
(IF('Semester Activities'!K$40&lt;&gt;0,('Semester Activities'!K$40/'Weightage Page-1'!AG$13)*'Weightage Page-1'!AG68,0))+
(IF('Semester Activities'!K$41&lt;&gt;0,('Semester Activities'!K$41/'Weightage Page-1'!AH$13)*'Weightage Page-1'!AH68,0))+
(IF('Semester Activities'!K$42&lt;&gt;0,('Semester Activities'!K$42/'Weightage Page-1'!AI$13)*'Weightage Page-1'!AI68,0))+
(IF('Semester Activities'!K$43&lt;&gt;0,('Semester Activities'!K$43/'Weightage Page-1'!AJ$13)*'Weightage Page-1'!AJ68,0))+
(IF('Semester Activities'!K$44&lt;&gt;0,('Semester Activities'!K$44/'Weightage Page-1'!AK$13)*'Weightage Page-1'!AK68,0))+
(IF('Semester Activities'!K$45&lt;&gt;0,('Semester Activities'!K$45/'Weightage Page-1'!AL$13)*'Weightage Page-1'!AL68,0))+
(IF('Semester Activities'!K$46&lt;&gt;0,('Semester Activities'!K$46/'Weightage Page-1'!AM$13)*'Weightage Page-1'!AM68,0))+
(IF('Semester Activities'!K$47&lt;&gt;0,('Semester Activities'!K$47/'Weightage Page-1'!AN$13)*'Weightage Page-1'!AN68,0))+
(IF('Semester Activities'!K$48&lt;&gt;0,('Semester Activities'!K$48/'Weightage Page-1'!AO$13)*'Weightage Page-1'!AO68,0))+
(IF('Semester Activities'!K$49&lt;&gt;0,('Semester Activities'!K$49/'Weightage Page-1'!AP$13)*'Weightage Page-1'!AP68,0))+
(IF('Semester Activities'!K$50&lt;&gt;0,('Semester Activities'!K$50/'Weightage Page-1'!AQ$13)*'Weightage Page-1'!AQ68,0))+
(IF('Semester Activities'!K$51&lt;&gt;0,('Semester Activities'!K$51/'Weightage Page-1'!AR$13)*'Weightage Page-1'!AR68,0))+
(IF('Semester Activities'!K$52&lt;&gt;0,('Semester Activities'!K$52/'Weightage Page-1'!AS$13)*'Weightage Page-1'!AS68,0))+
(IF('Semester Activities'!K$53&lt;&gt;0,('Semester Activities'!K$53/'Weightage Page-1'!AT$13)*'Weightage Page-1'!AT68,0))+
(IF('Semester Activities'!K$54&lt;&gt;0,('Semester Activities'!K$54/'Weightage Page-1'!AU$13)*'Weightage Page-1'!AU68,0))+
(IF('Semester Activities'!K$55&lt;&gt;0,('Semester Activities'!K$55/'Weightage Page-1'!AV$13)*'Weightage Page-1'!AV68,0))+
(IF('Semester Activities'!K$56&lt;&gt;0,('Semester Activities'!K$56/'Weightage Page-1'!AW$13)*'Weightage Page-1'!AW68,0))+
(IF('Semester Activities'!K$57&lt;&gt;0,('Semester Activities'!K$57/'Weightage Page-1'!AX$13)*'Weightage Page-1'!AX68,0))+
(IF('Semester Activities'!K$58&lt;&gt;0,('Semester Activities'!K$58/'Weightage Page-1'!AY$13)*'Weightage Page-1'!AY68,0))+
(IF('Semester Activities'!K$59&lt;&gt;0,('Semester Activities'!K$59/'Weightage Page-1'!AZ$13)*'Weightage Page-1'!AZ68,0))+
(IF('Semester Activities'!K$60&lt;&gt;0,('Semester Activities'!K$60/'Weightage Page-1'!BA$13)*'Weightage Page-1'!BA68,0))+
(IF('Semester Activities'!K$61&lt;&gt;0,('Semester Activities'!K$61/'Weightage Page-1'!BB$13)*'Weightage Page-1'!BB68,0))</f>
        <v>0</v>
      </c>
      <c r="G62" s="423"/>
      <c r="H62" s="423">
        <f>(IF('Semester Activities'!L$11&lt;&gt;0,('Semester Activities'!L$11/'Weightage Page-1'!D$13)*'Weightage Page-1'!D68,0))+
(IF('Semester Activities'!L$12&lt;&gt;0,('Semester Activities'!L$12/'Weightage Page-1'!E$13)*'Weightage Page-1'!E68,0))+
(IF('Semester Activities'!L$13&lt;&gt;0,('Semester Activities'!L$13/'Weightage Page-1'!F$13)*'Weightage Page-1'!F68,0))+
(IF('Semester Activities'!L$14&lt;&gt;0,('Semester Activities'!L$14/'Weightage Page-1'!G$13)*'Weightage Page-1'!G68,0))+
(IF('Semester Activities'!L$15&lt;&gt;0,('Semester Activities'!L$15/'Weightage Page-1'!H$13)*'Weightage Page-1'!H68,0))+
(IF('Semester Activities'!L$16&lt;&gt;0,('Semester Activities'!L$16/'Weightage Page-1'!I$13)*'Weightage Page-1'!I68,0))+
(IF('Semester Activities'!L$17&lt;&gt;0,('Semester Activities'!L$17/'Weightage Page-1'!J$13)*'Weightage Page-1'!J68,0))+
(IF('Semester Activities'!L$18&lt;&gt;0,('Semester Activities'!L$18/'Weightage Page-1'!K$13)*'Weightage Page-1'!K68,0))+
(IF('Semester Activities'!L$19&lt;&gt;0,('Semester Activities'!L$19/'Weightage Page-1'!L$13)*'Weightage Page-1'!L68,0))+
(IF('Semester Activities'!L$20&lt;&gt;0,('Semester Activities'!L$20/'Weightage Page-1'!M$13)*'Weightage Page-1'!M68,0))+
(IF('Semester Activities'!L$21&lt;&gt;0,('Semester Activities'!L$21/'Weightage Page-1'!N$13)*'Weightage Page-1'!N68,0))+
(IF('Semester Activities'!L$25&lt;&gt;0,('Semester Activities'!L$25/'Weightage Page-1'!R$13)*'Weightage Page-1'!R68,0))+
(IF('Semester Activities'!L$26&lt;&gt;0,('Semester Activities'!L$26/'Weightage Page-1'!S$13)*'Weightage Page-1'!S68,0))+
(IF('Semester Activities'!L$27&lt;&gt;0,('Semester Activities'!L$27/'Weightage Page-1'!T$13)*'Weightage Page-1'!T68,0))+
(IF('Semester Activities'!L$28&lt;&gt;0,('Semester Activities'!L$28/'Weightage Page-1'!U$13)*'Weightage Page-1'!U68,0))+
(IF('Semester Activities'!L$29&lt;&gt;0,('Semester Activities'!L$29/'Weightage Page-1'!V$13)*'Weightage Page-1'!V68,0))+
(IF('Semester Activities'!L$30&lt;&gt;0,('Semester Activities'!L$30/'Weightage Page-1'!W$13)*'Weightage Page-1'!W68,0))+
(IF('Semester Activities'!L$31&lt;&gt;0,('Semester Activities'!L$31/'Weightage Page-1'!X$13)*'Weightage Page-1'!X68,0))+
(IF('Semester Activities'!L$32&lt;&gt;0,('Semester Activities'!L$32/'Weightage Page-1'!Y$13)*'Weightage Page-1'!Y68,0))+
(IF('Semester Activities'!L$33&lt;&gt;0,('Semester Activities'!L$33/'Weightage Page-1'!Z$13)*'Weightage Page-1'!Z68,0))+
(IF('Semester Activities'!L$34&lt;&gt;0,('Semester Activities'!L$34/'Weightage Page-1'!AA$13)*'Weightage Page-1'!AA68,0))+
(IF('Semester Activities'!L$35&lt;&gt;0,('Semester Activities'!L$35/'Weightage Page-1'!AB$13)*'Weightage Page-1'!AB68,0))+
(IF('Semester Activities'!L$36&lt;&gt;0,('Semester Activities'!L$36/'Weightage Page-1'!AC$13)*'Weightage Page-1'!AC68,0))+
(IF('Semester Activities'!L$38&lt;&gt;0,('Semester Activities'!L$38/'Weightage Page-1'!AE$13)*'Weightage Page-1'!AE68,0))+
(IF('Semester Activities'!L$39&lt;&gt;0,('Semester Activities'!L$39/'Weightage Page-1'!AF$13)*'Weightage Page-1'!AF68,0))+
(IF('Semester Activities'!L$40&lt;&gt;0,('Semester Activities'!L$40/'Weightage Page-1'!AG$13)*'Weightage Page-1'!AG68,0))+
(IF('Semester Activities'!L$41&lt;&gt;0,('Semester Activities'!L$41/'Weightage Page-1'!AH$13)*'Weightage Page-1'!AH68,0))+
(IF('Semester Activities'!L$42&lt;&gt;0,('Semester Activities'!L$42/'Weightage Page-1'!AI$13)*'Weightage Page-1'!AI68,0))+
(IF('Semester Activities'!L$43&lt;&gt;0,('Semester Activities'!L$43/'Weightage Page-1'!AJ$13)*'Weightage Page-1'!AJ68,0))+
(IF('Semester Activities'!L$44&lt;&gt;0,('Semester Activities'!L$44/'Weightage Page-1'!AK$13)*'Weightage Page-1'!AK68,0))+
(IF('Semester Activities'!L$45&lt;&gt;0,('Semester Activities'!L$45/'Weightage Page-1'!AL$13)*'Weightage Page-1'!AL68,0))+
(IF('Semester Activities'!L$46&lt;&gt;0,('Semester Activities'!L$46/'Weightage Page-1'!AM$13)*'Weightage Page-1'!AM68,0))+
(IF('Semester Activities'!L$47&lt;&gt;0,('Semester Activities'!L$47/'Weightage Page-1'!AN$13)*'Weightage Page-1'!AN68,0))+
(IF('Semester Activities'!L$48&lt;&gt;0,('Semester Activities'!L$48/'Weightage Page-1'!AO$13)*'Weightage Page-1'!AO68,0))+
(IF('Semester Activities'!L$49&lt;&gt;0,('Semester Activities'!L$49/'Weightage Page-1'!AP$13)*'Weightage Page-1'!AP68,0))+
(IF('Semester Activities'!L$50&lt;&gt;0,('Semester Activities'!L$50/'Weightage Page-1'!AQ$13)*'Weightage Page-1'!AQ68,0))+
(IF('Semester Activities'!L$51&lt;&gt;0,('Semester Activities'!L$51/'Weightage Page-1'!AR$13)*'Weightage Page-1'!AR68,0))+
(IF('Semester Activities'!L$52&lt;&gt;0,('Semester Activities'!L$52/'Weightage Page-1'!AS$13)*'Weightage Page-1'!AS68,0))+
(IF('Semester Activities'!L$53&lt;&gt;0,('Semester Activities'!L$53/'Weightage Page-1'!AT$13)*'Weightage Page-1'!AT68,0))+
(IF('Semester Activities'!L$54&lt;&gt;0,('Semester Activities'!L$54/'Weightage Page-1'!AU$13)*'Weightage Page-1'!AU68,0))+
(IF('Semester Activities'!L$55&lt;&gt;0,('Semester Activities'!L$55/'Weightage Page-1'!AV$13)*'Weightage Page-1'!AV68,0))+
(IF('Semester Activities'!L$56&lt;&gt;0,('Semester Activities'!L$56/'Weightage Page-1'!AW$13)*'Weightage Page-1'!AW68,0))+
(IF('Semester Activities'!L$57&lt;&gt;0,('Semester Activities'!L$57/'Weightage Page-1'!AX$13)*'Weightage Page-1'!AX68,0))+
(IF('Semester Activities'!L$58&lt;&gt;0,('Semester Activities'!L$58/'Weightage Page-1'!AY$13)*'Weightage Page-1'!AY68,0))+
(IF('Semester Activities'!L$59&lt;&gt;0,('Semester Activities'!L$59/'Weightage Page-1'!AZ$13)*'Weightage Page-1'!AZ68,0))+
(IF('Semester Activities'!L$60&lt;&gt;0,('Semester Activities'!L$60/'Weightage Page-1'!BA$13)*'Weightage Page-1'!BA68,0))+
(IF('Semester Activities'!L$61&lt;&gt;0,('Semester Activities'!L$61/'Weightage Page-1'!BB$13)*'Weightage Page-1'!BB68,0))</f>
        <v>0</v>
      </c>
      <c r="I62" s="423"/>
      <c r="J62" s="423">
        <f>(IF('Semester Activities'!M$11&lt;&gt;0,('Semester Activities'!M$11/'Weightage Page-1'!D$13)*'Weightage Page-1'!D68,0))+
(IF('Semester Activities'!M$12&lt;&gt;0,('Semester Activities'!M$12/'Weightage Page-1'!E$13)*'Weightage Page-1'!E68,0))+
(IF('Semester Activities'!M$13&lt;&gt;0,('Semester Activities'!M$13/'Weightage Page-1'!F$13)*'Weightage Page-1'!F68,0))+
(IF('Semester Activities'!M$14&lt;&gt;0,('Semester Activities'!M$14/'Weightage Page-1'!G$13)*'Weightage Page-1'!G68,0))+
(IF('Semester Activities'!M$15&lt;&gt;0,('Semester Activities'!M$15/'Weightage Page-1'!H$13)*'Weightage Page-1'!H68,0))+
(IF('Semester Activities'!M$16&lt;&gt;0,('Semester Activities'!M$16/'Weightage Page-1'!I$13)*'Weightage Page-1'!I68,0))+
(IF('Semester Activities'!M$17&lt;&gt;0,('Semester Activities'!M$17/'Weightage Page-1'!J$13)*'Weightage Page-1'!J68,0))+
(IF('Semester Activities'!M$18&lt;&gt;0,('Semester Activities'!M$18/'Weightage Page-1'!K$13)*'Weightage Page-1'!K68,0))+
(IF('Semester Activities'!M$19&lt;&gt;0,('Semester Activities'!M$19/'Weightage Page-1'!L$13)*'Weightage Page-1'!L68,0))+
(IF('Semester Activities'!M$20&lt;&gt;0,('Semester Activities'!M$20/'Weightage Page-1'!M$13)*'Weightage Page-1'!M68,0))+
(IF('Semester Activities'!M$21&lt;&gt;0,('Semester Activities'!M$21/'Weightage Page-1'!N$13)*'Weightage Page-1'!N68,0))+
(IF('Semester Activities'!M$25&lt;&gt;0,('Semester Activities'!M$25/'Weightage Page-1'!R$13)*'Weightage Page-1'!R68,0))+
(IF('Semester Activities'!M$26&lt;&gt;0,('Semester Activities'!M$26/'Weightage Page-1'!S$13)*'Weightage Page-1'!S68,0))+
(IF('Semester Activities'!M$27&lt;&gt;0,('Semester Activities'!M$27/'Weightage Page-1'!T$13)*'Weightage Page-1'!T68,0))+
(IF('Semester Activities'!M$28&lt;&gt;0,('Semester Activities'!M$28/'Weightage Page-1'!U$13)*'Weightage Page-1'!U68,0))+
(IF('Semester Activities'!M$29&lt;&gt;0,('Semester Activities'!M$29/'Weightage Page-1'!V$13)*'Weightage Page-1'!V68,0))+
(IF('Semester Activities'!M$30&lt;&gt;0,('Semester Activities'!M$30/'Weightage Page-1'!W$13)*'Weightage Page-1'!W68,0))+
(IF('Semester Activities'!M$31&lt;&gt;0,('Semester Activities'!M$31/'Weightage Page-1'!X$13)*'Weightage Page-1'!X68,0))+
(IF('Semester Activities'!M$32&lt;&gt;0,('Semester Activities'!M$32/'Weightage Page-1'!Y$13)*'Weightage Page-1'!Y68,0))+
(IF('Semester Activities'!M$33&lt;&gt;0,('Semester Activities'!M$33/'Weightage Page-1'!Z$13)*'Weightage Page-1'!Z68,0))+
(IF('Semester Activities'!M$34&lt;&gt;0,('Semester Activities'!M$34/'Weightage Page-1'!AA$13)*'Weightage Page-1'!AA68,0))+
(IF('Semester Activities'!M$35&lt;&gt;0,('Semester Activities'!M$35/'Weightage Page-1'!AB$13)*'Weightage Page-1'!AB68,0))+
(IF('Semester Activities'!M$36&lt;&gt;0,('Semester Activities'!M$36/'Weightage Page-1'!AC$13)*'Weightage Page-1'!AC68,0))+
(IF('Semester Activities'!M$38&lt;&gt;0,('Semester Activities'!M$38/'Weightage Page-1'!AE$13)*'Weightage Page-1'!AE68,0))+
(IF('Semester Activities'!M$39&lt;&gt;0,('Semester Activities'!M$39/'Weightage Page-1'!AF$13)*'Weightage Page-1'!AF68,0))+
(IF('Semester Activities'!M$40&lt;&gt;0,('Semester Activities'!M$40/'Weightage Page-1'!AG$13)*'Weightage Page-1'!AG68,0))+
(IF('Semester Activities'!M$41&lt;&gt;0,('Semester Activities'!M$41/'Weightage Page-1'!AH$13)*'Weightage Page-1'!AH68,0))+
(IF('Semester Activities'!M$42&lt;&gt;0,('Semester Activities'!M$42/'Weightage Page-1'!AI$13)*'Weightage Page-1'!AI68,0))+
(IF('Semester Activities'!M$43&lt;&gt;0,('Semester Activities'!M$43/'Weightage Page-1'!AJ$13)*'Weightage Page-1'!AJ68,0))+
(IF('Semester Activities'!M$44&lt;&gt;0,('Semester Activities'!M$44/'Weightage Page-1'!AK$13)*'Weightage Page-1'!AK68,0))+
(IF('Semester Activities'!M$45&lt;&gt;0,('Semester Activities'!M$45/'Weightage Page-1'!AL$13)*'Weightage Page-1'!AL68,0))+
(IF('Semester Activities'!M$46&lt;&gt;0,('Semester Activities'!M$46/'Weightage Page-1'!AM$13)*'Weightage Page-1'!AM68,0))+
(IF('Semester Activities'!M$47&lt;&gt;0,('Semester Activities'!M$47/'Weightage Page-1'!AN$13)*'Weightage Page-1'!AN68,0))+
(IF('Semester Activities'!M$48&lt;&gt;0,('Semester Activities'!M$48/'Weightage Page-1'!AO$13)*'Weightage Page-1'!AO68,0))+
(IF('Semester Activities'!M$49&lt;&gt;0,('Semester Activities'!M$49/'Weightage Page-1'!AP$13)*'Weightage Page-1'!AP68,0))+
(IF('Semester Activities'!M$50&lt;&gt;0,('Semester Activities'!M$50/'Weightage Page-1'!AQ$13)*'Weightage Page-1'!AQ68,0))+
(IF('Semester Activities'!M$51&lt;&gt;0,('Semester Activities'!M$51/'Weightage Page-1'!AR$13)*'Weightage Page-1'!AR68,0))+
(IF('Semester Activities'!M$52&lt;&gt;0,('Semester Activities'!M$52/'Weightage Page-1'!AS$13)*'Weightage Page-1'!AS68,0))+
(IF('Semester Activities'!M$53&lt;&gt;0,('Semester Activities'!M$53/'Weightage Page-1'!AT$13)*'Weightage Page-1'!AT68,0))+
(IF('Semester Activities'!M$54&lt;&gt;0,('Semester Activities'!M$54/'Weightage Page-1'!AU$13)*'Weightage Page-1'!AU68,0))+
(IF('Semester Activities'!M$55&lt;&gt;0,('Semester Activities'!M$55/'Weightage Page-1'!AV$13)*'Weightage Page-1'!AV68,0))+
(IF('Semester Activities'!M$56&lt;&gt;0,('Semester Activities'!M$56/'Weightage Page-1'!AW$13)*'Weightage Page-1'!AW68,0))+
(IF('Semester Activities'!M$57&lt;&gt;0,('Semester Activities'!M$57/'Weightage Page-1'!AX$13)*'Weightage Page-1'!AX68,0))+
(IF('Semester Activities'!M$58&lt;&gt;0,('Semester Activities'!M$58/'Weightage Page-1'!AY$13)*'Weightage Page-1'!AY68,0))+
(IF('Semester Activities'!M$59&lt;&gt;0,('Semester Activities'!M$59/'Weightage Page-1'!AZ$13)*'Weightage Page-1'!AZ68,0))+
(IF('Semester Activities'!M$60&lt;&gt;0,('Semester Activities'!M$60/'Weightage Page-1'!BA$13)*'Weightage Page-1'!BA68,0))+
(IF('Semester Activities'!M$61&lt;&gt;0,('Semester Activities'!M$61/'Weightage Page-1'!BB$13)*'Weightage Page-1'!BB68,0))</f>
        <v>0</v>
      </c>
      <c r="K62" s="423"/>
      <c r="L62" s="423">
        <f>(IF('Semester Activities'!N$11&lt;&gt;0,('Semester Activities'!N$11/'Weightage Page-1'!D$13)*'Weightage Page-1'!D68,0))+
(IF('Semester Activities'!N$12&lt;&gt;0,('Semester Activities'!N$12/'Weightage Page-1'!E$13)*'Weightage Page-1'!E68,0))+
(IF('Semester Activities'!N$13&lt;&gt;0,('Semester Activities'!N$13/'Weightage Page-1'!F$13)*'Weightage Page-1'!F68,0))+
(IF('Semester Activities'!N$14&lt;&gt;0,('Semester Activities'!N$14/'Weightage Page-1'!G$13)*'Weightage Page-1'!G68,0))+
(IF('Semester Activities'!N$15&lt;&gt;0,('Semester Activities'!N$15/'Weightage Page-1'!H$13)*'Weightage Page-1'!H68,0))+
(IF('Semester Activities'!N$16&lt;&gt;0,('Semester Activities'!N$16/'Weightage Page-1'!I$13)*'Weightage Page-1'!I68,0))+
(IF('Semester Activities'!N$17&lt;&gt;0,('Semester Activities'!N$17/'Weightage Page-1'!J$13)*'Weightage Page-1'!J68,0))+
(IF('Semester Activities'!N$18&lt;&gt;0,('Semester Activities'!N$18/'Weightage Page-1'!K$13)*'Weightage Page-1'!K68,0))+
(IF('Semester Activities'!N$19&lt;&gt;0,('Semester Activities'!N$19/'Weightage Page-1'!L$13)*'Weightage Page-1'!L68,0))+
(IF('Semester Activities'!N$20&lt;&gt;0,('Semester Activities'!N$20/'Weightage Page-1'!M$13)*'Weightage Page-1'!M68,0))+
(IF('Semester Activities'!N$21&lt;&gt;0,('Semester Activities'!N$21/'Weightage Page-1'!N$13)*'Weightage Page-1'!N68,0))+
(IF('Semester Activities'!N$25&lt;&gt;0,('Semester Activities'!N$25/'Weightage Page-1'!R$13)*'Weightage Page-1'!R68,0))+
(IF('Semester Activities'!N$26&lt;&gt;0,('Semester Activities'!N$26/'Weightage Page-1'!S$13)*'Weightage Page-1'!S68,0))+
(IF('Semester Activities'!N$27&lt;&gt;0,('Semester Activities'!N$27/'Weightage Page-1'!T$13)*'Weightage Page-1'!T68,0))+
(IF('Semester Activities'!N$28&lt;&gt;0,('Semester Activities'!N$28/'Weightage Page-1'!U$13)*'Weightage Page-1'!U68,0))+
(IF('Semester Activities'!N$29&lt;&gt;0,('Semester Activities'!N$29/'Weightage Page-1'!V$13)*'Weightage Page-1'!V68,0))+
(IF('Semester Activities'!N$30&lt;&gt;0,('Semester Activities'!N$30/'Weightage Page-1'!W$13)*'Weightage Page-1'!W68,0))+
(IF('Semester Activities'!N$31&lt;&gt;0,('Semester Activities'!N$31/'Weightage Page-1'!X$13)*'Weightage Page-1'!X68,0))+
(IF('Semester Activities'!N$32&lt;&gt;0,('Semester Activities'!N$32/'Weightage Page-1'!Y$13)*'Weightage Page-1'!Y68,0))+
(IF('Semester Activities'!N$33&lt;&gt;0,('Semester Activities'!N$33/'Weightage Page-1'!Z$13)*'Weightage Page-1'!Z68,0))+
(IF('Semester Activities'!N$34&lt;&gt;0,('Semester Activities'!N$34/'Weightage Page-1'!AA$13)*'Weightage Page-1'!AA68,0))+
(IF('Semester Activities'!N$35&lt;&gt;0,('Semester Activities'!N$35/'Weightage Page-1'!AB$13)*'Weightage Page-1'!AB68,0))+
(IF('Semester Activities'!N$36&lt;&gt;0,('Semester Activities'!N$36/'Weightage Page-1'!AC$13)*'Weightage Page-1'!AC68,0))+
(IF('Semester Activities'!N$38&lt;&gt;0,('Semester Activities'!N$38/'Weightage Page-1'!AE$13)*'Weightage Page-1'!AE68,0))+
(IF('Semester Activities'!N$39&lt;&gt;0,('Semester Activities'!N$39/'Weightage Page-1'!AF$13)*'Weightage Page-1'!AF68,0))+
(IF('Semester Activities'!N$40&lt;&gt;0,('Semester Activities'!N$40/'Weightage Page-1'!AG$13)*'Weightage Page-1'!AG68,0))+
(IF('Semester Activities'!N$41&lt;&gt;0,('Semester Activities'!N$41/'Weightage Page-1'!AH$13)*'Weightage Page-1'!AH68,0))+
(IF('Semester Activities'!N$42&lt;&gt;0,('Semester Activities'!N$42/'Weightage Page-1'!AI$13)*'Weightage Page-1'!AI68,0))+
(IF('Semester Activities'!N$43&lt;&gt;0,('Semester Activities'!N$43/'Weightage Page-1'!AJ$13)*'Weightage Page-1'!AJ68,0))+
(IF('Semester Activities'!N$44&lt;&gt;0,('Semester Activities'!N$44/'Weightage Page-1'!AK$13)*'Weightage Page-1'!AK68,0))+
(IF('Semester Activities'!N$45&lt;&gt;0,('Semester Activities'!N$45/'Weightage Page-1'!AL$13)*'Weightage Page-1'!AL68,0))+
(IF('Semester Activities'!N$46&lt;&gt;0,('Semester Activities'!N$46/'Weightage Page-1'!AM$13)*'Weightage Page-1'!AM68,0))+
(IF('Semester Activities'!N$47&lt;&gt;0,('Semester Activities'!N$47/'Weightage Page-1'!AN$13)*'Weightage Page-1'!AN68,0))+
(IF('Semester Activities'!N$48&lt;&gt;0,('Semester Activities'!N$48/'Weightage Page-1'!AO$13)*'Weightage Page-1'!AO68,0))+
(IF('Semester Activities'!N$49&lt;&gt;0,('Semester Activities'!N$49/'Weightage Page-1'!AP$13)*'Weightage Page-1'!AP68,0))+
(IF('Semester Activities'!N$50&lt;&gt;0,('Semester Activities'!N$50/'Weightage Page-1'!AQ$13)*'Weightage Page-1'!AQ68,0))+
(IF('Semester Activities'!N$51&lt;&gt;0,('Semester Activities'!N$51/'Weightage Page-1'!AR$13)*'Weightage Page-1'!AR68,0))+
(IF('Semester Activities'!N$52&lt;&gt;0,('Semester Activities'!N$52/'Weightage Page-1'!AS$13)*'Weightage Page-1'!AS68,0))+
(IF('Semester Activities'!N$53&lt;&gt;0,('Semester Activities'!N$53/'Weightage Page-1'!AT$13)*'Weightage Page-1'!AT68,0))+
(IF('Semester Activities'!N$54&lt;&gt;0,('Semester Activities'!N$54/'Weightage Page-1'!AU$13)*'Weightage Page-1'!AU68,0))+
(IF('Semester Activities'!N$55&lt;&gt;0,('Semester Activities'!N$55/'Weightage Page-1'!AV$13)*'Weightage Page-1'!AV68,0))+
(IF('Semester Activities'!N$56&lt;&gt;0,('Semester Activities'!N$56/'Weightage Page-1'!AW$13)*'Weightage Page-1'!AW68,0))+
(IF('Semester Activities'!N$57&lt;&gt;0,('Semester Activities'!N$57/'Weightage Page-1'!AX$13)*'Weightage Page-1'!AX68,0))+
(IF('Semester Activities'!N$58&lt;&gt;0,('Semester Activities'!N$58/'Weightage Page-1'!AY$13)*'Weightage Page-1'!AY68,0))+
(IF('Semester Activities'!N$59&lt;&gt;0,('Semester Activities'!N$59/'Weightage Page-1'!AZ$13)*'Weightage Page-1'!AZ68,0))+
(IF('Semester Activities'!N$60&lt;&gt;0,('Semester Activities'!N$60/'Weightage Page-1'!BA$13)*'Weightage Page-1'!BA68,0))+
(IF('Semester Activities'!N$61&lt;&gt;0,('Semester Activities'!N$61/'Weightage Page-1'!BB$13)*'Weightage Page-1'!BB68,0))</f>
        <v>0</v>
      </c>
      <c r="M62" s="423"/>
      <c r="N62" s="424">
        <f t="shared" si="0"/>
        <v>0</v>
      </c>
      <c r="O62" s="424"/>
    </row>
    <row r="63" spans="1:15" ht="16.5" thickBot="1" x14ac:dyDescent="0.3">
      <c r="A63" s="207">
        <v>54</v>
      </c>
      <c r="B63" s="206" t="str">
        <f>IF('Weightage Page-1'!B69&lt;&gt;"",'Weightage Page-1'!B69,"")</f>
        <v>15SW191</v>
      </c>
      <c r="C63" s="118"/>
      <c r="D63" s="423">
        <f>(IF('Semester Activities'!J$11&lt;&gt;0,('Semester Activities'!J$11/'Weightage Page-1'!D$13)*'Weightage Page-1'!D69,0))+
(IF('Semester Activities'!J$12&lt;&gt;0,('Semester Activities'!J$12/'Weightage Page-1'!E$13)*'Weightage Page-1'!E69,0))+
(IF('Semester Activities'!J$13&lt;&gt;0,('Semester Activities'!J$13/'Weightage Page-1'!F$13)*'Weightage Page-1'!F69,0))+
(IF('Semester Activities'!J$14&lt;&gt;0,('Semester Activities'!J$14/'Weightage Page-1'!G$13)*'Weightage Page-1'!G69,0))+
(IF('Semester Activities'!J$15&lt;&gt;0,('Semester Activities'!J$15/'Weightage Page-1'!H$13)*'Weightage Page-1'!H69,0))+
(IF('Semester Activities'!J$16&lt;&gt;0,('Semester Activities'!J$16/'Weightage Page-1'!I$13)*'Weightage Page-1'!I69,0))+
(IF('Semester Activities'!J$17&lt;&gt;0,('Semester Activities'!J$17/'Weightage Page-1'!J$13)*'Weightage Page-1'!J69,0))+
(IF('Semester Activities'!J$18&lt;&gt;0,('Semester Activities'!J$18/'Weightage Page-1'!K$13)*'Weightage Page-1'!K69,0))+
(IF('Semester Activities'!J$19&lt;&gt;0,('Semester Activities'!J$19/'Weightage Page-1'!L$13)*'Weightage Page-1'!L69,0))+
(IF('Semester Activities'!J$20&lt;&gt;0,('Semester Activities'!J$20/'Weightage Page-1'!M$13)*'Weightage Page-1'!M69,0))+
(IF('Semester Activities'!J$21&lt;&gt;0,('Semester Activities'!J$21/'Weightage Page-1'!N$13)*'Weightage Page-1'!N69,0))+
(IF('Semester Activities'!J$25&lt;&gt;0,('Semester Activities'!J$25/'Weightage Page-1'!R$13)*'Weightage Page-1'!R69,0))+
(IF('Semester Activities'!J$26&lt;&gt;0,('Semester Activities'!J$26/'Weightage Page-1'!S$13)*'Weightage Page-1'!S69,0))+
(IF('Semester Activities'!J$27&lt;&gt;0,('Semester Activities'!J$27/'Weightage Page-1'!T$13)*'Weightage Page-1'!T69,0))+
(IF('Semester Activities'!J$28&lt;&gt;0,('Semester Activities'!J$28/'Weightage Page-1'!U$13)*'Weightage Page-1'!U69,0))+
(IF('Semester Activities'!J$29&lt;&gt;0,('Semester Activities'!J$29/'Weightage Page-1'!V$13)*'Weightage Page-1'!V69,0))+
(IF('Semester Activities'!J$30&lt;&gt;0,('Semester Activities'!J$30/'Weightage Page-1'!W$13)*'Weightage Page-1'!W69,0))+
(IF('Semester Activities'!J$31&lt;&gt;0,('Semester Activities'!J$31/'Weightage Page-1'!X$13)*'Weightage Page-1'!X69,0))+
(IF('Semester Activities'!J$32&lt;&gt;0,('Semester Activities'!J$32/'Weightage Page-1'!Y$13)*'Weightage Page-1'!Y69,0))+
(IF('Semester Activities'!J$33&lt;&gt;0,('Semester Activities'!J$33/'Weightage Page-1'!Z$13)*'Weightage Page-1'!Z69,0))+
(IF('Semester Activities'!J$34&lt;&gt;0,('Semester Activities'!J$34/'Weightage Page-1'!AA$13)*'Weightage Page-1'!AA69,0))+
(IF('Semester Activities'!J$35&lt;&gt;0,('Semester Activities'!J$35/'Weightage Page-1'!AB$13)*'Weightage Page-1'!AB69,0))+
(IF('Semester Activities'!J$36&lt;&gt;0,('Semester Activities'!J$36/'Weightage Page-1'!AC$13)*'Weightage Page-1'!AC69,0))+
(IF('Semester Activities'!J$38&lt;&gt;0,('Semester Activities'!J$38/'Weightage Page-1'!AE$13)*'Weightage Page-1'!AE69,0))+
(IF('Semester Activities'!J$39&lt;&gt;0,('Semester Activities'!J$39/'Weightage Page-1'!AF$13)*'Weightage Page-1'!AF69,0))+
(IF('Semester Activities'!J$40&lt;&gt;0,('Semester Activities'!J$40/'Weightage Page-1'!AG$13)*'Weightage Page-1'!AG69,0))+
(IF('Semester Activities'!J$41&lt;&gt;0,('Semester Activities'!J$41/'Weightage Page-1'!AH$13)*'Weightage Page-1'!AH69,0))+
(IF('Semester Activities'!J$42&lt;&gt;0,('Semester Activities'!J$42/'Weightage Page-1'!AI$13)*'Weightage Page-1'!AI69,0))+
(IF('Semester Activities'!J$43&lt;&gt;0,('Semester Activities'!J$43/'Weightage Page-1'!AJ$13)*'Weightage Page-1'!AJ69,0))+
(IF('Semester Activities'!J$44&lt;&gt;0,('Semester Activities'!J$44/'Weightage Page-1'!AK$13)*'Weightage Page-1'!AK69,0))+
(IF('Semester Activities'!J$45&lt;&gt;0,('Semester Activities'!J$45/'Weightage Page-1'!AL$13)*'Weightage Page-1'!AL69,0))+
(IF('Semester Activities'!J$46&lt;&gt;0,('Semester Activities'!J$46/'Weightage Page-1'!AM$13)*'Weightage Page-1'!AM69,0))+
(IF('Semester Activities'!J$47&lt;&gt;0,('Semester Activities'!J$47/'Weightage Page-1'!AN$13)*'Weightage Page-1'!AN69,0))+
(IF('Semester Activities'!J$48&lt;&gt;0,('Semester Activities'!J$48/'Weightage Page-1'!AO$13)*'Weightage Page-1'!AO69,0))+
(IF('Semester Activities'!J$49&lt;&gt;0,('Semester Activities'!J$49/'Weightage Page-1'!AP$13)*'Weightage Page-1'!AP69,0))+
(IF('Semester Activities'!J$50&lt;&gt;0,('Semester Activities'!J$50/'Weightage Page-1'!AQ$13)*'Weightage Page-1'!AQ69,0))+
(IF('Semester Activities'!J$51&lt;&gt;0,('Semester Activities'!J$51/'Weightage Page-1'!AR$13)*'Weightage Page-1'!AR69,0))+
(IF('Semester Activities'!J$52&lt;&gt;0,('Semester Activities'!J$52/'Weightage Page-1'!AS$13)*'Weightage Page-1'!AS69,0))+
(IF('Semester Activities'!J$53&lt;&gt;0,('Semester Activities'!J$53/'Weightage Page-1'!AT$13)*'Weightage Page-1'!AT69,0))+
(IF('Semester Activities'!J$54&lt;&gt;0,('Semester Activities'!J$54/'Weightage Page-1'!AU$13)*'Weightage Page-1'!AU69,0))+
(IF('Semester Activities'!J$55&lt;&gt;0,('Semester Activities'!J$55/'Weightage Page-1'!AV$13)*'Weightage Page-1'!AV69,0))+
(IF('Semester Activities'!J$56&lt;&gt;0,('Semester Activities'!J$56/'Weightage Page-1'!AW$13)*'Weightage Page-1'!AW69,0))+
(IF('Semester Activities'!J$57&lt;&gt;0,('Semester Activities'!J$57/'Weightage Page-1'!AX$13)*'Weightage Page-1'!AX69,0))+
(IF('Semester Activities'!J$58&lt;&gt;0,('Semester Activities'!J$58/'Weightage Page-1'!AY$13)*'Weightage Page-1'!AY69,0))+
(IF('Semester Activities'!J$59&lt;&gt;0,('Semester Activities'!J$59/'Weightage Page-1'!AZ$13)*'Weightage Page-1'!AZ69,0))+
(IF('Semester Activities'!J$60&lt;&gt;0,('Semester Activities'!J$60/'Weightage Page-1'!BA$13)*'Weightage Page-1'!BA69,0))+
(IF('Semester Activities'!J$61&lt;&gt;0,('Semester Activities'!J$61/'Weightage Page-1'!BB$13)*'Weightage Page-1'!BB69,0))</f>
        <v>0</v>
      </c>
      <c r="E63" s="423"/>
      <c r="F63" s="423">
        <f>(IF('Semester Activities'!K$11&lt;&gt;0,('Semester Activities'!K$11/'Weightage Page-1'!D$13)*'Weightage Page-1'!D69,0))+
(IF('Semester Activities'!K$12&lt;&gt;0,('Semester Activities'!K$12/'Weightage Page-1'!E$13)*'Weightage Page-1'!E69,0))+
(IF('Semester Activities'!K$13&lt;&gt;0,('Semester Activities'!K$13/'Weightage Page-1'!F$13)*'Weightage Page-1'!F69,0))+
(IF('Semester Activities'!K$14&lt;&gt;0,('Semester Activities'!K$14/'Weightage Page-1'!G$13)*'Weightage Page-1'!G69,0))+
(IF('Semester Activities'!K$15&lt;&gt;0,('Semester Activities'!K$15/'Weightage Page-1'!H$13)*'Weightage Page-1'!H69,0))+
(IF('Semester Activities'!K$16&lt;&gt;0,('Semester Activities'!K$16/'Weightage Page-1'!I$13)*'Weightage Page-1'!I69,0))+
(IF('Semester Activities'!K$17&lt;&gt;0,('Semester Activities'!K$17/'Weightage Page-1'!J$13)*'Weightage Page-1'!J69,0))+
(IF('Semester Activities'!K$18&lt;&gt;0,('Semester Activities'!K$18/'Weightage Page-1'!K$13)*'Weightage Page-1'!K69,0))+
(IF('Semester Activities'!K$19&lt;&gt;0,('Semester Activities'!K$19/'Weightage Page-1'!L$13)*'Weightage Page-1'!L69,0))+
(IF('Semester Activities'!K$20&lt;&gt;0,('Semester Activities'!K$20/'Weightage Page-1'!M$13)*'Weightage Page-1'!M69,0))+
(IF('Semester Activities'!K$21&lt;&gt;0,('Semester Activities'!K$21/'Weightage Page-1'!N$13)*'Weightage Page-1'!N69,0))+
(IF('Semester Activities'!K$25&lt;&gt;0,('Semester Activities'!K$25/'Weightage Page-1'!R$13)*'Weightage Page-1'!R69,0))+
(IF('Semester Activities'!K$26&lt;&gt;0,('Semester Activities'!K$26/'Weightage Page-1'!S$13)*'Weightage Page-1'!S69,0))+
(IF('Semester Activities'!K$27&lt;&gt;0,('Semester Activities'!K$27/'Weightage Page-1'!T$13)*'Weightage Page-1'!T69,0))+
(IF('Semester Activities'!K$28&lt;&gt;0,('Semester Activities'!K$28/'Weightage Page-1'!U$13)*'Weightage Page-1'!U69,0))+
(IF('Semester Activities'!K$29&lt;&gt;0,('Semester Activities'!K$29/'Weightage Page-1'!V$13)*'Weightage Page-1'!V69,0))+
(IF('Semester Activities'!K$30&lt;&gt;0,('Semester Activities'!K$30/'Weightage Page-1'!W$13)*'Weightage Page-1'!W69,0))+
(IF('Semester Activities'!K$31&lt;&gt;0,('Semester Activities'!K$31/'Weightage Page-1'!X$13)*'Weightage Page-1'!X69,0))+
(IF('Semester Activities'!K$32&lt;&gt;0,('Semester Activities'!K$32/'Weightage Page-1'!Y$13)*'Weightage Page-1'!Y69,0))+
(IF('Semester Activities'!K$33&lt;&gt;0,('Semester Activities'!K$33/'Weightage Page-1'!Z$13)*'Weightage Page-1'!Z69,0))+
(IF('Semester Activities'!K$34&lt;&gt;0,('Semester Activities'!K$34/'Weightage Page-1'!AA$13)*'Weightage Page-1'!AA69,0))+
(IF('Semester Activities'!K$35&lt;&gt;0,('Semester Activities'!K$35/'Weightage Page-1'!AB$13)*'Weightage Page-1'!AB69,0))+
(IF('Semester Activities'!K$36&lt;&gt;0,('Semester Activities'!K$36/'Weightage Page-1'!AC$13)*'Weightage Page-1'!AC69,0))+
(IF('Semester Activities'!K$38&lt;&gt;0,('Semester Activities'!K$38/'Weightage Page-1'!AE$13)*'Weightage Page-1'!AE69,0))+
(IF('Semester Activities'!K$39&lt;&gt;0,('Semester Activities'!K$39/'Weightage Page-1'!AF$13)*'Weightage Page-1'!AF69,0))+
(IF('Semester Activities'!K$40&lt;&gt;0,('Semester Activities'!K$40/'Weightage Page-1'!AG$13)*'Weightage Page-1'!AG69,0))+
(IF('Semester Activities'!K$41&lt;&gt;0,('Semester Activities'!K$41/'Weightage Page-1'!AH$13)*'Weightage Page-1'!AH69,0))+
(IF('Semester Activities'!K$42&lt;&gt;0,('Semester Activities'!K$42/'Weightage Page-1'!AI$13)*'Weightage Page-1'!AI69,0))+
(IF('Semester Activities'!K$43&lt;&gt;0,('Semester Activities'!K$43/'Weightage Page-1'!AJ$13)*'Weightage Page-1'!AJ69,0))+
(IF('Semester Activities'!K$44&lt;&gt;0,('Semester Activities'!K$44/'Weightage Page-1'!AK$13)*'Weightage Page-1'!AK69,0))+
(IF('Semester Activities'!K$45&lt;&gt;0,('Semester Activities'!K$45/'Weightage Page-1'!AL$13)*'Weightage Page-1'!AL69,0))+
(IF('Semester Activities'!K$46&lt;&gt;0,('Semester Activities'!K$46/'Weightage Page-1'!AM$13)*'Weightage Page-1'!AM69,0))+
(IF('Semester Activities'!K$47&lt;&gt;0,('Semester Activities'!K$47/'Weightage Page-1'!AN$13)*'Weightage Page-1'!AN69,0))+
(IF('Semester Activities'!K$48&lt;&gt;0,('Semester Activities'!K$48/'Weightage Page-1'!AO$13)*'Weightage Page-1'!AO69,0))+
(IF('Semester Activities'!K$49&lt;&gt;0,('Semester Activities'!K$49/'Weightage Page-1'!AP$13)*'Weightage Page-1'!AP69,0))+
(IF('Semester Activities'!K$50&lt;&gt;0,('Semester Activities'!K$50/'Weightage Page-1'!AQ$13)*'Weightage Page-1'!AQ69,0))+
(IF('Semester Activities'!K$51&lt;&gt;0,('Semester Activities'!K$51/'Weightage Page-1'!AR$13)*'Weightage Page-1'!AR69,0))+
(IF('Semester Activities'!K$52&lt;&gt;0,('Semester Activities'!K$52/'Weightage Page-1'!AS$13)*'Weightage Page-1'!AS69,0))+
(IF('Semester Activities'!K$53&lt;&gt;0,('Semester Activities'!K$53/'Weightage Page-1'!AT$13)*'Weightage Page-1'!AT69,0))+
(IF('Semester Activities'!K$54&lt;&gt;0,('Semester Activities'!K$54/'Weightage Page-1'!AU$13)*'Weightage Page-1'!AU69,0))+
(IF('Semester Activities'!K$55&lt;&gt;0,('Semester Activities'!K$55/'Weightage Page-1'!AV$13)*'Weightage Page-1'!AV69,0))+
(IF('Semester Activities'!K$56&lt;&gt;0,('Semester Activities'!K$56/'Weightage Page-1'!AW$13)*'Weightage Page-1'!AW69,0))+
(IF('Semester Activities'!K$57&lt;&gt;0,('Semester Activities'!K$57/'Weightage Page-1'!AX$13)*'Weightage Page-1'!AX69,0))+
(IF('Semester Activities'!K$58&lt;&gt;0,('Semester Activities'!K$58/'Weightage Page-1'!AY$13)*'Weightage Page-1'!AY69,0))+
(IF('Semester Activities'!K$59&lt;&gt;0,('Semester Activities'!K$59/'Weightage Page-1'!AZ$13)*'Weightage Page-1'!AZ69,0))+
(IF('Semester Activities'!K$60&lt;&gt;0,('Semester Activities'!K$60/'Weightage Page-1'!BA$13)*'Weightage Page-1'!BA69,0))+
(IF('Semester Activities'!K$61&lt;&gt;0,('Semester Activities'!K$61/'Weightage Page-1'!BB$13)*'Weightage Page-1'!BB69,0))</f>
        <v>0</v>
      </c>
      <c r="G63" s="423"/>
      <c r="H63" s="423">
        <f>(IF('Semester Activities'!L$11&lt;&gt;0,('Semester Activities'!L$11/'Weightage Page-1'!D$13)*'Weightage Page-1'!D69,0))+
(IF('Semester Activities'!L$12&lt;&gt;0,('Semester Activities'!L$12/'Weightage Page-1'!E$13)*'Weightage Page-1'!E69,0))+
(IF('Semester Activities'!L$13&lt;&gt;0,('Semester Activities'!L$13/'Weightage Page-1'!F$13)*'Weightage Page-1'!F69,0))+
(IF('Semester Activities'!L$14&lt;&gt;0,('Semester Activities'!L$14/'Weightage Page-1'!G$13)*'Weightage Page-1'!G69,0))+
(IF('Semester Activities'!L$15&lt;&gt;0,('Semester Activities'!L$15/'Weightage Page-1'!H$13)*'Weightage Page-1'!H69,0))+
(IF('Semester Activities'!L$16&lt;&gt;0,('Semester Activities'!L$16/'Weightage Page-1'!I$13)*'Weightage Page-1'!I69,0))+
(IF('Semester Activities'!L$17&lt;&gt;0,('Semester Activities'!L$17/'Weightage Page-1'!J$13)*'Weightage Page-1'!J69,0))+
(IF('Semester Activities'!L$18&lt;&gt;0,('Semester Activities'!L$18/'Weightage Page-1'!K$13)*'Weightage Page-1'!K69,0))+
(IF('Semester Activities'!L$19&lt;&gt;0,('Semester Activities'!L$19/'Weightage Page-1'!L$13)*'Weightage Page-1'!L69,0))+
(IF('Semester Activities'!L$20&lt;&gt;0,('Semester Activities'!L$20/'Weightage Page-1'!M$13)*'Weightage Page-1'!M69,0))+
(IF('Semester Activities'!L$21&lt;&gt;0,('Semester Activities'!L$21/'Weightage Page-1'!N$13)*'Weightage Page-1'!N69,0))+
(IF('Semester Activities'!L$25&lt;&gt;0,('Semester Activities'!L$25/'Weightage Page-1'!R$13)*'Weightage Page-1'!R69,0))+
(IF('Semester Activities'!L$26&lt;&gt;0,('Semester Activities'!L$26/'Weightage Page-1'!S$13)*'Weightage Page-1'!S69,0))+
(IF('Semester Activities'!L$27&lt;&gt;0,('Semester Activities'!L$27/'Weightage Page-1'!T$13)*'Weightage Page-1'!T69,0))+
(IF('Semester Activities'!L$28&lt;&gt;0,('Semester Activities'!L$28/'Weightage Page-1'!U$13)*'Weightage Page-1'!U69,0))+
(IF('Semester Activities'!L$29&lt;&gt;0,('Semester Activities'!L$29/'Weightage Page-1'!V$13)*'Weightage Page-1'!V69,0))+
(IF('Semester Activities'!L$30&lt;&gt;0,('Semester Activities'!L$30/'Weightage Page-1'!W$13)*'Weightage Page-1'!W69,0))+
(IF('Semester Activities'!L$31&lt;&gt;0,('Semester Activities'!L$31/'Weightage Page-1'!X$13)*'Weightage Page-1'!X69,0))+
(IF('Semester Activities'!L$32&lt;&gt;0,('Semester Activities'!L$32/'Weightage Page-1'!Y$13)*'Weightage Page-1'!Y69,0))+
(IF('Semester Activities'!L$33&lt;&gt;0,('Semester Activities'!L$33/'Weightage Page-1'!Z$13)*'Weightage Page-1'!Z69,0))+
(IF('Semester Activities'!L$34&lt;&gt;0,('Semester Activities'!L$34/'Weightage Page-1'!AA$13)*'Weightage Page-1'!AA69,0))+
(IF('Semester Activities'!L$35&lt;&gt;0,('Semester Activities'!L$35/'Weightage Page-1'!AB$13)*'Weightage Page-1'!AB69,0))+
(IF('Semester Activities'!L$36&lt;&gt;0,('Semester Activities'!L$36/'Weightage Page-1'!AC$13)*'Weightage Page-1'!AC69,0))+
(IF('Semester Activities'!L$38&lt;&gt;0,('Semester Activities'!L$38/'Weightage Page-1'!AE$13)*'Weightage Page-1'!AE69,0))+
(IF('Semester Activities'!L$39&lt;&gt;0,('Semester Activities'!L$39/'Weightage Page-1'!AF$13)*'Weightage Page-1'!AF69,0))+
(IF('Semester Activities'!L$40&lt;&gt;0,('Semester Activities'!L$40/'Weightage Page-1'!AG$13)*'Weightage Page-1'!AG69,0))+
(IF('Semester Activities'!L$41&lt;&gt;0,('Semester Activities'!L$41/'Weightage Page-1'!AH$13)*'Weightage Page-1'!AH69,0))+
(IF('Semester Activities'!L$42&lt;&gt;0,('Semester Activities'!L$42/'Weightage Page-1'!AI$13)*'Weightage Page-1'!AI69,0))+
(IF('Semester Activities'!L$43&lt;&gt;0,('Semester Activities'!L$43/'Weightage Page-1'!AJ$13)*'Weightage Page-1'!AJ69,0))+
(IF('Semester Activities'!L$44&lt;&gt;0,('Semester Activities'!L$44/'Weightage Page-1'!AK$13)*'Weightage Page-1'!AK69,0))+
(IF('Semester Activities'!L$45&lt;&gt;0,('Semester Activities'!L$45/'Weightage Page-1'!AL$13)*'Weightage Page-1'!AL69,0))+
(IF('Semester Activities'!L$46&lt;&gt;0,('Semester Activities'!L$46/'Weightage Page-1'!AM$13)*'Weightage Page-1'!AM69,0))+
(IF('Semester Activities'!L$47&lt;&gt;0,('Semester Activities'!L$47/'Weightage Page-1'!AN$13)*'Weightage Page-1'!AN69,0))+
(IF('Semester Activities'!L$48&lt;&gt;0,('Semester Activities'!L$48/'Weightage Page-1'!AO$13)*'Weightage Page-1'!AO69,0))+
(IF('Semester Activities'!L$49&lt;&gt;0,('Semester Activities'!L$49/'Weightage Page-1'!AP$13)*'Weightage Page-1'!AP69,0))+
(IF('Semester Activities'!L$50&lt;&gt;0,('Semester Activities'!L$50/'Weightage Page-1'!AQ$13)*'Weightage Page-1'!AQ69,0))+
(IF('Semester Activities'!L$51&lt;&gt;0,('Semester Activities'!L$51/'Weightage Page-1'!AR$13)*'Weightage Page-1'!AR69,0))+
(IF('Semester Activities'!L$52&lt;&gt;0,('Semester Activities'!L$52/'Weightage Page-1'!AS$13)*'Weightage Page-1'!AS69,0))+
(IF('Semester Activities'!L$53&lt;&gt;0,('Semester Activities'!L$53/'Weightage Page-1'!AT$13)*'Weightage Page-1'!AT69,0))+
(IF('Semester Activities'!L$54&lt;&gt;0,('Semester Activities'!L$54/'Weightage Page-1'!AU$13)*'Weightage Page-1'!AU69,0))+
(IF('Semester Activities'!L$55&lt;&gt;0,('Semester Activities'!L$55/'Weightage Page-1'!AV$13)*'Weightage Page-1'!AV69,0))+
(IF('Semester Activities'!L$56&lt;&gt;0,('Semester Activities'!L$56/'Weightage Page-1'!AW$13)*'Weightage Page-1'!AW69,0))+
(IF('Semester Activities'!L$57&lt;&gt;0,('Semester Activities'!L$57/'Weightage Page-1'!AX$13)*'Weightage Page-1'!AX69,0))+
(IF('Semester Activities'!L$58&lt;&gt;0,('Semester Activities'!L$58/'Weightage Page-1'!AY$13)*'Weightage Page-1'!AY69,0))+
(IF('Semester Activities'!L$59&lt;&gt;0,('Semester Activities'!L$59/'Weightage Page-1'!AZ$13)*'Weightage Page-1'!AZ69,0))+
(IF('Semester Activities'!L$60&lt;&gt;0,('Semester Activities'!L$60/'Weightage Page-1'!BA$13)*'Weightage Page-1'!BA69,0))+
(IF('Semester Activities'!L$61&lt;&gt;0,('Semester Activities'!L$61/'Weightage Page-1'!BB$13)*'Weightage Page-1'!BB69,0))</f>
        <v>0</v>
      </c>
      <c r="I63" s="423"/>
      <c r="J63" s="423">
        <f>(IF('Semester Activities'!M$11&lt;&gt;0,('Semester Activities'!M$11/'Weightage Page-1'!D$13)*'Weightage Page-1'!D69,0))+
(IF('Semester Activities'!M$12&lt;&gt;0,('Semester Activities'!M$12/'Weightage Page-1'!E$13)*'Weightage Page-1'!E69,0))+
(IF('Semester Activities'!M$13&lt;&gt;0,('Semester Activities'!M$13/'Weightage Page-1'!F$13)*'Weightage Page-1'!F69,0))+
(IF('Semester Activities'!M$14&lt;&gt;0,('Semester Activities'!M$14/'Weightage Page-1'!G$13)*'Weightage Page-1'!G69,0))+
(IF('Semester Activities'!M$15&lt;&gt;0,('Semester Activities'!M$15/'Weightage Page-1'!H$13)*'Weightage Page-1'!H69,0))+
(IF('Semester Activities'!M$16&lt;&gt;0,('Semester Activities'!M$16/'Weightage Page-1'!I$13)*'Weightage Page-1'!I69,0))+
(IF('Semester Activities'!M$17&lt;&gt;0,('Semester Activities'!M$17/'Weightage Page-1'!J$13)*'Weightage Page-1'!J69,0))+
(IF('Semester Activities'!M$18&lt;&gt;0,('Semester Activities'!M$18/'Weightage Page-1'!K$13)*'Weightage Page-1'!K69,0))+
(IF('Semester Activities'!M$19&lt;&gt;0,('Semester Activities'!M$19/'Weightage Page-1'!L$13)*'Weightage Page-1'!L69,0))+
(IF('Semester Activities'!M$20&lt;&gt;0,('Semester Activities'!M$20/'Weightage Page-1'!M$13)*'Weightage Page-1'!M69,0))+
(IF('Semester Activities'!M$21&lt;&gt;0,('Semester Activities'!M$21/'Weightage Page-1'!N$13)*'Weightage Page-1'!N69,0))+
(IF('Semester Activities'!M$25&lt;&gt;0,('Semester Activities'!M$25/'Weightage Page-1'!R$13)*'Weightage Page-1'!R69,0))+
(IF('Semester Activities'!M$26&lt;&gt;0,('Semester Activities'!M$26/'Weightage Page-1'!S$13)*'Weightage Page-1'!S69,0))+
(IF('Semester Activities'!M$27&lt;&gt;0,('Semester Activities'!M$27/'Weightage Page-1'!T$13)*'Weightage Page-1'!T69,0))+
(IF('Semester Activities'!M$28&lt;&gt;0,('Semester Activities'!M$28/'Weightage Page-1'!U$13)*'Weightage Page-1'!U69,0))+
(IF('Semester Activities'!M$29&lt;&gt;0,('Semester Activities'!M$29/'Weightage Page-1'!V$13)*'Weightage Page-1'!V69,0))+
(IF('Semester Activities'!M$30&lt;&gt;0,('Semester Activities'!M$30/'Weightage Page-1'!W$13)*'Weightage Page-1'!W69,0))+
(IF('Semester Activities'!M$31&lt;&gt;0,('Semester Activities'!M$31/'Weightage Page-1'!X$13)*'Weightage Page-1'!X69,0))+
(IF('Semester Activities'!M$32&lt;&gt;0,('Semester Activities'!M$32/'Weightage Page-1'!Y$13)*'Weightage Page-1'!Y69,0))+
(IF('Semester Activities'!M$33&lt;&gt;0,('Semester Activities'!M$33/'Weightage Page-1'!Z$13)*'Weightage Page-1'!Z69,0))+
(IF('Semester Activities'!M$34&lt;&gt;0,('Semester Activities'!M$34/'Weightage Page-1'!AA$13)*'Weightage Page-1'!AA69,0))+
(IF('Semester Activities'!M$35&lt;&gt;0,('Semester Activities'!M$35/'Weightage Page-1'!AB$13)*'Weightage Page-1'!AB69,0))+
(IF('Semester Activities'!M$36&lt;&gt;0,('Semester Activities'!M$36/'Weightage Page-1'!AC$13)*'Weightage Page-1'!AC69,0))+
(IF('Semester Activities'!M$38&lt;&gt;0,('Semester Activities'!M$38/'Weightage Page-1'!AE$13)*'Weightage Page-1'!AE69,0))+
(IF('Semester Activities'!M$39&lt;&gt;0,('Semester Activities'!M$39/'Weightage Page-1'!AF$13)*'Weightage Page-1'!AF69,0))+
(IF('Semester Activities'!M$40&lt;&gt;0,('Semester Activities'!M$40/'Weightage Page-1'!AG$13)*'Weightage Page-1'!AG69,0))+
(IF('Semester Activities'!M$41&lt;&gt;0,('Semester Activities'!M$41/'Weightage Page-1'!AH$13)*'Weightage Page-1'!AH69,0))+
(IF('Semester Activities'!M$42&lt;&gt;0,('Semester Activities'!M$42/'Weightage Page-1'!AI$13)*'Weightage Page-1'!AI69,0))+
(IF('Semester Activities'!M$43&lt;&gt;0,('Semester Activities'!M$43/'Weightage Page-1'!AJ$13)*'Weightage Page-1'!AJ69,0))+
(IF('Semester Activities'!M$44&lt;&gt;0,('Semester Activities'!M$44/'Weightage Page-1'!AK$13)*'Weightage Page-1'!AK69,0))+
(IF('Semester Activities'!M$45&lt;&gt;0,('Semester Activities'!M$45/'Weightage Page-1'!AL$13)*'Weightage Page-1'!AL69,0))+
(IF('Semester Activities'!M$46&lt;&gt;0,('Semester Activities'!M$46/'Weightage Page-1'!AM$13)*'Weightage Page-1'!AM69,0))+
(IF('Semester Activities'!M$47&lt;&gt;0,('Semester Activities'!M$47/'Weightage Page-1'!AN$13)*'Weightage Page-1'!AN69,0))+
(IF('Semester Activities'!M$48&lt;&gt;0,('Semester Activities'!M$48/'Weightage Page-1'!AO$13)*'Weightage Page-1'!AO69,0))+
(IF('Semester Activities'!M$49&lt;&gt;0,('Semester Activities'!M$49/'Weightage Page-1'!AP$13)*'Weightage Page-1'!AP69,0))+
(IF('Semester Activities'!M$50&lt;&gt;0,('Semester Activities'!M$50/'Weightage Page-1'!AQ$13)*'Weightage Page-1'!AQ69,0))+
(IF('Semester Activities'!M$51&lt;&gt;0,('Semester Activities'!M$51/'Weightage Page-1'!AR$13)*'Weightage Page-1'!AR69,0))+
(IF('Semester Activities'!M$52&lt;&gt;0,('Semester Activities'!M$52/'Weightage Page-1'!AS$13)*'Weightage Page-1'!AS69,0))+
(IF('Semester Activities'!M$53&lt;&gt;0,('Semester Activities'!M$53/'Weightage Page-1'!AT$13)*'Weightage Page-1'!AT69,0))+
(IF('Semester Activities'!M$54&lt;&gt;0,('Semester Activities'!M$54/'Weightage Page-1'!AU$13)*'Weightage Page-1'!AU69,0))+
(IF('Semester Activities'!M$55&lt;&gt;0,('Semester Activities'!M$55/'Weightage Page-1'!AV$13)*'Weightage Page-1'!AV69,0))+
(IF('Semester Activities'!M$56&lt;&gt;0,('Semester Activities'!M$56/'Weightage Page-1'!AW$13)*'Weightage Page-1'!AW69,0))+
(IF('Semester Activities'!M$57&lt;&gt;0,('Semester Activities'!M$57/'Weightage Page-1'!AX$13)*'Weightage Page-1'!AX69,0))+
(IF('Semester Activities'!M$58&lt;&gt;0,('Semester Activities'!M$58/'Weightage Page-1'!AY$13)*'Weightage Page-1'!AY69,0))+
(IF('Semester Activities'!M$59&lt;&gt;0,('Semester Activities'!M$59/'Weightage Page-1'!AZ$13)*'Weightage Page-1'!AZ69,0))+
(IF('Semester Activities'!M$60&lt;&gt;0,('Semester Activities'!M$60/'Weightage Page-1'!BA$13)*'Weightage Page-1'!BA69,0))+
(IF('Semester Activities'!M$61&lt;&gt;0,('Semester Activities'!M$61/'Weightage Page-1'!BB$13)*'Weightage Page-1'!BB69,0))</f>
        <v>0</v>
      </c>
      <c r="K63" s="423"/>
      <c r="L63" s="423">
        <f>(IF('Semester Activities'!N$11&lt;&gt;0,('Semester Activities'!N$11/'Weightage Page-1'!D$13)*'Weightage Page-1'!D69,0))+
(IF('Semester Activities'!N$12&lt;&gt;0,('Semester Activities'!N$12/'Weightage Page-1'!E$13)*'Weightage Page-1'!E69,0))+
(IF('Semester Activities'!N$13&lt;&gt;0,('Semester Activities'!N$13/'Weightage Page-1'!F$13)*'Weightage Page-1'!F69,0))+
(IF('Semester Activities'!N$14&lt;&gt;0,('Semester Activities'!N$14/'Weightage Page-1'!G$13)*'Weightage Page-1'!G69,0))+
(IF('Semester Activities'!N$15&lt;&gt;0,('Semester Activities'!N$15/'Weightage Page-1'!H$13)*'Weightage Page-1'!H69,0))+
(IF('Semester Activities'!N$16&lt;&gt;0,('Semester Activities'!N$16/'Weightage Page-1'!I$13)*'Weightage Page-1'!I69,0))+
(IF('Semester Activities'!N$17&lt;&gt;0,('Semester Activities'!N$17/'Weightage Page-1'!J$13)*'Weightage Page-1'!J69,0))+
(IF('Semester Activities'!N$18&lt;&gt;0,('Semester Activities'!N$18/'Weightage Page-1'!K$13)*'Weightage Page-1'!K69,0))+
(IF('Semester Activities'!N$19&lt;&gt;0,('Semester Activities'!N$19/'Weightage Page-1'!L$13)*'Weightage Page-1'!L69,0))+
(IF('Semester Activities'!N$20&lt;&gt;0,('Semester Activities'!N$20/'Weightage Page-1'!M$13)*'Weightage Page-1'!M69,0))+
(IF('Semester Activities'!N$21&lt;&gt;0,('Semester Activities'!N$21/'Weightage Page-1'!N$13)*'Weightage Page-1'!N69,0))+
(IF('Semester Activities'!N$25&lt;&gt;0,('Semester Activities'!N$25/'Weightage Page-1'!R$13)*'Weightage Page-1'!R69,0))+
(IF('Semester Activities'!N$26&lt;&gt;0,('Semester Activities'!N$26/'Weightage Page-1'!S$13)*'Weightage Page-1'!S69,0))+
(IF('Semester Activities'!N$27&lt;&gt;0,('Semester Activities'!N$27/'Weightage Page-1'!T$13)*'Weightage Page-1'!T69,0))+
(IF('Semester Activities'!N$28&lt;&gt;0,('Semester Activities'!N$28/'Weightage Page-1'!U$13)*'Weightage Page-1'!U69,0))+
(IF('Semester Activities'!N$29&lt;&gt;0,('Semester Activities'!N$29/'Weightage Page-1'!V$13)*'Weightage Page-1'!V69,0))+
(IF('Semester Activities'!N$30&lt;&gt;0,('Semester Activities'!N$30/'Weightage Page-1'!W$13)*'Weightage Page-1'!W69,0))+
(IF('Semester Activities'!N$31&lt;&gt;0,('Semester Activities'!N$31/'Weightage Page-1'!X$13)*'Weightage Page-1'!X69,0))+
(IF('Semester Activities'!N$32&lt;&gt;0,('Semester Activities'!N$32/'Weightage Page-1'!Y$13)*'Weightage Page-1'!Y69,0))+
(IF('Semester Activities'!N$33&lt;&gt;0,('Semester Activities'!N$33/'Weightage Page-1'!Z$13)*'Weightage Page-1'!Z69,0))+
(IF('Semester Activities'!N$34&lt;&gt;0,('Semester Activities'!N$34/'Weightage Page-1'!AA$13)*'Weightage Page-1'!AA69,0))+
(IF('Semester Activities'!N$35&lt;&gt;0,('Semester Activities'!N$35/'Weightage Page-1'!AB$13)*'Weightage Page-1'!AB69,0))+
(IF('Semester Activities'!N$36&lt;&gt;0,('Semester Activities'!N$36/'Weightage Page-1'!AC$13)*'Weightage Page-1'!AC69,0))+
(IF('Semester Activities'!N$38&lt;&gt;0,('Semester Activities'!N$38/'Weightage Page-1'!AE$13)*'Weightage Page-1'!AE69,0))+
(IF('Semester Activities'!N$39&lt;&gt;0,('Semester Activities'!N$39/'Weightage Page-1'!AF$13)*'Weightage Page-1'!AF69,0))+
(IF('Semester Activities'!N$40&lt;&gt;0,('Semester Activities'!N$40/'Weightage Page-1'!AG$13)*'Weightage Page-1'!AG69,0))+
(IF('Semester Activities'!N$41&lt;&gt;0,('Semester Activities'!N$41/'Weightage Page-1'!AH$13)*'Weightage Page-1'!AH69,0))+
(IF('Semester Activities'!N$42&lt;&gt;0,('Semester Activities'!N$42/'Weightage Page-1'!AI$13)*'Weightage Page-1'!AI69,0))+
(IF('Semester Activities'!N$43&lt;&gt;0,('Semester Activities'!N$43/'Weightage Page-1'!AJ$13)*'Weightage Page-1'!AJ69,0))+
(IF('Semester Activities'!N$44&lt;&gt;0,('Semester Activities'!N$44/'Weightage Page-1'!AK$13)*'Weightage Page-1'!AK69,0))+
(IF('Semester Activities'!N$45&lt;&gt;0,('Semester Activities'!N$45/'Weightage Page-1'!AL$13)*'Weightage Page-1'!AL69,0))+
(IF('Semester Activities'!N$46&lt;&gt;0,('Semester Activities'!N$46/'Weightage Page-1'!AM$13)*'Weightage Page-1'!AM69,0))+
(IF('Semester Activities'!N$47&lt;&gt;0,('Semester Activities'!N$47/'Weightage Page-1'!AN$13)*'Weightage Page-1'!AN69,0))+
(IF('Semester Activities'!N$48&lt;&gt;0,('Semester Activities'!N$48/'Weightage Page-1'!AO$13)*'Weightage Page-1'!AO69,0))+
(IF('Semester Activities'!N$49&lt;&gt;0,('Semester Activities'!N$49/'Weightage Page-1'!AP$13)*'Weightage Page-1'!AP69,0))+
(IF('Semester Activities'!N$50&lt;&gt;0,('Semester Activities'!N$50/'Weightage Page-1'!AQ$13)*'Weightage Page-1'!AQ69,0))+
(IF('Semester Activities'!N$51&lt;&gt;0,('Semester Activities'!N$51/'Weightage Page-1'!AR$13)*'Weightage Page-1'!AR69,0))+
(IF('Semester Activities'!N$52&lt;&gt;0,('Semester Activities'!N$52/'Weightage Page-1'!AS$13)*'Weightage Page-1'!AS69,0))+
(IF('Semester Activities'!N$53&lt;&gt;0,('Semester Activities'!N$53/'Weightage Page-1'!AT$13)*'Weightage Page-1'!AT69,0))+
(IF('Semester Activities'!N$54&lt;&gt;0,('Semester Activities'!N$54/'Weightage Page-1'!AU$13)*'Weightage Page-1'!AU69,0))+
(IF('Semester Activities'!N$55&lt;&gt;0,('Semester Activities'!N$55/'Weightage Page-1'!AV$13)*'Weightage Page-1'!AV69,0))+
(IF('Semester Activities'!N$56&lt;&gt;0,('Semester Activities'!N$56/'Weightage Page-1'!AW$13)*'Weightage Page-1'!AW69,0))+
(IF('Semester Activities'!N$57&lt;&gt;0,('Semester Activities'!N$57/'Weightage Page-1'!AX$13)*'Weightage Page-1'!AX69,0))+
(IF('Semester Activities'!N$58&lt;&gt;0,('Semester Activities'!N$58/'Weightage Page-1'!AY$13)*'Weightage Page-1'!AY69,0))+
(IF('Semester Activities'!N$59&lt;&gt;0,('Semester Activities'!N$59/'Weightage Page-1'!AZ$13)*'Weightage Page-1'!AZ69,0))+
(IF('Semester Activities'!N$60&lt;&gt;0,('Semester Activities'!N$60/'Weightage Page-1'!BA$13)*'Weightage Page-1'!BA69,0))+
(IF('Semester Activities'!N$61&lt;&gt;0,('Semester Activities'!N$61/'Weightage Page-1'!BB$13)*'Weightage Page-1'!BB69,0))</f>
        <v>0</v>
      </c>
      <c r="M63" s="423"/>
      <c r="N63" s="424">
        <f t="shared" si="0"/>
        <v>0</v>
      </c>
      <c r="O63" s="424"/>
    </row>
    <row r="64" spans="1:15" ht="16.5" thickBot="1" x14ac:dyDescent="0.3">
      <c r="A64" s="207">
        <v>55</v>
      </c>
      <c r="B64" s="206" t="str">
        <f>IF('Weightage Page-1'!B70&lt;&gt;"",'Weightage Page-1'!B70,"")</f>
        <v>15SW193</v>
      </c>
      <c r="C64" s="118"/>
      <c r="D64" s="423">
        <f>(IF('Semester Activities'!J$11&lt;&gt;0,('Semester Activities'!J$11/'Weightage Page-1'!D$13)*'Weightage Page-1'!D70,0))+
(IF('Semester Activities'!J$12&lt;&gt;0,('Semester Activities'!J$12/'Weightage Page-1'!E$13)*'Weightage Page-1'!E70,0))+
(IF('Semester Activities'!J$13&lt;&gt;0,('Semester Activities'!J$13/'Weightage Page-1'!F$13)*'Weightage Page-1'!F70,0))+
(IF('Semester Activities'!J$14&lt;&gt;0,('Semester Activities'!J$14/'Weightage Page-1'!G$13)*'Weightage Page-1'!G70,0))+
(IF('Semester Activities'!J$15&lt;&gt;0,('Semester Activities'!J$15/'Weightage Page-1'!H$13)*'Weightage Page-1'!H70,0))+
(IF('Semester Activities'!J$16&lt;&gt;0,('Semester Activities'!J$16/'Weightage Page-1'!I$13)*'Weightage Page-1'!I70,0))+
(IF('Semester Activities'!J$17&lt;&gt;0,('Semester Activities'!J$17/'Weightage Page-1'!J$13)*'Weightage Page-1'!J70,0))+
(IF('Semester Activities'!J$18&lt;&gt;0,('Semester Activities'!J$18/'Weightage Page-1'!K$13)*'Weightage Page-1'!K70,0))+
(IF('Semester Activities'!J$19&lt;&gt;0,('Semester Activities'!J$19/'Weightage Page-1'!L$13)*'Weightage Page-1'!L70,0))+
(IF('Semester Activities'!J$20&lt;&gt;0,('Semester Activities'!J$20/'Weightage Page-1'!M$13)*'Weightage Page-1'!M70,0))+
(IF('Semester Activities'!J$21&lt;&gt;0,('Semester Activities'!J$21/'Weightage Page-1'!N$13)*'Weightage Page-1'!N70,0))+
(IF('Semester Activities'!J$25&lt;&gt;0,('Semester Activities'!J$25/'Weightage Page-1'!R$13)*'Weightage Page-1'!R70,0))+
(IF('Semester Activities'!J$26&lt;&gt;0,('Semester Activities'!J$26/'Weightage Page-1'!S$13)*'Weightage Page-1'!S70,0))+
(IF('Semester Activities'!J$27&lt;&gt;0,('Semester Activities'!J$27/'Weightage Page-1'!T$13)*'Weightage Page-1'!T70,0))+
(IF('Semester Activities'!J$28&lt;&gt;0,('Semester Activities'!J$28/'Weightage Page-1'!U$13)*'Weightage Page-1'!U70,0))+
(IF('Semester Activities'!J$29&lt;&gt;0,('Semester Activities'!J$29/'Weightage Page-1'!V$13)*'Weightage Page-1'!V70,0))+
(IF('Semester Activities'!J$30&lt;&gt;0,('Semester Activities'!J$30/'Weightage Page-1'!W$13)*'Weightage Page-1'!W70,0))+
(IF('Semester Activities'!J$31&lt;&gt;0,('Semester Activities'!J$31/'Weightage Page-1'!X$13)*'Weightage Page-1'!X70,0))+
(IF('Semester Activities'!J$32&lt;&gt;0,('Semester Activities'!J$32/'Weightage Page-1'!Y$13)*'Weightage Page-1'!Y70,0))+
(IF('Semester Activities'!J$33&lt;&gt;0,('Semester Activities'!J$33/'Weightage Page-1'!Z$13)*'Weightage Page-1'!Z70,0))+
(IF('Semester Activities'!J$34&lt;&gt;0,('Semester Activities'!J$34/'Weightage Page-1'!AA$13)*'Weightage Page-1'!AA70,0))+
(IF('Semester Activities'!J$35&lt;&gt;0,('Semester Activities'!J$35/'Weightage Page-1'!AB$13)*'Weightage Page-1'!AB70,0))+
(IF('Semester Activities'!J$36&lt;&gt;0,('Semester Activities'!J$36/'Weightage Page-1'!AC$13)*'Weightage Page-1'!AC70,0))+
(IF('Semester Activities'!J$38&lt;&gt;0,('Semester Activities'!J$38/'Weightage Page-1'!AE$13)*'Weightage Page-1'!AE70,0))+
(IF('Semester Activities'!J$39&lt;&gt;0,('Semester Activities'!J$39/'Weightage Page-1'!AF$13)*'Weightage Page-1'!AF70,0))+
(IF('Semester Activities'!J$40&lt;&gt;0,('Semester Activities'!J$40/'Weightage Page-1'!AG$13)*'Weightage Page-1'!AG70,0))+
(IF('Semester Activities'!J$41&lt;&gt;0,('Semester Activities'!J$41/'Weightage Page-1'!AH$13)*'Weightage Page-1'!AH70,0))+
(IF('Semester Activities'!J$42&lt;&gt;0,('Semester Activities'!J$42/'Weightage Page-1'!AI$13)*'Weightage Page-1'!AI70,0))+
(IF('Semester Activities'!J$43&lt;&gt;0,('Semester Activities'!J$43/'Weightage Page-1'!AJ$13)*'Weightage Page-1'!AJ70,0))+
(IF('Semester Activities'!J$44&lt;&gt;0,('Semester Activities'!J$44/'Weightage Page-1'!AK$13)*'Weightage Page-1'!AK70,0))+
(IF('Semester Activities'!J$45&lt;&gt;0,('Semester Activities'!J$45/'Weightage Page-1'!AL$13)*'Weightage Page-1'!AL70,0))+
(IF('Semester Activities'!J$46&lt;&gt;0,('Semester Activities'!J$46/'Weightage Page-1'!AM$13)*'Weightage Page-1'!AM70,0))+
(IF('Semester Activities'!J$47&lt;&gt;0,('Semester Activities'!J$47/'Weightage Page-1'!AN$13)*'Weightage Page-1'!AN70,0))+
(IF('Semester Activities'!J$48&lt;&gt;0,('Semester Activities'!J$48/'Weightage Page-1'!AO$13)*'Weightage Page-1'!AO70,0))+
(IF('Semester Activities'!J$49&lt;&gt;0,('Semester Activities'!J$49/'Weightage Page-1'!AP$13)*'Weightage Page-1'!AP70,0))+
(IF('Semester Activities'!J$50&lt;&gt;0,('Semester Activities'!J$50/'Weightage Page-1'!AQ$13)*'Weightage Page-1'!AQ70,0))+
(IF('Semester Activities'!J$51&lt;&gt;0,('Semester Activities'!J$51/'Weightage Page-1'!AR$13)*'Weightage Page-1'!AR70,0))+
(IF('Semester Activities'!J$52&lt;&gt;0,('Semester Activities'!J$52/'Weightage Page-1'!AS$13)*'Weightage Page-1'!AS70,0))+
(IF('Semester Activities'!J$53&lt;&gt;0,('Semester Activities'!J$53/'Weightage Page-1'!AT$13)*'Weightage Page-1'!AT70,0))+
(IF('Semester Activities'!J$54&lt;&gt;0,('Semester Activities'!J$54/'Weightage Page-1'!AU$13)*'Weightage Page-1'!AU70,0))+
(IF('Semester Activities'!J$55&lt;&gt;0,('Semester Activities'!J$55/'Weightage Page-1'!AV$13)*'Weightage Page-1'!AV70,0))+
(IF('Semester Activities'!J$56&lt;&gt;0,('Semester Activities'!J$56/'Weightage Page-1'!AW$13)*'Weightage Page-1'!AW70,0))+
(IF('Semester Activities'!J$57&lt;&gt;0,('Semester Activities'!J$57/'Weightage Page-1'!AX$13)*'Weightage Page-1'!AX70,0))+
(IF('Semester Activities'!J$58&lt;&gt;0,('Semester Activities'!J$58/'Weightage Page-1'!AY$13)*'Weightage Page-1'!AY70,0))+
(IF('Semester Activities'!J$59&lt;&gt;0,('Semester Activities'!J$59/'Weightage Page-1'!AZ$13)*'Weightage Page-1'!AZ70,0))+
(IF('Semester Activities'!J$60&lt;&gt;0,('Semester Activities'!J$60/'Weightage Page-1'!BA$13)*'Weightage Page-1'!BA70,0))+
(IF('Semester Activities'!J$61&lt;&gt;0,('Semester Activities'!J$61/'Weightage Page-1'!BB$13)*'Weightage Page-1'!BB70,0))</f>
        <v>0</v>
      </c>
      <c r="E64" s="423"/>
      <c r="F64" s="423">
        <f>(IF('Semester Activities'!K$11&lt;&gt;0,('Semester Activities'!K$11/'Weightage Page-1'!D$13)*'Weightage Page-1'!D70,0))+
(IF('Semester Activities'!K$12&lt;&gt;0,('Semester Activities'!K$12/'Weightage Page-1'!E$13)*'Weightage Page-1'!E70,0))+
(IF('Semester Activities'!K$13&lt;&gt;0,('Semester Activities'!K$13/'Weightage Page-1'!F$13)*'Weightage Page-1'!F70,0))+
(IF('Semester Activities'!K$14&lt;&gt;0,('Semester Activities'!K$14/'Weightage Page-1'!G$13)*'Weightage Page-1'!G70,0))+
(IF('Semester Activities'!K$15&lt;&gt;0,('Semester Activities'!K$15/'Weightage Page-1'!H$13)*'Weightage Page-1'!H70,0))+
(IF('Semester Activities'!K$16&lt;&gt;0,('Semester Activities'!K$16/'Weightage Page-1'!I$13)*'Weightage Page-1'!I70,0))+
(IF('Semester Activities'!K$17&lt;&gt;0,('Semester Activities'!K$17/'Weightage Page-1'!J$13)*'Weightage Page-1'!J70,0))+
(IF('Semester Activities'!K$18&lt;&gt;0,('Semester Activities'!K$18/'Weightage Page-1'!K$13)*'Weightage Page-1'!K70,0))+
(IF('Semester Activities'!K$19&lt;&gt;0,('Semester Activities'!K$19/'Weightage Page-1'!L$13)*'Weightage Page-1'!L70,0))+
(IF('Semester Activities'!K$20&lt;&gt;0,('Semester Activities'!K$20/'Weightage Page-1'!M$13)*'Weightage Page-1'!M70,0))+
(IF('Semester Activities'!K$21&lt;&gt;0,('Semester Activities'!K$21/'Weightage Page-1'!N$13)*'Weightage Page-1'!N70,0))+
(IF('Semester Activities'!K$25&lt;&gt;0,('Semester Activities'!K$25/'Weightage Page-1'!R$13)*'Weightage Page-1'!R70,0))+
(IF('Semester Activities'!K$26&lt;&gt;0,('Semester Activities'!K$26/'Weightage Page-1'!S$13)*'Weightage Page-1'!S70,0))+
(IF('Semester Activities'!K$27&lt;&gt;0,('Semester Activities'!K$27/'Weightage Page-1'!T$13)*'Weightage Page-1'!T70,0))+
(IF('Semester Activities'!K$28&lt;&gt;0,('Semester Activities'!K$28/'Weightage Page-1'!U$13)*'Weightage Page-1'!U70,0))+
(IF('Semester Activities'!K$29&lt;&gt;0,('Semester Activities'!K$29/'Weightage Page-1'!V$13)*'Weightage Page-1'!V70,0))+
(IF('Semester Activities'!K$30&lt;&gt;0,('Semester Activities'!K$30/'Weightage Page-1'!W$13)*'Weightage Page-1'!W70,0))+
(IF('Semester Activities'!K$31&lt;&gt;0,('Semester Activities'!K$31/'Weightage Page-1'!X$13)*'Weightage Page-1'!X70,0))+
(IF('Semester Activities'!K$32&lt;&gt;0,('Semester Activities'!K$32/'Weightage Page-1'!Y$13)*'Weightage Page-1'!Y70,0))+
(IF('Semester Activities'!K$33&lt;&gt;0,('Semester Activities'!K$33/'Weightage Page-1'!Z$13)*'Weightage Page-1'!Z70,0))+
(IF('Semester Activities'!K$34&lt;&gt;0,('Semester Activities'!K$34/'Weightage Page-1'!AA$13)*'Weightage Page-1'!AA70,0))+
(IF('Semester Activities'!K$35&lt;&gt;0,('Semester Activities'!K$35/'Weightage Page-1'!AB$13)*'Weightage Page-1'!AB70,0))+
(IF('Semester Activities'!K$36&lt;&gt;0,('Semester Activities'!K$36/'Weightage Page-1'!AC$13)*'Weightage Page-1'!AC70,0))+
(IF('Semester Activities'!K$38&lt;&gt;0,('Semester Activities'!K$38/'Weightage Page-1'!AE$13)*'Weightage Page-1'!AE70,0))+
(IF('Semester Activities'!K$39&lt;&gt;0,('Semester Activities'!K$39/'Weightage Page-1'!AF$13)*'Weightage Page-1'!AF70,0))+
(IF('Semester Activities'!K$40&lt;&gt;0,('Semester Activities'!K$40/'Weightage Page-1'!AG$13)*'Weightage Page-1'!AG70,0))+
(IF('Semester Activities'!K$41&lt;&gt;0,('Semester Activities'!K$41/'Weightage Page-1'!AH$13)*'Weightage Page-1'!AH70,0))+
(IF('Semester Activities'!K$42&lt;&gt;0,('Semester Activities'!K$42/'Weightage Page-1'!AI$13)*'Weightage Page-1'!AI70,0))+
(IF('Semester Activities'!K$43&lt;&gt;0,('Semester Activities'!K$43/'Weightage Page-1'!AJ$13)*'Weightage Page-1'!AJ70,0))+
(IF('Semester Activities'!K$44&lt;&gt;0,('Semester Activities'!K$44/'Weightage Page-1'!AK$13)*'Weightage Page-1'!AK70,0))+
(IF('Semester Activities'!K$45&lt;&gt;0,('Semester Activities'!K$45/'Weightage Page-1'!AL$13)*'Weightage Page-1'!AL70,0))+
(IF('Semester Activities'!K$46&lt;&gt;0,('Semester Activities'!K$46/'Weightage Page-1'!AM$13)*'Weightage Page-1'!AM70,0))+
(IF('Semester Activities'!K$47&lt;&gt;0,('Semester Activities'!K$47/'Weightage Page-1'!AN$13)*'Weightage Page-1'!AN70,0))+
(IF('Semester Activities'!K$48&lt;&gt;0,('Semester Activities'!K$48/'Weightage Page-1'!AO$13)*'Weightage Page-1'!AO70,0))+
(IF('Semester Activities'!K$49&lt;&gt;0,('Semester Activities'!K$49/'Weightage Page-1'!AP$13)*'Weightage Page-1'!AP70,0))+
(IF('Semester Activities'!K$50&lt;&gt;0,('Semester Activities'!K$50/'Weightage Page-1'!AQ$13)*'Weightage Page-1'!AQ70,0))+
(IF('Semester Activities'!K$51&lt;&gt;0,('Semester Activities'!K$51/'Weightage Page-1'!AR$13)*'Weightage Page-1'!AR70,0))+
(IF('Semester Activities'!K$52&lt;&gt;0,('Semester Activities'!K$52/'Weightage Page-1'!AS$13)*'Weightage Page-1'!AS70,0))+
(IF('Semester Activities'!K$53&lt;&gt;0,('Semester Activities'!K$53/'Weightage Page-1'!AT$13)*'Weightage Page-1'!AT70,0))+
(IF('Semester Activities'!K$54&lt;&gt;0,('Semester Activities'!K$54/'Weightage Page-1'!AU$13)*'Weightage Page-1'!AU70,0))+
(IF('Semester Activities'!K$55&lt;&gt;0,('Semester Activities'!K$55/'Weightage Page-1'!AV$13)*'Weightage Page-1'!AV70,0))+
(IF('Semester Activities'!K$56&lt;&gt;0,('Semester Activities'!K$56/'Weightage Page-1'!AW$13)*'Weightage Page-1'!AW70,0))+
(IF('Semester Activities'!K$57&lt;&gt;0,('Semester Activities'!K$57/'Weightage Page-1'!AX$13)*'Weightage Page-1'!AX70,0))+
(IF('Semester Activities'!K$58&lt;&gt;0,('Semester Activities'!K$58/'Weightage Page-1'!AY$13)*'Weightage Page-1'!AY70,0))+
(IF('Semester Activities'!K$59&lt;&gt;0,('Semester Activities'!K$59/'Weightage Page-1'!AZ$13)*'Weightage Page-1'!AZ70,0))+
(IF('Semester Activities'!K$60&lt;&gt;0,('Semester Activities'!K$60/'Weightage Page-1'!BA$13)*'Weightage Page-1'!BA70,0))+
(IF('Semester Activities'!K$61&lt;&gt;0,('Semester Activities'!K$61/'Weightage Page-1'!BB$13)*'Weightage Page-1'!BB70,0))</f>
        <v>0</v>
      </c>
      <c r="G64" s="423"/>
      <c r="H64" s="423">
        <f>(IF('Semester Activities'!L$11&lt;&gt;0,('Semester Activities'!L$11/'Weightage Page-1'!D$13)*'Weightage Page-1'!D70,0))+
(IF('Semester Activities'!L$12&lt;&gt;0,('Semester Activities'!L$12/'Weightage Page-1'!E$13)*'Weightage Page-1'!E70,0))+
(IF('Semester Activities'!L$13&lt;&gt;0,('Semester Activities'!L$13/'Weightage Page-1'!F$13)*'Weightage Page-1'!F70,0))+
(IF('Semester Activities'!L$14&lt;&gt;0,('Semester Activities'!L$14/'Weightage Page-1'!G$13)*'Weightage Page-1'!G70,0))+
(IF('Semester Activities'!L$15&lt;&gt;0,('Semester Activities'!L$15/'Weightage Page-1'!H$13)*'Weightage Page-1'!H70,0))+
(IF('Semester Activities'!L$16&lt;&gt;0,('Semester Activities'!L$16/'Weightage Page-1'!I$13)*'Weightage Page-1'!I70,0))+
(IF('Semester Activities'!L$17&lt;&gt;0,('Semester Activities'!L$17/'Weightage Page-1'!J$13)*'Weightage Page-1'!J70,0))+
(IF('Semester Activities'!L$18&lt;&gt;0,('Semester Activities'!L$18/'Weightage Page-1'!K$13)*'Weightage Page-1'!K70,0))+
(IF('Semester Activities'!L$19&lt;&gt;0,('Semester Activities'!L$19/'Weightage Page-1'!L$13)*'Weightage Page-1'!L70,0))+
(IF('Semester Activities'!L$20&lt;&gt;0,('Semester Activities'!L$20/'Weightage Page-1'!M$13)*'Weightage Page-1'!M70,0))+
(IF('Semester Activities'!L$21&lt;&gt;0,('Semester Activities'!L$21/'Weightage Page-1'!N$13)*'Weightage Page-1'!N70,0))+
(IF('Semester Activities'!L$25&lt;&gt;0,('Semester Activities'!L$25/'Weightage Page-1'!R$13)*'Weightage Page-1'!R70,0))+
(IF('Semester Activities'!L$26&lt;&gt;0,('Semester Activities'!L$26/'Weightage Page-1'!S$13)*'Weightage Page-1'!S70,0))+
(IF('Semester Activities'!L$27&lt;&gt;0,('Semester Activities'!L$27/'Weightage Page-1'!T$13)*'Weightage Page-1'!T70,0))+
(IF('Semester Activities'!L$28&lt;&gt;0,('Semester Activities'!L$28/'Weightage Page-1'!U$13)*'Weightage Page-1'!U70,0))+
(IF('Semester Activities'!L$29&lt;&gt;0,('Semester Activities'!L$29/'Weightage Page-1'!V$13)*'Weightage Page-1'!V70,0))+
(IF('Semester Activities'!L$30&lt;&gt;0,('Semester Activities'!L$30/'Weightage Page-1'!W$13)*'Weightage Page-1'!W70,0))+
(IF('Semester Activities'!L$31&lt;&gt;0,('Semester Activities'!L$31/'Weightage Page-1'!X$13)*'Weightage Page-1'!X70,0))+
(IF('Semester Activities'!L$32&lt;&gt;0,('Semester Activities'!L$32/'Weightage Page-1'!Y$13)*'Weightage Page-1'!Y70,0))+
(IF('Semester Activities'!L$33&lt;&gt;0,('Semester Activities'!L$33/'Weightage Page-1'!Z$13)*'Weightage Page-1'!Z70,0))+
(IF('Semester Activities'!L$34&lt;&gt;0,('Semester Activities'!L$34/'Weightage Page-1'!AA$13)*'Weightage Page-1'!AA70,0))+
(IF('Semester Activities'!L$35&lt;&gt;0,('Semester Activities'!L$35/'Weightage Page-1'!AB$13)*'Weightage Page-1'!AB70,0))+
(IF('Semester Activities'!L$36&lt;&gt;0,('Semester Activities'!L$36/'Weightage Page-1'!AC$13)*'Weightage Page-1'!AC70,0))+
(IF('Semester Activities'!L$38&lt;&gt;0,('Semester Activities'!L$38/'Weightage Page-1'!AE$13)*'Weightage Page-1'!AE70,0))+
(IF('Semester Activities'!L$39&lt;&gt;0,('Semester Activities'!L$39/'Weightage Page-1'!AF$13)*'Weightage Page-1'!AF70,0))+
(IF('Semester Activities'!L$40&lt;&gt;0,('Semester Activities'!L$40/'Weightage Page-1'!AG$13)*'Weightage Page-1'!AG70,0))+
(IF('Semester Activities'!L$41&lt;&gt;0,('Semester Activities'!L$41/'Weightage Page-1'!AH$13)*'Weightage Page-1'!AH70,0))+
(IF('Semester Activities'!L$42&lt;&gt;0,('Semester Activities'!L$42/'Weightage Page-1'!AI$13)*'Weightage Page-1'!AI70,0))+
(IF('Semester Activities'!L$43&lt;&gt;0,('Semester Activities'!L$43/'Weightage Page-1'!AJ$13)*'Weightage Page-1'!AJ70,0))+
(IF('Semester Activities'!L$44&lt;&gt;0,('Semester Activities'!L$44/'Weightage Page-1'!AK$13)*'Weightage Page-1'!AK70,0))+
(IF('Semester Activities'!L$45&lt;&gt;0,('Semester Activities'!L$45/'Weightage Page-1'!AL$13)*'Weightage Page-1'!AL70,0))+
(IF('Semester Activities'!L$46&lt;&gt;0,('Semester Activities'!L$46/'Weightage Page-1'!AM$13)*'Weightage Page-1'!AM70,0))+
(IF('Semester Activities'!L$47&lt;&gt;0,('Semester Activities'!L$47/'Weightage Page-1'!AN$13)*'Weightage Page-1'!AN70,0))+
(IF('Semester Activities'!L$48&lt;&gt;0,('Semester Activities'!L$48/'Weightage Page-1'!AO$13)*'Weightage Page-1'!AO70,0))+
(IF('Semester Activities'!L$49&lt;&gt;0,('Semester Activities'!L$49/'Weightage Page-1'!AP$13)*'Weightage Page-1'!AP70,0))+
(IF('Semester Activities'!L$50&lt;&gt;0,('Semester Activities'!L$50/'Weightage Page-1'!AQ$13)*'Weightage Page-1'!AQ70,0))+
(IF('Semester Activities'!L$51&lt;&gt;0,('Semester Activities'!L$51/'Weightage Page-1'!AR$13)*'Weightage Page-1'!AR70,0))+
(IF('Semester Activities'!L$52&lt;&gt;0,('Semester Activities'!L$52/'Weightage Page-1'!AS$13)*'Weightage Page-1'!AS70,0))+
(IF('Semester Activities'!L$53&lt;&gt;0,('Semester Activities'!L$53/'Weightage Page-1'!AT$13)*'Weightage Page-1'!AT70,0))+
(IF('Semester Activities'!L$54&lt;&gt;0,('Semester Activities'!L$54/'Weightage Page-1'!AU$13)*'Weightage Page-1'!AU70,0))+
(IF('Semester Activities'!L$55&lt;&gt;0,('Semester Activities'!L$55/'Weightage Page-1'!AV$13)*'Weightage Page-1'!AV70,0))+
(IF('Semester Activities'!L$56&lt;&gt;0,('Semester Activities'!L$56/'Weightage Page-1'!AW$13)*'Weightage Page-1'!AW70,0))+
(IF('Semester Activities'!L$57&lt;&gt;0,('Semester Activities'!L$57/'Weightage Page-1'!AX$13)*'Weightage Page-1'!AX70,0))+
(IF('Semester Activities'!L$58&lt;&gt;0,('Semester Activities'!L$58/'Weightage Page-1'!AY$13)*'Weightage Page-1'!AY70,0))+
(IF('Semester Activities'!L$59&lt;&gt;0,('Semester Activities'!L$59/'Weightage Page-1'!AZ$13)*'Weightage Page-1'!AZ70,0))+
(IF('Semester Activities'!L$60&lt;&gt;0,('Semester Activities'!L$60/'Weightage Page-1'!BA$13)*'Weightage Page-1'!BA70,0))+
(IF('Semester Activities'!L$61&lt;&gt;0,('Semester Activities'!L$61/'Weightage Page-1'!BB$13)*'Weightage Page-1'!BB70,0))</f>
        <v>0</v>
      </c>
      <c r="I64" s="423"/>
      <c r="J64" s="423">
        <f>(IF('Semester Activities'!M$11&lt;&gt;0,('Semester Activities'!M$11/'Weightage Page-1'!D$13)*'Weightage Page-1'!D70,0))+
(IF('Semester Activities'!M$12&lt;&gt;0,('Semester Activities'!M$12/'Weightage Page-1'!E$13)*'Weightage Page-1'!E70,0))+
(IF('Semester Activities'!M$13&lt;&gt;0,('Semester Activities'!M$13/'Weightage Page-1'!F$13)*'Weightage Page-1'!F70,0))+
(IF('Semester Activities'!M$14&lt;&gt;0,('Semester Activities'!M$14/'Weightage Page-1'!G$13)*'Weightage Page-1'!G70,0))+
(IF('Semester Activities'!M$15&lt;&gt;0,('Semester Activities'!M$15/'Weightage Page-1'!H$13)*'Weightage Page-1'!H70,0))+
(IF('Semester Activities'!M$16&lt;&gt;0,('Semester Activities'!M$16/'Weightage Page-1'!I$13)*'Weightage Page-1'!I70,0))+
(IF('Semester Activities'!M$17&lt;&gt;0,('Semester Activities'!M$17/'Weightage Page-1'!J$13)*'Weightage Page-1'!J70,0))+
(IF('Semester Activities'!M$18&lt;&gt;0,('Semester Activities'!M$18/'Weightage Page-1'!K$13)*'Weightage Page-1'!K70,0))+
(IF('Semester Activities'!M$19&lt;&gt;0,('Semester Activities'!M$19/'Weightage Page-1'!L$13)*'Weightage Page-1'!L70,0))+
(IF('Semester Activities'!M$20&lt;&gt;0,('Semester Activities'!M$20/'Weightage Page-1'!M$13)*'Weightage Page-1'!M70,0))+
(IF('Semester Activities'!M$21&lt;&gt;0,('Semester Activities'!M$21/'Weightage Page-1'!N$13)*'Weightage Page-1'!N70,0))+
(IF('Semester Activities'!M$25&lt;&gt;0,('Semester Activities'!M$25/'Weightage Page-1'!R$13)*'Weightage Page-1'!R70,0))+
(IF('Semester Activities'!M$26&lt;&gt;0,('Semester Activities'!M$26/'Weightage Page-1'!S$13)*'Weightage Page-1'!S70,0))+
(IF('Semester Activities'!M$27&lt;&gt;0,('Semester Activities'!M$27/'Weightage Page-1'!T$13)*'Weightage Page-1'!T70,0))+
(IF('Semester Activities'!M$28&lt;&gt;0,('Semester Activities'!M$28/'Weightage Page-1'!U$13)*'Weightage Page-1'!U70,0))+
(IF('Semester Activities'!M$29&lt;&gt;0,('Semester Activities'!M$29/'Weightage Page-1'!V$13)*'Weightage Page-1'!V70,0))+
(IF('Semester Activities'!M$30&lt;&gt;0,('Semester Activities'!M$30/'Weightage Page-1'!W$13)*'Weightage Page-1'!W70,0))+
(IF('Semester Activities'!M$31&lt;&gt;0,('Semester Activities'!M$31/'Weightage Page-1'!X$13)*'Weightage Page-1'!X70,0))+
(IF('Semester Activities'!M$32&lt;&gt;0,('Semester Activities'!M$32/'Weightage Page-1'!Y$13)*'Weightage Page-1'!Y70,0))+
(IF('Semester Activities'!M$33&lt;&gt;0,('Semester Activities'!M$33/'Weightage Page-1'!Z$13)*'Weightage Page-1'!Z70,0))+
(IF('Semester Activities'!M$34&lt;&gt;0,('Semester Activities'!M$34/'Weightage Page-1'!AA$13)*'Weightage Page-1'!AA70,0))+
(IF('Semester Activities'!M$35&lt;&gt;0,('Semester Activities'!M$35/'Weightage Page-1'!AB$13)*'Weightage Page-1'!AB70,0))+
(IF('Semester Activities'!M$36&lt;&gt;0,('Semester Activities'!M$36/'Weightage Page-1'!AC$13)*'Weightage Page-1'!AC70,0))+
(IF('Semester Activities'!M$38&lt;&gt;0,('Semester Activities'!M$38/'Weightage Page-1'!AE$13)*'Weightage Page-1'!AE70,0))+
(IF('Semester Activities'!M$39&lt;&gt;0,('Semester Activities'!M$39/'Weightage Page-1'!AF$13)*'Weightage Page-1'!AF70,0))+
(IF('Semester Activities'!M$40&lt;&gt;0,('Semester Activities'!M$40/'Weightage Page-1'!AG$13)*'Weightage Page-1'!AG70,0))+
(IF('Semester Activities'!M$41&lt;&gt;0,('Semester Activities'!M$41/'Weightage Page-1'!AH$13)*'Weightage Page-1'!AH70,0))+
(IF('Semester Activities'!M$42&lt;&gt;0,('Semester Activities'!M$42/'Weightage Page-1'!AI$13)*'Weightage Page-1'!AI70,0))+
(IF('Semester Activities'!M$43&lt;&gt;0,('Semester Activities'!M$43/'Weightage Page-1'!AJ$13)*'Weightage Page-1'!AJ70,0))+
(IF('Semester Activities'!M$44&lt;&gt;0,('Semester Activities'!M$44/'Weightage Page-1'!AK$13)*'Weightage Page-1'!AK70,0))+
(IF('Semester Activities'!M$45&lt;&gt;0,('Semester Activities'!M$45/'Weightage Page-1'!AL$13)*'Weightage Page-1'!AL70,0))+
(IF('Semester Activities'!M$46&lt;&gt;0,('Semester Activities'!M$46/'Weightage Page-1'!AM$13)*'Weightage Page-1'!AM70,0))+
(IF('Semester Activities'!M$47&lt;&gt;0,('Semester Activities'!M$47/'Weightage Page-1'!AN$13)*'Weightage Page-1'!AN70,0))+
(IF('Semester Activities'!M$48&lt;&gt;0,('Semester Activities'!M$48/'Weightage Page-1'!AO$13)*'Weightage Page-1'!AO70,0))+
(IF('Semester Activities'!M$49&lt;&gt;0,('Semester Activities'!M$49/'Weightage Page-1'!AP$13)*'Weightage Page-1'!AP70,0))+
(IF('Semester Activities'!M$50&lt;&gt;0,('Semester Activities'!M$50/'Weightage Page-1'!AQ$13)*'Weightage Page-1'!AQ70,0))+
(IF('Semester Activities'!M$51&lt;&gt;0,('Semester Activities'!M$51/'Weightage Page-1'!AR$13)*'Weightage Page-1'!AR70,0))+
(IF('Semester Activities'!M$52&lt;&gt;0,('Semester Activities'!M$52/'Weightage Page-1'!AS$13)*'Weightage Page-1'!AS70,0))+
(IF('Semester Activities'!M$53&lt;&gt;0,('Semester Activities'!M$53/'Weightage Page-1'!AT$13)*'Weightage Page-1'!AT70,0))+
(IF('Semester Activities'!M$54&lt;&gt;0,('Semester Activities'!M$54/'Weightage Page-1'!AU$13)*'Weightage Page-1'!AU70,0))+
(IF('Semester Activities'!M$55&lt;&gt;0,('Semester Activities'!M$55/'Weightage Page-1'!AV$13)*'Weightage Page-1'!AV70,0))+
(IF('Semester Activities'!M$56&lt;&gt;0,('Semester Activities'!M$56/'Weightage Page-1'!AW$13)*'Weightage Page-1'!AW70,0))+
(IF('Semester Activities'!M$57&lt;&gt;0,('Semester Activities'!M$57/'Weightage Page-1'!AX$13)*'Weightage Page-1'!AX70,0))+
(IF('Semester Activities'!M$58&lt;&gt;0,('Semester Activities'!M$58/'Weightage Page-1'!AY$13)*'Weightage Page-1'!AY70,0))+
(IF('Semester Activities'!M$59&lt;&gt;0,('Semester Activities'!M$59/'Weightage Page-1'!AZ$13)*'Weightage Page-1'!AZ70,0))+
(IF('Semester Activities'!M$60&lt;&gt;0,('Semester Activities'!M$60/'Weightage Page-1'!BA$13)*'Weightage Page-1'!BA70,0))+
(IF('Semester Activities'!M$61&lt;&gt;0,('Semester Activities'!M$61/'Weightage Page-1'!BB$13)*'Weightage Page-1'!BB70,0))</f>
        <v>0</v>
      </c>
      <c r="K64" s="423"/>
      <c r="L64" s="423">
        <f>(IF('Semester Activities'!N$11&lt;&gt;0,('Semester Activities'!N$11/'Weightage Page-1'!D$13)*'Weightage Page-1'!D70,0))+
(IF('Semester Activities'!N$12&lt;&gt;0,('Semester Activities'!N$12/'Weightage Page-1'!E$13)*'Weightage Page-1'!E70,0))+
(IF('Semester Activities'!N$13&lt;&gt;0,('Semester Activities'!N$13/'Weightage Page-1'!F$13)*'Weightage Page-1'!F70,0))+
(IF('Semester Activities'!N$14&lt;&gt;0,('Semester Activities'!N$14/'Weightage Page-1'!G$13)*'Weightage Page-1'!G70,0))+
(IF('Semester Activities'!N$15&lt;&gt;0,('Semester Activities'!N$15/'Weightage Page-1'!H$13)*'Weightage Page-1'!H70,0))+
(IF('Semester Activities'!N$16&lt;&gt;0,('Semester Activities'!N$16/'Weightage Page-1'!I$13)*'Weightage Page-1'!I70,0))+
(IF('Semester Activities'!N$17&lt;&gt;0,('Semester Activities'!N$17/'Weightage Page-1'!J$13)*'Weightage Page-1'!J70,0))+
(IF('Semester Activities'!N$18&lt;&gt;0,('Semester Activities'!N$18/'Weightage Page-1'!K$13)*'Weightage Page-1'!K70,0))+
(IF('Semester Activities'!N$19&lt;&gt;0,('Semester Activities'!N$19/'Weightage Page-1'!L$13)*'Weightage Page-1'!L70,0))+
(IF('Semester Activities'!N$20&lt;&gt;0,('Semester Activities'!N$20/'Weightage Page-1'!M$13)*'Weightage Page-1'!M70,0))+
(IF('Semester Activities'!N$21&lt;&gt;0,('Semester Activities'!N$21/'Weightage Page-1'!N$13)*'Weightage Page-1'!N70,0))+
(IF('Semester Activities'!N$25&lt;&gt;0,('Semester Activities'!N$25/'Weightage Page-1'!R$13)*'Weightage Page-1'!R70,0))+
(IF('Semester Activities'!N$26&lt;&gt;0,('Semester Activities'!N$26/'Weightage Page-1'!S$13)*'Weightage Page-1'!S70,0))+
(IF('Semester Activities'!N$27&lt;&gt;0,('Semester Activities'!N$27/'Weightage Page-1'!T$13)*'Weightage Page-1'!T70,0))+
(IF('Semester Activities'!N$28&lt;&gt;0,('Semester Activities'!N$28/'Weightage Page-1'!U$13)*'Weightage Page-1'!U70,0))+
(IF('Semester Activities'!N$29&lt;&gt;0,('Semester Activities'!N$29/'Weightage Page-1'!V$13)*'Weightage Page-1'!V70,0))+
(IF('Semester Activities'!N$30&lt;&gt;0,('Semester Activities'!N$30/'Weightage Page-1'!W$13)*'Weightage Page-1'!W70,0))+
(IF('Semester Activities'!N$31&lt;&gt;0,('Semester Activities'!N$31/'Weightage Page-1'!X$13)*'Weightage Page-1'!X70,0))+
(IF('Semester Activities'!N$32&lt;&gt;0,('Semester Activities'!N$32/'Weightage Page-1'!Y$13)*'Weightage Page-1'!Y70,0))+
(IF('Semester Activities'!N$33&lt;&gt;0,('Semester Activities'!N$33/'Weightage Page-1'!Z$13)*'Weightage Page-1'!Z70,0))+
(IF('Semester Activities'!N$34&lt;&gt;0,('Semester Activities'!N$34/'Weightage Page-1'!AA$13)*'Weightage Page-1'!AA70,0))+
(IF('Semester Activities'!N$35&lt;&gt;0,('Semester Activities'!N$35/'Weightage Page-1'!AB$13)*'Weightage Page-1'!AB70,0))+
(IF('Semester Activities'!N$36&lt;&gt;0,('Semester Activities'!N$36/'Weightage Page-1'!AC$13)*'Weightage Page-1'!AC70,0))+
(IF('Semester Activities'!N$38&lt;&gt;0,('Semester Activities'!N$38/'Weightage Page-1'!AE$13)*'Weightage Page-1'!AE70,0))+
(IF('Semester Activities'!N$39&lt;&gt;0,('Semester Activities'!N$39/'Weightage Page-1'!AF$13)*'Weightage Page-1'!AF70,0))+
(IF('Semester Activities'!N$40&lt;&gt;0,('Semester Activities'!N$40/'Weightage Page-1'!AG$13)*'Weightage Page-1'!AG70,0))+
(IF('Semester Activities'!N$41&lt;&gt;0,('Semester Activities'!N$41/'Weightage Page-1'!AH$13)*'Weightage Page-1'!AH70,0))+
(IF('Semester Activities'!N$42&lt;&gt;0,('Semester Activities'!N$42/'Weightage Page-1'!AI$13)*'Weightage Page-1'!AI70,0))+
(IF('Semester Activities'!N$43&lt;&gt;0,('Semester Activities'!N$43/'Weightage Page-1'!AJ$13)*'Weightage Page-1'!AJ70,0))+
(IF('Semester Activities'!N$44&lt;&gt;0,('Semester Activities'!N$44/'Weightage Page-1'!AK$13)*'Weightage Page-1'!AK70,0))+
(IF('Semester Activities'!N$45&lt;&gt;0,('Semester Activities'!N$45/'Weightage Page-1'!AL$13)*'Weightage Page-1'!AL70,0))+
(IF('Semester Activities'!N$46&lt;&gt;0,('Semester Activities'!N$46/'Weightage Page-1'!AM$13)*'Weightage Page-1'!AM70,0))+
(IF('Semester Activities'!N$47&lt;&gt;0,('Semester Activities'!N$47/'Weightage Page-1'!AN$13)*'Weightage Page-1'!AN70,0))+
(IF('Semester Activities'!N$48&lt;&gt;0,('Semester Activities'!N$48/'Weightage Page-1'!AO$13)*'Weightage Page-1'!AO70,0))+
(IF('Semester Activities'!N$49&lt;&gt;0,('Semester Activities'!N$49/'Weightage Page-1'!AP$13)*'Weightage Page-1'!AP70,0))+
(IF('Semester Activities'!N$50&lt;&gt;0,('Semester Activities'!N$50/'Weightage Page-1'!AQ$13)*'Weightage Page-1'!AQ70,0))+
(IF('Semester Activities'!N$51&lt;&gt;0,('Semester Activities'!N$51/'Weightage Page-1'!AR$13)*'Weightage Page-1'!AR70,0))+
(IF('Semester Activities'!N$52&lt;&gt;0,('Semester Activities'!N$52/'Weightage Page-1'!AS$13)*'Weightage Page-1'!AS70,0))+
(IF('Semester Activities'!N$53&lt;&gt;0,('Semester Activities'!N$53/'Weightage Page-1'!AT$13)*'Weightage Page-1'!AT70,0))+
(IF('Semester Activities'!N$54&lt;&gt;0,('Semester Activities'!N$54/'Weightage Page-1'!AU$13)*'Weightage Page-1'!AU70,0))+
(IF('Semester Activities'!N$55&lt;&gt;0,('Semester Activities'!N$55/'Weightage Page-1'!AV$13)*'Weightage Page-1'!AV70,0))+
(IF('Semester Activities'!N$56&lt;&gt;0,('Semester Activities'!N$56/'Weightage Page-1'!AW$13)*'Weightage Page-1'!AW70,0))+
(IF('Semester Activities'!N$57&lt;&gt;0,('Semester Activities'!N$57/'Weightage Page-1'!AX$13)*'Weightage Page-1'!AX70,0))+
(IF('Semester Activities'!N$58&lt;&gt;0,('Semester Activities'!N$58/'Weightage Page-1'!AY$13)*'Weightage Page-1'!AY70,0))+
(IF('Semester Activities'!N$59&lt;&gt;0,('Semester Activities'!N$59/'Weightage Page-1'!AZ$13)*'Weightage Page-1'!AZ70,0))+
(IF('Semester Activities'!N$60&lt;&gt;0,('Semester Activities'!N$60/'Weightage Page-1'!BA$13)*'Weightage Page-1'!BA70,0))+
(IF('Semester Activities'!N$61&lt;&gt;0,('Semester Activities'!N$61/'Weightage Page-1'!BB$13)*'Weightage Page-1'!BB70,0))</f>
        <v>0</v>
      </c>
      <c r="M64" s="423"/>
      <c r="N64" s="424">
        <f t="shared" si="0"/>
        <v>0</v>
      </c>
      <c r="O64" s="424"/>
    </row>
    <row r="65" spans="1:15" ht="16.5" thickBot="1" x14ac:dyDescent="0.3">
      <c r="A65" s="207">
        <v>56</v>
      </c>
      <c r="B65" s="206" t="str">
        <f>IF('Weightage Page-1'!B71&lt;&gt;"",'Weightage Page-1'!B71,"")</f>
        <v>15SW195</v>
      </c>
      <c r="C65" s="118"/>
      <c r="D65" s="423">
        <f>(IF('Semester Activities'!J$11&lt;&gt;0,('Semester Activities'!J$11/'Weightage Page-1'!D$13)*'Weightage Page-1'!D71,0))+
(IF('Semester Activities'!J$12&lt;&gt;0,('Semester Activities'!J$12/'Weightage Page-1'!E$13)*'Weightage Page-1'!E71,0))+
(IF('Semester Activities'!J$13&lt;&gt;0,('Semester Activities'!J$13/'Weightage Page-1'!F$13)*'Weightage Page-1'!F71,0))+
(IF('Semester Activities'!J$14&lt;&gt;0,('Semester Activities'!J$14/'Weightage Page-1'!G$13)*'Weightage Page-1'!G71,0))+
(IF('Semester Activities'!J$15&lt;&gt;0,('Semester Activities'!J$15/'Weightage Page-1'!H$13)*'Weightage Page-1'!H71,0))+
(IF('Semester Activities'!J$16&lt;&gt;0,('Semester Activities'!J$16/'Weightage Page-1'!I$13)*'Weightage Page-1'!I71,0))+
(IF('Semester Activities'!J$17&lt;&gt;0,('Semester Activities'!J$17/'Weightage Page-1'!J$13)*'Weightage Page-1'!J71,0))+
(IF('Semester Activities'!J$18&lt;&gt;0,('Semester Activities'!J$18/'Weightage Page-1'!K$13)*'Weightage Page-1'!K71,0))+
(IF('Semester Activities'!J$19&lt;&gt;0,('Semester Activities'!J$19/'Weightage Page-1'!L$13)*'Weightage Page-1'!L71,0))+
(IF('Semester Activities'!J$20&lt;&gt;0,('Semester Activities'!J$20/'Weightage Page-1'!M$13)*'Weightage Page-1'!M71,0))+
(IF('Semester Activities'!J$21&lt;&gt;0,('Semester Activities'!J$21/'Weightage Page-1'!N$13)*'Weightage Page-1'!N71,0))+
(IF('Semester Activities'!J$25&lt;&gt;0,('Semester Activities'!J$25/'Weightage Page-1'!R$13)*'Weightage Page-1'!R71,0))+
(IF('Semester Activities'!J$26&lt;&gt;0,('Semester Activities'!J$26/'Weightage Page-1'!S$13)*'Weightage Page-1'!S71,0))+
(IF('Semester Activities'!J$27&lt;&gt;0,('Semester Activities'!J$27/'Weightage Page-1'!T$13)*'Weightage Page-1'!T71,0))+
(IF('Semester Activities'!J$28&lt;&gt;0,('Semester Activities'!J$28/'Weightage Page-1'!U$13)*'Weightage Page-1'!U71,0))+
(IF('Semester Activities'!J$29&lt;&gt;0,('Semester Activities'!J$29/'Weightage Page-1'!V$13)*'Weightage Page-1'!V71,0))+
(IF('Semester Activities'!J$30&lt;&gt;0,('Semester Activities'!J$30/'Weightage Page-1'!W$13)*'Weightage Page-1'!W71,0))+
(IF('Semester Activities'!J$31&lt;&gt;0,('Semester Activities'!J$31/'Weightage Page-1'!X$13)*'Weightage Page-1'!X71,0))+
(IF('Semester Activities'!J$32&lt;&gt;0,('Semester Activities'!J$32/'Weightage Page-1'!Y$13)*'Weightage Page-1'!Y71,0))+
(IF('Semester Activities'!J$33&lt;&gt;0,('Semester Activities'!J$33/'Weightage Page-1'!Z$13)*'Weightage Page-1'!Z71,0))+
(IF('Semester Activities'!J$34&lt;&gt;0,('Semester Activities'!J$34/'Weightage Page-1'!AA$13)*'Weightage Page-1'!AA71,0))+
(IF('Semester Activities'!J$35&lt;&gt;0,('Semester Activities'!J$35/'Weightage Page-1'!AB$13)*'Weightage Page-1'!AB71,0))+
(IF('Semester Activities'!J$36&lt;&gt;0,('Semester Activities'!J$36/'Weightage Page-1'!AC$13)*'Weightage Page-1'!AC71,0))+
(IF('Semester Activities'!J$38&lt;&gt;0,('Semester Activities'!J$38/'Weightage Page-1'!AE$13)*'Weightage Page-1'!AE71,0))+
(IF('Semester Activities'!J$39&lt;&gt;0,('Semester Activities'!J$39/'Weightage Page-1'!AF$13)*'Weightage Page-1'!AF71,0))+
(IF('Semester Activities'!J$40&lt;&gt;0,('Semester Activities'!J$40/'Weightage Page-1'!AG$13)*'Weightage Page-1'!AG71,0))+
(IF('Semester Activities'!J$41&lt;&gt;0,('Semester Activities'!J$41/'Weightage Page-1'!AH$13)*'Weightage Page-1'!AH71,0))+
(IF('Semester Activities'!J$42&lt;&gt;0,('Semester Activities'!J$42/'Weightage Page-1'!AI$13)*'Weightage Page-1'!AI71,0))+
(IF('Semester Activities'!J$43&lt;&gt;0,('Semester Activities'!J$43/'Weightage Page-1'!AJ$13)*'Weightage Page-1'!AJ71,0))+
(IF('Semester Activities'!J$44&lt;&gt;0,('Semester Activities'!J$44/'Weightage Page-1'!AK$13)*'Weightage Page-1'!AK71,0))+
(IF('Semester Activities'!J$45&lt;&gt;0,('Semester Activities'!J$45/'Weightage Page-1'!AL$13)*'Weightage Page-1'!AL71,0))+
(IF('Semester Activities'!J$46&lt;&gt;0,('Semester Activities'!J$46/'Weightage Page-1'!AM$13)*'Weightage Page-1'!AM71,0))+
(IF('Semester Activities'!J$47&lt;&gt;0,('Semester Activities'!J$47/'Weightage Page-1'!AN$13)*'Weightage Page-1'!AN71,0))+
(IF('Semester Activities'!J$48&lt;&gt;0,('Semester Activities'!J$48/'Weightage Page-1'!AO$13)*'Weightage Page-1'!AO71,0))+
(IF('Semester Activities'!J$49&lt;&gt;0,('Semester Activities'!J$49/'Weightage Page-1'!AP$13)*'Weightage Page-1'!AP71,0))+
(IF('Semester Activities'!J$50&lt;&gt;0,('Semester Activities'!J$50/'Weightage Page-1'!AQ$13)*'Weightage Page-1'!AQ71,0))+
(IF('Semester Activities'!J$51&lt;&gt;0,('Semester Activities'!J$51/'Weightage Page-1'!AR$13)*'Weightage Page-1'!AR71,0))+
(IF('Semester Activities'!J$52&lt;&gt;0,('Semester Activities'!J$52/'Weightage Page-1'!AS$13)*'Weightage Page-1'!AS71,0))+
(IF('Semester Activities'!J$53&lt;&gt;0,('Semester Activities'!J$53/'Weightage Page-1'!AT$13)*'Weightage Page-1'!AT71,0))+
(IF('Semester Activities'!J$54&lt;&gt;0,('Semester Activities'!J$54/'Weightage Page-1'!AU$13)*'Weightage Page-1'!AU71,0))+
(IF('Semester Activities'!J$55&lt;&gt;0,('Semester Activities'!J$55/'Weightage Page-1'!AV$13)*'Weightage Page-1'!AV71,0))+
(IF('Semester Activities'!J$56&lt;&gt;0,('Semester Activities'!J$56/'Weightage Page-1'!AW$13)*'Weightage Page-1'!AW71,0))+
(IF('Semester Activities'!J$57&lt;&gt;0,('Semester Activities'!J$57/'Weightage Page-1'!AX$13)*'Weightage Page-1'!AX71,0))+
(IF('Semester Activities'!J$58&lt;&gt;0,('Semester Activities'!J$58/'Weightage Page-1'!AY$13)*'Weightage Page-1'!AY71,0))+
(IF('Semester Activities'!J$59&lt;&gt;0,('Semester Activities'!J$59/'Weightage Page-1'!AZ$13)*'Weightage Page-1'!AZ71,0))+
(IF('Semester Activities'!J$60&lt;&gt;0,('Semester Activities'!J$60/'Weightage Page-1'!BA$13)*'Weightage Page-1'!BA71,0))+
(IF('Semester Activities'!J$61&lt;&gt;0,('Semester Activities'!J$61/'Weightage Page-1'!BB$13)*'Weightage Page-1'!BB71,0))</f>
        <v>0</v>
      </c>
      <c r="E65" s="423"/>
      <c r="F65" s="423">
        <f>(IF('Semester Activities'!K$11&lt;&gt;0,('Semester Activities'!K$11/'Weightage Page-1'!D$13)*'Weightage Page-1'!D71,0))+
(IF('Semester Activities'!K$12&lt;&gt;0,('Semester Activities'!K$12/'Weightage Page-1'!E$13)*'Weightage Page-1'!E71,0))+
(IF('Semester Activities'!K$13&lt;&gt;0,('Semester Activities'!K$13/'Weightage Page-1'!F$13)*'Weightage Page-1'!F71,0))+
(IF('Semester Activities'!K$14&lt;&gt;0,('Semester Activities'!K$14/'Weightage Page-1'!G$13)*'Weightage Page-1'!G71,0))+
(IF('Semester Activities'!K$15&lt;&gt;0,('Semester Activities'!K$15/'Weightage Page-1'!H$13)*'Weightage Page-1'!H71,0))+
(IF('Semester Activities'!K$16&lt;&gt;0,('Semester Activities'!K$16/'Weightage Page-1'!I$13)*'Weightage Page-1'!I71,0))+
(IF('Semester Activities'!K$17&lt;&gt;0,('Semester Activities'!K$17/'Weightage Page-1'!J$13)*'Weightage Page-1'!J71,0))+
(IF('Semester Activities'!K$18&lt;&gt;0,('Semester Activities'!K$18/'Weightage Page-1'!K$13)*'Weightage Page-1'!K71,0))+
(IF('Semester Activities'!K$19&lt;&gt;0,('Semester Activities'!K$19/'Weightage Page-1'!L$13)*'Weightage Page-1'!L71,0))+
(IF('Semester Activities'!K$20&lt;&gt;0,('Semester Activities'!K$20/'Weightage Page-1'!M$13)*'Weightage Page-1'!M71,0))+
(IF('Semester Activities'!K$21&lt;&gt;0,('Semester Activities'!K$21/'Weightage Page-1'!N$13)*'Weightage Page-1'!N71,0))+
(IF('Semester Activities'!K$25&lt;&gt;0,('Semester Activities'!K$25/'Weightage Page-1'!R$13)*'Weightage Page-1'!R71,0))+
(IF('Semester Activities'!K$26&lt;&gt;0,('Semester Activities'!K$26/'Weightage Page-1'!S$13)*'Weightage Page-1'!S71,0))+
(IF('Semester Activities'!K$27&lt;&gt;0,('Semester Activities'!K$27/'Weightage Page-1'!T$13)*'Weightage Page-1'!T71,0))+
(IF('Semester Activities'!K$28&lt;&gt;0,('Semester Activities'!K$28/'Weightage Page-1'!U$13)*'Weightage Page-1'!U71,0))+
(IF('Semester Activities'!K$29&lt;&gt;0,('Semester Activities'!K$29/'Weightage Page-1'!V$13)*'Weightage Page-1'!V71,0))+
(IF('Semester Activities'!K$30&lt;&gt;0,('Semester Activities'!K$30/'Weightage Page-1'!W$13)*'Weightage Page-1'!W71,0))+
(IF('Semester Activities'!K$31&lt;&gt;0,('Semester Activities'!K$31/'Weightage Page-1'!X$13)*'Weightage Page-1'!X71,0))+
(IF('Semester Activities'!K$32&lt;&gt;0,('Semester Activities'!K$32/'Weightage Page-1'!Y$13)*'Weightage Page-1'!Y71,0))+
(IF('Semester Activities'!K$33&lt;&gt;0,('Semester Activities'!K$33/'Weightage Page-1'!Z$13)*'Weightage Page-1'!Z71,0))+
(IF('Semester Activities'!K$34&lt;&gt;0,('Semester Activities'!K$34/'Weightage Page-1'!AA$13)*'Weightage Page-1'!AA71,0))+
(IF('Semester Activities'!K$35&lt;&gt;0,('Semester Activities'!K$35/'Weightage Page-1'!AB$13)*'Weightage Page-1'!AB71,0))+
(IF('Semester Activities'!K$36&lt;&gt;0,('Semester Activities'!K$36/'Weightage Page-1'!AC$13)*'Weightage Page-1'!AC71,0))+
(IF('Semester Activities'!K$38&lt;&gt;0,('Semester Activities'!K$38/'Weightage Page-1'!AE$13)*'Weightage Page-1'!AE71,0))+
(IF('Semester Activities'!K$39&lt;&gt;0,('Semester Activities'!K$39/'Weightage Page-1'!AF$13)*'Weightage Page-1'!AF71,0))+
(IF('Semester Activities'!K$40&lt;&gt;0,('Semester Activities'!K$40/'Weightage Page-1'!AG$13)*'Weightage Page-1'!AG71,0))+
(IF('Semester Activities'!K$41&lt;&gt;0,('Semester Activities'!K$41/'Weightage Page-1'!AH$13)*'Weightage Page-1'!AH71,0))+
(IF('Semester Activities'!K$42&lt;&gt;0,('Semester Activities'!K$42/'Weightage Page-1'!AI$13)*'Weightage Page-1'!AI71,0))+
(IF('Semester Activities'!K$43&lt;&gt;0,('Semester Activities'!K$43/'Weightage Page-1'!AJ$13)*'Weightage Page-1'!AJ71,0))+
(IF('Semester Activities'!K$44&lt;&gt;0,('Semester Activities'!K$44/'Weightage Page-1'!AK$13)*'Weightage Page-1'!AK71,0))+
(IF('Semester Activities'!K$45&lt;&gt;0,('Semester Activities'!K$45/'Weightage Page-1'!AL$13)*'Weightage Page-1'!AL71,0))+
(IF('Semester Activities'!K$46&lt;&gt;0,('Semester Activities'!K$46/'Weightage Page-1'!AM$13)*'Weightage Page-1'!AM71,0))+
(IF('Semester Activities'!K$47&lt;&gt;0,('Semester Activities'!K$47/'Weightage Page-1'!AN$13)*'Weightage Page-1'!AN71,0))+
(IF('Semester Activities'!K$48&lt;&gt;0,('Semester Activities'!K$48/'Weightage Page-1'!AO$13)*'Weightage Page-1'!AO71,0))+
(IF('Semester Activities'!K$49&lt;&gt;0,('Semester Activities'!K$49/'Weightage Page-1'!AP$13)*'Weightage Page-1'!AP71,0))+
(IF('Semester Activities'!K$50&lt;&gt;0,('Semester Activities'!K$50/'Weightage Page-1'!AQ$13)*'Weightage Page-1'!AQ71,0))+
(IF('Semester Activities'!K$51&lt;&gt;0,('Semester Activities'!K$51/'Weightage Page-1'!AR$13)*'Weightage Page-1'!AR71,0))+
(IF('Semester Activities'!K$52&lt;&gt;0,('Semester Activities'!K$52/'Weightage Page-1'!AS$13)*'Weightage Page-1'!AS71,0))+
(IF('Semester Activities'!K$53&lt;&gt;0,('Semester Activities'!K$53/'Weightage Page-1'!AT$13)*'Weightage Page-1'!AT71,0))+
(IF('Semester Activities'!K$54&lt;&gt;0,('Semester Activities'!K$54/'Weightage Page-1'!AU$13)*'Weightage Page-1'!AU71,0))+
(IF('Semester Activities'!K$55&lt;&gt;0,('Semester Activities'!K$55/'Weightage Page-1'!AV$13)*'Weightage Page-1'!AV71,0))+
(IF('Semester Activities'!K$56&lt;&gt;0,('Semester Activities'!K$56/'Weightage Page-1'!AW$13)*'Weightage Page-1'!AW71,0))+
(IF('Semester Activities'!K$57&lt;&gt;0,('Semester Activities'!K$57/'Weightage Page-1'!AX$13)*'Weightage Page-1'!AX71,0))+
(IF('Semester Activities'!K$58&lt;&gt;0,('Semester Activities'!K$58/'Weightage Page-1'!AY$13)*'Weightage Page-1'!AY71,0))+
(IF('Semester Activities'!K$59&lt;&gt;0,('Semester Activities'!K$59/'Weightage Page-1'!AZ$13)*'Weightage Page-1'!AZ71,0))+
(IF('Semester Activities'!K$60&lt;&gt;0,('Semester Activities'!K$60/'Weightage Page-1'!BA$13)*'Weightage Page-1'!BA71,0))+
(IF('Semester Activities'!K$61&lt;&gt;0,('Semester Activities'!K$61/'Weightage Page-1'!BB$13)*'Weightage Page-1'!BB71,0))</f>
        <v>0</v>
      </c>
      <c r="G65" s="423"/>
      <c r="H65" s="423">
        <f>(IF('Semester Activities'!L$11&lt;&gt;0,('Semester Activities'!L$11/'Weightage Page-1'!D$13)*'Weightage Page-1'!D71,0))+
(IF('Semester Activities'!L$12&lt;&gt;0,('Semester Activities'!L$12/'Weightage Page-1'!E$13)*'Weightage Page-1'!E71,0))+
(IF('Semester Activities'!L$13&lt;&gt;0,('Semester Activities'!L$13/'Weightage Page-1'!F$13)*'Weightage Page-1'!F71,0))+
(IF('Semester Activities'!L$14&lt;&gt;0,('Semester Activities'!L$14/'Weightage Page-1'!G$13)*'Weightage Page-1'!G71,0))+
(IF('Semester Activities'!L$15&lt;&gt;0,('Semester Activities'!L$15/'Weightage Page-1'!H$13)*'Weightage Page-1'!H71,0))+
(IF('Semester Activities'!L$16&lt;&gt;0,('Semester Activities'!L$16/'Weightage Page-1'!I$13)*'Weightage Page-1'!I71,0))+
(IF('Semester Activities'!L$17&lt;&gt;0,('Semester Activities'!L$17/'Weightage Page-1'!J$13)*'Weightage Page-1'!J71,0))+
(IF('Semester Activities'!L$18&lt;&gt;0,('Semester Activities'!L$18/'Weightage Page-1'!K$13)*'Weightage Page-1'!K71,0))+
(IF('Semester Activities'!L$19&lt;&gt;0,('Semester Activities'!L$19/'Weightage Page-1'!L$13)*'Weightage Page-1'!L71,0))+
(IF('Semester Activities'!L$20&lt;&gt;0,('Semester Activities'!L$20/'Weightage Page-1'!M$13)*'Weightage Page-1'!M71,0))+
(IF('Semester Activities'!L$21&lt;&gt;0,('Semester Activities'!L$21/'Weightage Page-1'!N$13)*'Weightage Page-1'!N71,0))+
(IF('Semester Activities'!L$25&lt;&gt;0,('Semester Activities'!L$25/'Weightage Page-1'!R$13)*'Weightage Page-1'!R71,0))+
(IF('Semester Activities'!L$26&lt;&gt;0,('Semester Activities'!L$26/'Weightage Page-1'!S$13)*'Weightage Page-1'!S71,0))+
(IF('Semester Activities'!L$27&lt;&gt;0,('Semester Activities'!L$27/'Weightage Page-1'!T$13)*'Weightage Page-1'!T71,0))+
(IF('Semester Activities'!L$28&lt;&gt;0,('Semester Activities'!L$28/'Weightage Page-1'!U$13)*'Weightage Page-1'!U71,0))+
(IF('Semester Activities'!L$29&lt;&gt;0,('Semester Activities'!L$29/'Weightage Page-1'!V$13)*'Weightage Page-1'!V71,0))+
(IF('Semester Activities'!L$30&lt;&gt;0,('Semester Activities'!L$30/'Weightage Page-1'!W$13)*'Weightage Page-1'!W71,0))+
(IF('Semester Activities'!L$31&lt;&gt;0,('Semester Activities'!L$31/'Weightage Page-1'!X$13)*'Weightage Page-1'!X71,0))+
(IF('Semester Activities'!L$32&lt;&gt;0,('Semester Activities'!L$32/'Weightage Page-1'!Y$13)*'Weightage Page-1'!Y71,0))+
(IF('Semester Activities'!L$33&lt;&gt;0,('Semester Activities'!L$33/'Weightage Page-1'!Z$13)*'Weightage Page-1'!Z71,0))+
(IF('Semester Activities'!L$34&lt;&gt;0,('Semester Activities'!L$34/'Weightage Page-1'!AA$13)*'Weightage Page-1'!AA71,0))+
(IF('Semester Activities'!L$35&lt;&gt;0,('Semester Activities'!L$35/'Weightage Page-1'!AB$13)*'Weightage Page-1'!AB71,0))+
(IF('Semester Activities'!L$36&lt;&gt;0,('Semester Activities'!L$36/'Weightage Page-1'!AC$13)*'Weightage Page-1'!AC71,0))+
(IF('Semester Activities'!L$38&lt;&gt;0,('Semester Activities'!L$38/'Weightage Page-1'!AE$13)*'Weightage Page-1'!AE71,0))+
(IF('Semester Activities'!L$39&lt;&gt;0,('Semester Activities'!L$39/'Weightage Page-1'!AF$13)*'Weightage Page-1'!AF71,0))+
(IF('Semester Activities'!L$40&lt;&gt;0,('Semester Activities'!L$40/'Weightage Page-1'!AG$13)*'Weightage Page-1'!AG71,0))+
(IF('Semester Activities'!L$41&lt;&gt;0,('Semester Activities'!L$41/'Weightage Page-1'!AH$13)*'Weightage Page-1'!AH71,0))+
(IF('Semester Activities'!L$42&lt;&gt;0,('Semester Activities'!L$42/'Weightage Page-1'!AI$13)*'Weightage Page-1'!AI71,0))+
(IF('Semester Activities'!L$43&lt;&gt;0,('Semester Activities'!L$43/'Weightage Page-1'!AJ$13)*'Weightage Page-1'!AJ71,0))+
(IF('Semester Activities'!L$44&lt;&gt;0,('Semester Activities'!L$44/'Weightage Page-1'!AK$13)*'Weightage Page-1'!AK71,0))+
(IF('Semester Activities'!L$45&lt;&gt;0,('Semester Activities'!L$45/'Weightage Page-1'!AL$13)*'Weightage Page-1'!AL71,0))+
(IF('Semester Activities'!L$46&lt;&gt;0,('Semester Activities'!L$46/'Weightage Page-1'!AM$13)*'Weightage Page-1'!AM71,0))+
(IF('Semester Activities'!L$47&lt;&gt;0,('Semester Activities'!L$47/'Weightage Page-1'!AN$13)*'Weightage Page-1'!AN71,0))+
(IF('Semester Activities'!L$48&lt;&gt;0,('Semester Activities'!L$48/'Weightage Page-1'!AO$13)*'Weightage Page-1'!AO71,0))+
(IF('Semester Activities'!L$49&lt;&gt;0,('Semester Activities'!L$49/'Weightage Page-1'!AP$13)*'Weightage Page-1'!AP71,0))+
(IF('Semester Activities'!L$50&lt;&gt;0,('Semester Activities'!L$50/'Weightage Page-1'!AQ$13)*'Weightage Page-1'!AQ71,0))+
(IF('Semester Activities'!L$51&lt;&gt;0,('Semester Activities'!L$51/'Weightage Page-1'!AR$13)*'Weightage Page-1'!AR71,0))+
(IF('Semester Activities'!L$52&lt;&gt;0,('Semester Activities'!L$52/'Weightage Page-1'!AS$13)*'Weightage Page-1'!AS71,0))+
(IF('Semester Activities'!L$53&lt;&gt;0,('Semester Activities'!L$53/'Weightage Page-1'!AT$13)*'Weightage Page-1'!AT71,0))+
(IF('Semester Activities'!L$54&lt;&gt;0,('Semester Activities'!L$54/'Weightage Page-1'!AU$13)*'Weightage Page-1'!AU71,0))+
(IF('Semester Activities'!L$55&lt;&gt;0,('Semester Activities'!L$55/'Weightage Page-1'!AV$13)*'Weightage Page-1'!AV71,0))+
(IF('Semester Activities'!L$56&lt;&gt;0,('Semester Activities'!L$56/'Weightage Page-1'!AW$13)*'Weightage Page-1'!AW71,0))+
(IF('Semester Activities'!L$57&lt;&gt;0,('Semester Activities'!L$57/'Weightage Page-1'!AX$13)*'Weightage Page-1'!AX71,0))+
(IF('Semester Activities'!L$58&lt;&gt;0,('Semester Activities'!L$58/'Weightage Page-1'!AY$13)*'Weightage Page-1'!AY71,0))+
(IF('Semester Activities'!L$59&lt;&gt;0,('Semester Activities'!L$59/'Weightage Page-1'!AZ$13)*'Weightage Page-1'!AZ71,0))+
(IF('Semester Activities'!L$60&lt;&gt;0,('Semester Activities'!L$60/'Weightage Page-1'!BA$13)*'Weightage Page-1'!BA71,0))+
(IF('Semester Activities'!L$61&lt;&gt;0,('Semester Activities'!L$61/'Weightage Page-1'!BB$13)*'Weightage Page-1'!BB71,0))</f>
        <v>0</v>
      </c>
      <c r="I65" s="423"/>
      <c r="J65" s="423">
        <f>(IF('Semester Activities'!M$11&lt;&gt;0,('Semester Activities'!M$11/'Weightage Page-1'!D$13)*'Weightage Page-1'!D71,0))+
(IF('Semester Activities'!M$12&lt;&gt;0,('Semester Activities'!M$12/'Weightage Page-1'!E$13)*'Weightage Page-1'!E71,0))+
(IF('Semester Activities'!M$13&lt;&gt;0,('Semester Activities'!M$13/'Weightage Page-1'!F$13)*'Weightage Page-1'!F71,0))+
(IF('Semester Activities'!M$14&lt;&gt;0,('Semester Activities'!M$14/'Weightage Page-1'!G$13)*'Weightage Page-1'!G71,0))+
(IF('Semester Activities'!M$15&lt;&gt;0,('Semester Activities'!M$15/'Weightage Page-1'!H$13)*'Weightage Page-1'!H71,0))+
(IF('Semester Activities'!M$16&lt;&gt;0,('Semester Activities'!M$16/'Weightage Page-1'!I$13)*'Weightage Page-1'!I71,0))+
(IF('Semester Activities'!M$17&lt;&gt;0,('Semester Activities'!M$17/'Weightage Page-1'!J$13)*'Weightage Page-1'!J71,0))+
(IF('Semester Activities'!M$18&lt;&gt;0,('Semester Activities'!M$18/'Weightage Page-1'!K$13)*'Weightage Page-1'!K71,0))+
(IF('Semester Activities'!M$19&lt;&gt;0,('Semester Activities'!M$19/'Weightage Page-1'!L$13)*'Weightage Page-1'!L71,0))+
(IF('Semester Activities'!M$20&lt;&gt;0,('Semester Activities'!M$20/'Weightage Page-1'!M$13)*'Weightage Page-1'!M71,0))+
(IF('Semester Activities'!M$21&lt;&gt;0,('Semester Activities'!M$21/'Weightage Page-1'!N$13)*'Weightage Page-1'!N71,0))+
(IF('Semester Activities'!M$25&lt;&gt;0,('Semester Activities'!M$25/'Weightage Page-1'!R$13)*'Weightage Page-1'!R71,0))+
(IF('Semester Activities'!M$26&lt;&gt;0,('Semester Activities'!M$26/'Weightage Page-1'!S$13)*'Weightage Page-1'!S71,0))+
(IF('Semester Activities'!M$27&lt;&gt;0,('Semester Activities'!M$27/'Weightage Page-1'!T$13)*'Weightage Page-1'!T71,0))+
(IF('Semester Activities'!M$28&lt;&gt;0,('Semester Activities'!M$28/'Weightage Page-1'!U$13)*'Weightage Page-1'!U71,0))+
(IF('Semester Activities'!M$29&lt;&gt;0,('Semester Activities'!M$29/'Weightage Page-1'!V$13)*'Weightage Page-1'!V71,0))+
(IF('Semester Activities'!M$30&lt;&gt;0,('Semester Activities'!M$30/'Weightage Page-1'!W$13)*'Weightage Page-1'!W71,0))+
(IF('Semester Activities'!M$31&lt;&gt;0,('Semester Activities'!M$31/'Weightage Page-1'!X$13)*'Weightage Page-1'!X71,0))+
(IF('Semester Activities'!M$32&lt;&gt;0,('Semester Activities'!M$32/'Weightage Page-1'!Y$13)*'Weightage Page-1'!Y71,0))+
(IF('Semester Activities'!M$33&lt;&gt;0,('Semester Activities'!M$33/'Weightage Page-1'!Z$13)*'Weightage Page-1'!Z71,0))+
(IF('Semester Activities'!M$34&lt;&gt;0,('Semester Activities'!M$34/'Weightage Page-1'!AA$13)*'Weightage Page-1'!AA71,0))+
(IF('Semester Activities'!M$35&lt;&gt;0,('Semester Activities'!M$35/'Weightage Page-1'!AB$13)*'Weightage Page-1'!AB71,0))+
(IF('Semester Activities'!M$36&lt;&gt;0,('Semester Activities'!M$36/'Weightage Page-1'!AC$13)*'Weightage Page-1'!AC71,0))+
(IF('Semester Activities'!M$38&lt;&gt;0,('Semester Activities'!M$38/'Weightage Page-1'!AE$13)*'Weightage Page-1'!AE71,0))+
(IF('Semester Activities'!M$39&lt;&gt;0,('Semester Activities'!M$39/'Weightage Page-1'!AF$13)*'Weightage Page-1'!AF71,0))+
(IF('Semester Activities'!M$40&lt;&gt;0,('Semester Activities'!M$40/'Weightage Page-1'!AG$13)*'Weightage Page-1'!AG71,0))+
(IF('Semester Activities'!M$41&lt;&gt;0,('Semester Activities'!M$41/'Weightage Page-1'!AH$13)*'Weightage Page-1'!AH71,0))+
(IF('Semester Activities'!M$42&lt;&gt;0,('Semester Activities'!M$42/'Weightage Page-1'!AI$13)*'Weightage Page-1'!AI71,0))+
(IF('Semester Activities'!M$43&lt;&gt;0,('Semester Activities'!M$43/'Weightage Page-1'!AJ$13)*'Weightage Page-1'!AJ71,0))+
(IF('Semester Activities'!M$44&lt;&gt;0,('Semester Activities'!M$44/'Weightage Page-1'!AK$13)*'Weightage Page-1'!AK71,0))+
(IF('Semester Activities'!M$45&lt;&gt;0,('Semester Activities'!M$45/'Weightage Page-1'!AL$13)*'Weightage Page-1'!AL71,0))+
(IF('Semester Activities'!M$46&lt;&gt;0,('Semester Activities'!M$46/'Weightage Page-1'!AM$13)*'Weightage Page-1'!AM71,0))+
(IF('Semester Activities'!M$47&lt;&gt;0,('Semester Activities'!M$47/'Weightage Page-1'!AN$13)*'Weightage Page-1'!AN71,0))+
(IF('Semester Activities'!M$48&lt;&gt;0,('Semester Activities'!M$48/'Weightage Page-1'!AO$13)*'Weightage Page-1'!AO71,0))+
(IF('Semester Activities'!M$49&lt;&gt;0,('Semester Activities'!M$49/'Weightage Page-1'!AP$13)*'Weightage Page-1'!AP71,0))+
(IF('Semester Activities'!M$50&lt;&gt;0,('Semester Activities'!M$50/'Weightage Page-1'!AQ$13)*'Weightage Page-1'!AQ71,0))+
(IF('Semester Activities'!M$51&lt;&gt;0,('Semester Activities'!M$51/'Weightage Page-1'!AR$13)*'Weightage Page-1'!AR71,0))+
(IF('Semester Activities'!M$52&lt;&gt;0,('Semester Activities'!M$52/'Weightage Page-1'!AS$13)*'Weightage Page-1'!AS71,0))+
(IF('Semester Activities'!M$53&lt;&gt;0,('Semester Activities'!M$53/'Weightage Page-1'!AT$13)*'Weightage Page-1'!AT71,0))+
(IF('Semester Activities'!M$54&lt;&gt;0,('Semester Activities'!M$54/'Weightage Page-1'!AU$13)*'Weightage Page-1'!AU71,0))+
(IF('Semester Activities'!M$55&lt;&gt;0,('Semester Activities'!M$55/'Weightage Page-1'!AV$13)*'Weightage Page-1'!AV71,0))+
(IF('Semester Activities'!M$56&lt;&gt;0,('Semester Activities'!M$56/'Weightage Page-1'!AW$13)*'Weightage Page-1'!AW71,0))+
(IF('Semester Activities'!M$57&lt;&gt;0,('Semester Activities'!M$57/'Weightage Page-1'!AX$13)*'Weightage Page-1'!AX71,0))+
(IF('Semester Activities'!M$58&lt;&gt;0,('Semester Activities'!M$58/'Weightage Page-1'!AY$13)*'Weightage Page-1'!AY71,0))+
(IF('Semester Activities'!M$59&lt;&gt;0,('Semester Activities'!M$59/'Weightage Page-1'!AZ$13)*'Weightage Page-1'!AZ71,0))+
(IF('Semester Activities'!M$60&lt;&gt;0,('Semester Activities'!M$60/'Weightage Page-1'!BA$13)*'Weightage Page-1'!BA71,0))+
(IF('Semester Activities'!M$61&lt;&gt;0,('Semester Activities'!M$61/'Weightage Page-1'!BB$13)*'Weightage Page-1'!BB71,0))</f>
        <v>0</v>
      </c>
      <c r="K65" s="423"/>
      <c r="L65" s="423">
        <f>(IF('Semester Activities'!N$11&lt;&gt;0,('Semester Activities'!N$11/'Weightage Page-1'!D$13)*'Weightage Page-1'!D71,0))+
(IF('Semester Activities'!N$12&lt;&gt;0,('Semester Activities'!N$12/'Weightage Page-1'!E$13)*'Weightage Page-1'!E71,0))+
(IF('Semester Activities'!N$13&lt;&gt;0,('Semester Activities'!N$13/'Weightage Page-1'!F$13)*'Weightage Page-1'!F71,0))+
(IF('Semester Activities'!N$14&lt;&gt;0,('Semester Activities'!N$14/'Weightage Page-1'!G$13)*'Weightage Page-1'!G71,0))+
(IF('Semester Activities'!N$15&lt;&gt;0,('Semester Activities'!N$15/'Weightage Page-1'!H$13)*'Weightage Page-1'!H71,0))+
(IF('Semester Activities'!N$16&lt;&gt;0,('Semester Activities'!N$16/'Weightage Page-1'!I$13)*'Weightage Page-1'!I71,0))+
(IF('Semester Activities'!N$17&lt;&gt;0,('Semester Activities'!N$17/'Weightage Page-1'!J$13)*'Weightage Page-1'!J71,0))+
(IF('Semester Activities'!N$18&lt;&gt;0,('Semester Activities'!N$18/'Weightage Page-1'!K$13)*'Weightage Page-1'!K71,0))+
(IF('Semester Activities'!N$19&lt;&gt;0,('Semester Activities'!N$19/'Weightage Page-1'!L$13)*'Weightage Page-1'!L71,0))+
(IF('Semester Activities'!N$20&lt;&gt;0,('Semester Activities'!N$20/'Weightage Page-1'!M$13)*'Weightage Page-1'!M71,0))+
(IF('Semester Activities'!N$21&lt;&gt;0,('Semester Activities'!N$21/'Weightage Page-1'!N$13)*'Weightage Page-1'!N71,0))+
(IF('Semester Activities'!N$25&lt;&gt;0,('Semester Activities'!N$25/'Weightage Page-1'!R$13)*'Weightage Page-1'!R71,0))+
(IF('Semester Activities'!N$26&lt;&gt;0,('Semester Activities'!N$26/'Weightage Page-1'!S$13)*'Weightage Page-1'!S71,0))+
(IF('Semester Activities'!N$27&lt;&gt;0,('Semester Activities'!N$27/'Weightage Page-1'!T$13)*'Weightage Page-1'!T71,0))+
(IF('Semester Activities'!N$28&lt;&gt;0,('Semester Activities'!N$28/'Weightage Page-1'!U$13)*'Weightage Page-1'!U71,0))+
(IF('Semester Activities'!N$29&lt;&gt;0,('Semester Activities'!N$29/'Weightage Page-1'!V$13)*'Weightage Page-1'!V71,0))+
(IF('Semester Activities'!N$30&lt;&gt;0,('Semester Activities'!N$30/'Weightage Page-1'!W$13)*'Weightage Page-1'!W71,0))+
(IF('Semester Activities'!N$31&lt;&gt;0,('Semester Activities'!N$31/'Weightage Page-1'!X$13)*'Weightage Page-1'!X71,0))+
(IF('Semester Activities'!N$32&lt;&gt;0,('Semester Activities'!N$32/'Weightage Page-1'!Y$13)*'Weightage Page-1'!Y71,0))+
(IF('Semester Activities'!N$33&lt;&gt;0,('Semester Activities'!N$33/'Weightage Page-1'!Z$13)*'Weightage Page-1'!Z71,0))+
(IF('Semester Activities'!N$34&lt;&gt;0,('Semester Activities'!N$34/'Weightage Page-1'!AA$13)*'Weightage Page-1'!AA71,0))+
(IF('Semester Activities'!N$35&lt;&gt;0,('Semester Activities'!N$35/'Weightage Page-1'!AB$13)*'Weightage Page-1'!AB71,0))+
(IF('Semester Activities'!N$36&lt;&gt;0,('Semester Activities'!N$36/'Weightage Page-1'!AC$13)*'Weightage Page-1'!AC71,0))+
(IF('Semester Activities'!N$38&lt;&gt;0,('Semester Activities'!N$38/'Weightage Page-1'!AE$13)*'Weightage Page-1'!AE71,0))+
(IF('Semester Activities'!N$39&lt;&gt;0,('Semester Activities'!N$39/'Weightage Page-1'!AF$13)*'Weightage Page-1'!AF71,0))+
(IF('Semester Activities'!N$40&lt;&gt;0,('Semester Activities'!N$40/'Weightage Page-1'!AG$13)*'Weightage Page-1'!AG71,0))+
(IF('Semester Activities'!N$41&lt;&gt;0,('Semester Activities'!N$41/'Weightage Page-1'!AH$13)*'Weightage Page-1'!AH71,0))+
(IF('Semester Activities'!N$42&lt;&gt;0,('Semester Activities'!N$42/'Weightage Page-1'!AI$13)*'Weightage Page-1'!AI71,0))+
(IF('Semester Activities'!N$43&lt;&gt;0,('Semester Activities'!N$43/'Weightage Page-1'!AJ$13)*'Weightage Page-1'!AJ71,0))+
(IF('Semester Activities'!N$44&lt;&gt;0,('Semester Activities'!N$44/'Weightage Page-1'!AK$13)*'Weightage Page-1'!AK71,0))+
(IF('Semester Activities'!N$45&lt;&gt;0,('Semester Activities'!N$45/'Weightage Page-1'!AL$13)*'Weightage Page-1'!AL71,0))+
(IF('Semester Activities'!N$46&lt;&gt;0,('Semester Activities'!N$46/'Weightage Page-1'!AM$13)*'Weightage Page-1'!AM71,0))+
(IF('Semester Activities'!N$47&lt;&gt;0,('Semester Activities'!N$47/'Weightage Page-1'!AN$13)*'Weightage Page-1'!AN71,0))+
(IF('Semester Activities'!N$48&lt;&gt;0,('Semester Activities'!N$48/'Weightage Page-1'!AO$13)*'Weightage Page-1'!AO71,0))+
(IF('Semester Activities'!N$49&lt;&gt;0,('Semester Activities'!N$49/'Weightage Page-1'!AP$13)*'Weightage Page-1'!AP71,0))+
(IF('Semester Activities'!N$50&lt;&gt;0,('Semester Activities'!N$50/'Weightage Page-1'!AQ$13)*'Weightage Page-1'!AQ71,0))+
(IF('Semester Activities'!N$51&lt;&gt;0,('Semester Activities'!N$51/'Weightage Page-1'!AR$13)*'Weightage Page-1'!AR71,0))+
(IF('Semester Activities'!N$52&lt;&gt;0,('Semester Activities'!N$52/'Weightage Page-1'!AS$13)*'Weightage Page-1'!AS71,0))+
(IF('Semester Activities'!N$53&lt;&gt;0,('Semester Activities'!N$53/'Weightage Page-1'!AT$13)*'Weightage Page-1'!AT71,0))+
(IF('Semester Activities'!N$54&lt;&gt;0,('Semester Activities'!N$54/'Weightage Page-1'!AU$13)*'Weightage Page-1'!AU71,0))+
(IF('Semester Activities'!N$55&lt;&gt;0,('Semester Activities'!N$55/'Weightage Page-1'!AV$13)*'Weightage Page-1'!AV71,0))+
(IF('Semester Activities'!N$56&lt;&gt;0,('Semester Activities'!N$56/'Weightage Page-1'!AW$13)*'Weightage Page-1'!AW71,0))+
(IF('Semester Activities'!N$57&lt;&gt;0,('Semester Activities'!N$57/'Weightage Page-1'!AX$13)*'Weightage Page-1'!AX71,0))+
(IF('Semester Activities'!N$58&lt;&gt;0,('Semester Activities'!N$58/'Weightage Page-1'!AY$13)*'Weightage Page-1'!AY71,0))+
(IF('Semester Activities'!N$59&lt;&gt;0,('Semester Activities'!N$59/'Weightage Page-1'!AZ$13)*'Weightage Page-1'!AZ71,0))+
(IF('Semester Activities'!N$60&lt;&gt;0,('Semester Activities'!N$60/'Weightage Page-1'!BA$13)*'Weightage Page-1'!BA71,0))+
(IF('Semester Activities'!N$61&lt;&gt;0,('Semester Activities'!N$61/'Weightage Page-1'!BB$13)*'Weightage Page-1'!BB71,0))</f>
        <v>0</v>
      </c>
      <c r="M65" s="423"/>
      <c r="N65" s="424">
        <f t="shared" si="0"/>
        <v>0</v>
      </c>
      <c r="O65" s="424"/>
    </row>
    <row r="66" spans="1:15" ht="16.5" thickBot="1" x14ac:dyDescent="0.3">
      <c r="A66" s="207">
        <v>57</v>
      </c>
      <c r="B66" s="206" t="str">
        <f>IF('Weightage Page-1'!B72&lt;&gt;"",'Weightage Page-1'!B72,"")</f>
        <v>15SW197</v>
      </c>
      <c r="C66" s="118"/>
      <c r="D66" s="423">
        <f>(IF('Semester Activities'!J$11&lt;&gt;0,('Semester Activities'!J$11/'Weightage Page-1'!D$13)*'Weightage Page-1'!D72,0))+
(IF('Semester Activities'!J$12&lt;&gt;0,('Semester Activities'!J$12/'Weightage Page-1'!E$13)*'Weightage Page-1'!E72,0))+
(IF('Semester Activities'!J$13&lt;&gt;0,('Semester Activities'!J$13/'Weightage Page-1'!F$13)*'Weightage Page-1'!F72,0))+
(IF('Semester Activities'!J$14&lt;&gt;0,('Semester Activities'!J$14/'Weightage Page-1'!G$13)*'Weightage Page-1'!G72,0))+
(IF('Semester Activities'!J$15&lt;&gt;0,('Semester Activities'!J$15/'Weightage Page-1'!H$13)*'Weightage Page-1'!H72,0))+
(IF('Semester Activities'!J$16&lt;&gt;0,('Semester Activities'!J$16/'Weightage Page-1'!I$13)*'Weightage Page-1'!I72,0))+
(IF('Semester Activities'!J$17&lt;&gt;0,('Semester Activities'!J$17/'Weightage Page-1'!J$13)*'Weightage Page-1'!J72,0))+
(IF('Semester Activities'!J$18&lt;&gt;0,('Semester Activities'!J$18/'Weightage Page-1'!K$13)*'Weightage Page-1'!K72,0))+
(IF('Semester Activities'!J$19&lt;&gt;0,('Semester Activities'!J$19/'Weightage Page-1'!L$13)*'Weightage Page-1'!L72,0))+
(IF('Semester Activities'!J$20&lt;&gt;0,('Semester Activities'!J$20/'Weightage Page-1'!M$13)*'Weightage Page-1'!M72,0))+
(IF('Semester Activities'!J$21&lt;&gt;0,('Semester Activities'!J$21/'Weightage Page-1'!N$13)*'Weightage Page-1'!N72,0))+
(IF('Semester Activities'!J$25&lt;&gt;0,('Semester Activities'!J$25/'Weightage Page-1'!R$13)*'Weightage Page-1'!R72,0))+
(IF('Semester Activities'!J$26&lt;&gt;0,('Semester Activities'!J$26/'Weightage Page-1'!S$13)*'Weightage Page-1'!S72,0))+
(IF('Semester Activities'!J$27&lt;&gt;0,('Semester Activities'!J$27/'Weightage Page-1'!T$13)*'Weightage Page-1'!T72,0))+
(IF('Semester Activities'!J$28&lt;&gt;0,('Semester Activities'!J$28/'Weightage Page-1'!U$13)*'Weightage Page-1'!U72,0))+
(IF('Semester Activities'!J$29&lt;&gt;0,('Semester Activities'!J$29/'Weightage Page-1'!V$13)*'Weightage Page-1'!V72,0))+
(IF('Semester Activities'!J$30&lt;&gt;0,('Semester Activities'!J$30/'Weightage Page-1'!W$13)*'Weightage Page-1'!W72,0))+
(IF('Semester Activities'!J$31&lt;&gt;0,('Semester Activities'!J$31/'Weightage Page-1'!X$13)*'Weightage Page-1'!X72,0))+
(IF('Semester Activities'!J$32&lt;&gt;0,('Semester Activities'!J$32/'Weightage Page-1'!Y$13)*'Weightage Page-1'!Y72,0))+
(IF('Semester Activities'!J$33&lt;&gt;0,('Semester Activities'!J$33/'Weightage Page-1'!Z$13)*'Weightage Page-1'!Z72,0))+
(IF('Semester Activities'!J$34&lt;&gt;0,('Semester Activities'!J$34/'Weightage Page-1'!AA$13)*'Weightage Page-1'!AA72,0))+
(IF('Semester Activities'!J$35&lt;&gt;0,('Semester Activities'!J$35/'Weightage Page-1'!AB$13)*'Weightage Page-1'!AB72,0))+
(IF('Semester Activities'!J$36&lt;&gt;0,('Semester Activities'!J$36/'Weightage Page-1'!AC$13)*'Weightage Page-1'!AC72,0))+
(IF('Semester Activities'!J$38&lt;&gt;0,('Semester Activities'!J$38/'Weightage Page-1'!AE$13)*'Weightage Page-1'!AE72,0))+
(IF('Semester Activities'!J$39&lt;&gt;0,('Semester Activities'!J$39/'Weightage Page-1'!AF$13)*'Weightage Page-1'!AF72,0))+
(IF('Semester Activities'!J$40&lt;&gt;0,('Semester Activities'!J$40/'Weightage Page-1'!AG$13)*'Weightage Page-1'!AG72,0))+
(IF('Semester Activities'!J$41&lt;&gt;0,('Semester Activities'!J$41/'Weightage Page-1'!AH$13)*'Weightage Page-1'!AH72,0))+
(IF('Semester Activities'!J$42&lt;&gt;0,('Semester Activities'!J$42/'Weightage Page-1'!AI$13)*'Weightage Page-1'!AI72,0))+
(IF('Semester Activities'!J$43&lt;&gt;0,('Semester Activities'!J$43/'Weightage Page-1'!AJ$13)*'Weightage Page-1'!AJ72,0))+
(IF('Semester Activities'!J$44&lt;&gt;0,('Semester Activities'!J$44/'Weightage Page-1'!AK$13)*'Weightage Page-1'!AK72,0))+
(IF('Semester Activities'!J$45&lt;&gt;0,('Semester Activities'!J$45/'Weightage Page-1'!AL$13)*'Weightage Page-1'!AL72,0))+
(IF('Semester Activities'!J$46&lt;&gt;0,('Semester Activities'!J$46/'Weightage Page-1'!AM$13)*'Weightage Page-1'!AM72,0))+
(IF('Semester Activities'!J$47&lt;&gt;0,('Semester Activities'!J$47/'Weightage Page-1'!AN$13)*'Weightage Page-1'!AN72,0))+
(IF('Semester Activities'!J$48&lt;&gt;0,('Semester Activities'!J$48/'Weightage Page-1'!AO$13)*'Weightage Page-1'!AO72,0))+
(IF('Semester Activities'!J$49&lt;&gt;0,('Semester Activities'!J$49/'Weightage Page-1'!AP$13)*'Weightage Page-1'!AP72,0))+
(IF('Semester Activities'!J$50&lt;&gt;0,('Semester Activities'!J$50/'Weightage Page-1'!AQ$13)*'Weightage Page-1'!AQ72,0))+
(IF('Semester Activities'!J$51&lt;&gt;0,('Semester Activities'!J$51/'Weightage Page-1'!AR$13)*'Weightage Page-1'!AR72,0))+
(IF('Semester Activities'!J$52&lt;&gt;0,('Semester Activities'!J$52/'Weightage Page-1'!AS$13)*'Weightage Page-1'!AS72,0))+
(IF('Semester Activities'!J$53&lt;&gt;0,('Semester Activities'!J$53/'Weightage Page-1'!AT$13)*'Weightage Page-1'!AT72,0))+
(IF('Semester Activities'!J$54&lt;&gt;0,('Semester Activities'!J$54/'Weightage Page-1'!AU$13)*'Weightage Page-1'!AU72,0))+
(IF('Semester Activities'!J$55&lt;&gt;0,('Semester Activities'!J$55/'Weightage Page-1'!AV$13)*'Weightage Page-1'!AV72,0))+
(IF('Semester Activities'!J$56&lt;&gt;0,('Semester Activities'!J$56/'Weightage Page-1'!AW$13)*'Weightage Page-1'!AW72,0))+
(IF('Semester Activities'!J$57&lt;&gt;0,('Semester Activities'!J$57/'Weightage Page-1'!AX$13)*'Weightage Page-1'!AX72,0))+
(IF('Semester Activities'!J$58&lt;&gt;0,('Semester Activities'!J$58/'Weightage Page-1'!AY$13)*'Weightage Page-1'!AY72,0))+
(IF('Semester Activities'!J$59&lt;&gt;0,('Semester Activities'!J$59/'Weightage Page-1'!AZ$13)*'Weightage Page-1'!AZ72,0))+
(IF('Semester Activities'!J$60&lt;&gt;0,('Semester Activities'!J$60/'Weightage Page-1'!BA$13)*'Weightage Page-1'!BA72,0))+
(IF('Semester Activities'!J$61&lt;&gt;0,('Semester Activities'!J$61/'Weightage Page-1'!BB$13)*'Weightage Page-1'!BB72,0))</f>
        <v>0</v>
      </c>
      <c r="E66" s="423"/>
      <c r="F66" s="423">
        <f>(IF('Semester Activities'!K$11&lt;&gt;0,('Semester Activities'!K$11/'Weightage Page-1'!D$13)*'Weightage Page-1'!D72,0))+
(IF('Semester Activities'!K$12&lt;&gt;0,('Semester Activities'!K$12/'Weightage Page-1'!E$13)*'Weightage Page-1'!E72,0))+
(IF('Semester Activities'!K$13&lt;&gt;0,('Semester Activities'!K$13/'Weightage Page-1'!F$13)*'Weightage Page-1'!F72,0))+
(IF('Semester Activities'!K$14&lt;&gt;0,('Semester Activities'!K$14/'Weightage Page-1'!G$13)*'Weightage Page-1'!G72,0))+
(IF('Semester Activities'!K$15&lt;&gt;0,('Semester Activities'!K$15/'Weightage Page-1'!H$13)*'Weightage Page-1'!H72,0))+
(IF('Semester Activities'!K$16&lt;&gt;0,('Semester Activities'!K$16/'Weightage Page-1'!I$13)*'Weightage Page-1'!I72,0))+
(IF('Semester Activities'!K$17&lt;&gt;0,('Semester Activities'!K$17/'Weightage Page-1'!J$13)*'Weightage Page-1'!J72,0))+
(IF('Semester Activities'!K$18&lt;&gt;0,('Semester Activities'!K$18/'Weightage Page-1'!K$13)*'Weightage Page-1'!K72,0))+
(IF('Semester Activities'!K$19&lt;&gt;0,('Semester Activities'!K$19/'Weightage Page-1'!L$13)*'Weightage Page-1'!L72,0))+
(IF('Semester Activities'!K$20&lt;&gt;0,('Semester Activities'!K$20/'Weightage Page-1'!M$13)*'Weightage Page-1'!M72,0))+
(IF('Semester Activities'!K$21&lt;&gt;0,('Semester Activities'!K$21/'Weightage Page-1'!N$13)*'Weightage Page-1'!N72,0))+
(IF('Semester Activities'!K$25&lt;&gt;0,('Semester Activities'!K$25/'Weightage Page-1'!R$13)*'Weightage Page-1'!R72,0))+
(IF('Semester Activities'!K$26&lt;&gt;0,('Semester Activities'!K$26/'Weightage Page-1'!S$13)*'Weightage Page-1'!S72,0))+
(IF('Semester Activities'!K$27&lt;&gt;0,('Semester Activities'!K$27/'Weightage Page-1'!T$13)*'Weightage Page-1'!T72,0))+
(IF('Semester Activities'!K$28&lt;&gt;0,('Semester Activities'!K$28/'Weightage Page-1'!U$13)*'Weightage Page-1'!U72,0))+
(IF('Semester Activities'!K$29&lt;&gt;0,('Semester Activities'!K$29/'Weightage Page-1'!V$13)*'Weightage Page-1'!V72,0))+
(IF('Semester Activities'!K$30&lt;&gt;0,('Semester Activities'!K$30/'Weightage Page-1'!W$13)*'Weightage Page-1'!W72,0))+
(IF('Semester Activities'!K$31&lt;&gt;0,('Semester Activities'!K$31/'Weightage Page-1'!X$13)*'Weightage Page-1'!X72,0))+
(IF('Semester Activities'!K$32&lt;&gt;0,('Semester Activities'!K$32/'Weightage Page-1'!Y$13)*'Weightage Page-1'!Y72,0))+
(IF('Semester Activities'!K$33&lt;&gt;0,('Semester Activities'!K$33/'Weightage Page-1'!Z$13)*'Weightage Page-1'!Z72,0))+
(IF('Semester Activities'!K$34&lt;&gt;0,('Semester Activities'!K$34/'Weightage Page-1'!AA$13)*'Weightage Page-1'!AA72,0))+
(IF('Semester Activities'!K$35&lt;&gt;0,('Semester Activities'!K$35/'Weightage Page-1'!AB$13)*'Weightage Page-1'!AB72,0))+
(IF('Semester Activities'!K$36&lt;&gt;0,('Semester Activities'!K$36/'Weightage Page-1'!AC$13)*'Weightage Page-1'!AC72,0))+
(IF('Semester Activities'!K$38&lt;&gt;0,('Semester Activities'!K$38/'Weightage Page-1'!AE$13)*'Weightage Page-1'!AE72,0))+
(IF('Semester Activities'!K$39&lt;&gt;0,('Semester Activities'!K$39/'Weightage Page-1'!AF$13)*'Weightage Page-1'!AF72,0))+
(IF('Semester Activities'!K$40&lt;&gt;0,('Semester Activities'!K$40/'Weightage Page-1'!AG$13)*'Weightage Page-1'!AG72,0))+
(IF('Semester Activities'!K$41&lt;&gt;0,('Semester Activities'!K$41/'Weightage Page-1'!AH$13)*'Weightage Page-1'!AH72,0))+
(IF('Semester Activities'!K$42&lt;&gt;0,('Semester Activities'!K$42/'Weightage Page-1'!AI$13)*'Weightage Page-1'!AI72,0))+
(IF('Semester Activities'!K$43&lt;&gt;0,('Semester Activities'!K$43/'Weightage Page-1'!AJ$13)*'Weightage Page-1'!AJ72,0))+
(IF('Semester Activities'!K$44&lt;&gt;0,('Semester Activities'!K$44/'Weightage Page-1'!AK$13)*'Weightage Page-1'!AK72,0))+
(IF('Semester Activities'!K$45&lt;&gt;0,('Semester Activities'!K$45/'Weightage Page-1'!AL$13)*'Weightage Page-1'!AL72,0))+
(IF('Semester Activities'!K$46&lt;&gt;0,('Semester Activities'!K$46/'Weightage Page-1'!AM$13)*'Weightage Page-1'!AM72,0))+
(IF('Semester Activities'!K$47&lt;&gt;0,('Semester Activities'!K$47/'Weightage Page-1'!AN$13)*'Weightage Page-1'!AN72,0))+
(IF('Semester Activities'!K$48&lt;&gt;0,('Semester Activities'!K$48/'Weightage Page-1'!AO$13)*'Weightage Page-1'!AO72,0))+
(IF('Semester Activities'!K$49&lt;&gt;0,('Semester Activities'!K$49/'Weightage Page-1'!AP$13)*'Weightage Page-1'!AP72,0))+
(IF('Semester Activities'!K$50&lt;&gt;0,('Semester Activities'!K$50/'Weightage Page-1'!AQ$13)*'Weightage Page-1'!AQ72,0))+
(IF('Semester Activities'!K$51&lt;&gt;0,('Semester Activities'!K$51/'Weightage Page-1'!AR$13)*'Weightage Page-1'!AR72,0))+
(IF('Semester Activities'!K$52&lt;&gt;0,('Semester Activities'!K$52/'Weightage Page-1'!AS$13)*'Weightage Page-1'!AS72,0))+
(IF('Semester Activities'!K$53&lt;&gt;0,('Semester Activities'!K$53/'Weightage Page-1'!AT$13)*'Weightage Page-1'!AT72,0))+
(IF('Semester Activities'!K$54&lt;&gt;0,('Semester Activities'!K$54/'Weightage Page-1'!AU$13)*'Weightage Page-1'!AU72,0))+
(IF('Semester Activities'!K$55&lt;&gt;0,('Semester Activities'!K$55/'Weightage Page-1'!AV$13)*'Weightage Page-1'!AV72,0))+
(IF('Semester Activities'!K$56&lt;&gt;0,('Semester Activities'!K$56/'Weightage Page-1'!AW$13)*'Weightage Page-1'!AW72,0))+
(IF('Semester Activities'!K$57&lt;&gt;0,('Semester Activities'!K$57/'Weightage Page-1'!AX$13)*'Weightage Page-1'!AX72,0))+
(IF('Semester Activities'!K$58&lt;&gt;0,('Semester Activities'!K$58/'Weightage Page-1'!AY$13)*'Weightage Page-1'!AY72,0))+
(IF('Semester Activities'!K$59&lt;&gt;0,('Semester Activities'!K$59/'Weightage Page-1'!AZ$13)*'Weightage Page-1'!AZ72,0))+
(IF('Semester Activities'!K$60&lt;&gt;0,('Semester Activities'!K$60/'Weightage Page-1'!BA$13)*'Weightage Page-1'!BA72,0))+
(IF('Semester Activities'!K$61&lt;&gt;0,('Semester Activities'!K$61/'Weightage Page-1'!BB$13)*'Weightage Page-1'!BB72,0))</f>
        <v>0</v>
      </c>
      <c r="G66" s="423"/>
      <c r="H66" s="423">
        <f>(IF('Semester Activities'!L$11&lt;&gt;0,('Semester Activities'!L$11/'Weightage Page-1'!D$13)*'Weightage Page-1'!D72,0))+
(IF('Semester Activities'!L$12&lt;&gt;0,('Semester Activities'!L$12/'Weightage Page-1'!E$13)*'Weightage Page-1'!E72,0))+
(IF('Semester Activities'!L$13&lt;&gt;0,('Semester Activities'!L$13/'Weightage Page-1'!F$13)*'Weightage Page-1'!F72,0))+
(IF('Semester Activities'!L$14&lt;&gt;0,('Semester Activities'!L$14/'Weightage Page-1'!G$13)*'Weightage Page-1'!G72,0))+
(IF('Semester Activities'!L$15&lt;&gt;0,('Semester Activities'!L$15/'Weightage Page-1'!H$13)*'Weightage Page-1'!H72,0))+
(IF('Semester Activities'!L$16&lt;&gt;0,('Semester Activities'!L$16/'Weightage Page-1'!I$13)*'Weightage Page-1'!I72,0))+
(IF('Semester Activities'!L$17&lt;&gt;0,('Semester Activities'!L$17/'Weightage Page-1'!J$13)*'Weightage Page-1'!J72,0))+
(IF('Semester Activities'!L$18&lt;&gt;0,('Semester Activities'!L$18/'Weightage Page-1'!K$13)*'Weightage Page-1'!K72,0))+
(IF('Semester Activities'!L$19&lt;&gt;0,('Semester Activities'!L$19/'Weightage Page-1'!L$13)*'Weightage Page-1'!L72,0))+
(IF('Semester Activities'!L$20&lt;&gt;0,('Semester Activities'!L$20/'Weightage Page-1'!M$13)*'Weightage Page-1'!M72,0))+
(IF('Semester Activities'!L$21&lt;&gt;0,('Semester Activities'!L$21/'Weightage Page-1'!N$13)*'Weightage Page-1'!N72,0))+
(IF('Semester Activities'!L$25&lt;&gt;0,('Semester Activities'!L$25/'Weightage Page-1'!R$13)*'Weightage Page-1'!R72,0))+
(IF('Semester Activities'!L$26&lt;&gt;0,('Semester Activities'!L$26/'Weightage Page-1'!S$13)*'Weightage Page-1'!S72,0))+
(IF('Semester Activities'!L$27&lt;&gt;0,('Semester Activities'!L$27/'Weightage Page-1'!T$13)*'Weightage Page-1'!T72,0))+
(IF('Semester Activities'!L$28&lt;&gt;0,('Semester Activities'!L$28/'Weightage Page-1'!U$13)*'Weightage Page-1'!U72,0))+
(IF('Semester Activities'!L$29&lt;&gt;0,('Semester Activities'!L$29/'Weightage Page-1'!V$13)*'Weightage Page-1'!V72,0))+
(IF('Semester Activities'!L$30&lt;&gt;0,('Semester Activities'!L$30/'Weightage Page-1'!W$13)*'Weightage Page-1'!W72,0))+
(IF('Semester Activities'!L$31&lt;&gt;0,('Semester Activities'!L$31/'Weightage Page-1'!X$13)*'Weightage Page-1'!X72,0))+
(IF('Semester Activities'!L$32&lt;&gt;0,('Semester Activities'!L$32/'Weightage Page-1'!Y$13)*'Weightage Page-1'!Y72,0))+
(IF('Semester Activities'!L$33&lt;&gt;0,('Semester Activities'!L$33/'Weightage Page-1'!Z$13)*'Weightage Page-1'!Z72,0))+
(IF('Semester Activities'!L$34&lt;&gt;0,('Semester Activities'!L$34/'Weightage Page-1'!AA$13)*'Weightage Page-1'!AA72,0))+
(IF('Semester Activities'!L$35&lt;&gt;0,('Semester Activities'!L$35/'Weightage Page-1'!AB$13)*'Weightage Page-1'!AB72,0))+
(IF('Semester Activities'!L$36&lt;&gt;0,('Semester Activities'!L$36/'Weightage Page-1'!AC$13)*'Weightage Page-1'!AC72,0))+
(IF('Semester Activities'!L$38&lt;&gt;0,('Semester Activities'!L$38/'Weightage Page-1'!AE$13)*'Weightage Page-1'!AE72,0))+
(IF('Semester Activities'!L$39&lt;&gt;0,('Semester Activities'!L$39/'Weightage Page-1'!AF$13)*'Weightage Page-1'!AF72,0))+
(IF('Semester Activities'!L$40&lt;&gt;0,('Semester Activities'!L$40/'Weightage Page-1'!AG$13)*'Weightage Page-1'!AG72,0))+
(IF('Semester Activities'!L$41&lt;&gt;0,('Semester Activities'!L$41/'Weightage Page-1'!AH$13)*'Weightage Page-1'!AH72,0))+
(IF('Semester Activities'!L$42&lt;&gt;0,('Semester Activities'!L$42/'Weightage Page-1'!AI$13)*'Weightage Page-1'!AI72,0))+
(IF('Semester Activities'!L$43&lt;&gt;0,('Semester Activities'!L$43/'Weightage Page-1'!AJ$13)*'Weightage Page-1'!AJ72,0))+
(IF('Semester Activities'!L$44&lt;&gt;0,('Semester Activities'!L$44/'Weightage Page-1'!AK$13)*'Weightage Page-1'!AK72,0))+
(IF('Semester Activities'!L$45&lt;&gt;0,('Semester Activities'!L$45/'Weightage Page-1'!AL$13)*'Weightage Page-1'!AL72,0))+
(IF('Semester Activities'!L$46&lt;&gt;0,('Semester Activities'!L$46/'Weightage Page-1'!AM$13)*'Weightage Page-1'!AM72,0))+
(IF('Semester Activities'!L$47&lt;&gt;0,('Semester Activities'!L$47/'Weightage Page-1'!AN$13)*'Weightage Page-1'!AN72,0))+
(IF('Semester Activities'!L$48&lt;&gt;0,('Semester Activities'!L$48/'Weightage Page-1'!AO$13)*'Weightage Page-1'!AO72,0))+
(IF('Semester Activities'!L$49&lt;&gt;0,('Semester Activities'!L$49/'Weightage Page-1'!AP$13)*'Weightage Page-1'!AP72,0))+
(IF('Semester Activities'!L$50&lt;&gt;0,('Semester Activities'!L$50/'Weightage Page-1'!AQ$13)*'Weightage Page-1'!AQ72,0))+
(IF('Semester Activities'!L$51&lt;&gt;0,('Semester Activities'!L$51/'Weightage Page-1'!AR$13)*'Weightage Page-1'!AR72,0))+
(IF('Semester Activities'!L$52&lt;&gt;0,('Semester Activities'!L$52/'Weightage Page-1'!AS$13)*'Weightage Page-1'!AS72,0))+
(IF('Semester Activities'!L$53&lt;&gt;0,('Semester Activities'!L$53/'Weightage Page-1'!AT$13)*'Weightage Page-1'!AT72,0))+
(IF('Semester Activities'!L$54&lt;&gt;0,('Semester Activities'!L$54/'Weightage Page-1'!AU$13)*'Weightage Page-1'!AU72,0))+
(IF('Semester Activities'!L$55&lt;&gt;0,('Semester Activities'!L$55/'Weightage Page-1'!AV$13)*'Weightage Page-1'!AV72,0))+
(IF('Semester Activities'!L$56&lt;&gt;0,('Semester Activities'!L$56/'Weightage Page-1'!AW$13)*'Weightage Page-1'!AW72,0))+
(IF('Semester Activities'!L$57&lt;&gt;0,('Semester Activities'!L$57/'Weightage Page-1'!AX$13)*'Weightage Page-1'!AX72,0))+
(IF('Semester Activities'!L$58&lt;&gt;0,('Semester Activities'!L$58/'Weightage Page-1'!AY$13)*'Weightage Page-1'!AY72,0))+
(IF('Semester Activities'!L$59&lt;&gt;0,('Semester Activities'!L$59/'Weightage Page-1'!AZ$13)*'Weightage Page-1'!AZ72,0))+
(IF('Semester Activities'!L$60&lt;&gt;0,('Semester Activities'!L$60/'Weightage Page-1'!BA$13)*'Weightage Page-1'!BA72,0))+
(IF('Semester Activities'!L$61&lt;&gt;0,('Semester Activities'!L$61/'Weightage Page-1'!BB$13)*'Weightage Page-1'!BB72,0))</f>
        <v>0</v>
      </c>
      <c r="I66" s="423"/>
      <c r="J66" s="423">
        <f>(IF('Semester Activities'!M$11&lt;&gt;0,('Semester Activities'!M$11/'Weightage Page-1'!D$13)*'Weightage Page-1'!D72,0))+
(IF('Semester Activities'!M$12&lt;&gt;0,('Semester Activities'!M$12/'Weightage Page-1'!E$13)*'Weightage Page-1'!E72,0))+
(IF('Semester Activities'!M$13&lt;&gt;0,('Semester Activities'!M$13/'Weightage Page-1'!F$13)*'Weightage Page-1'!F72,0))+
(IF('Semester Activities'!M$14&lt;&gt;0,('Semester Activities'!M$14/'Weightage Page-1'!G$13)*'Weightage Page-1'!G72,0))+
(IF('Semester Activities'!M$15&lt;&gt;0,('Semester Activities'!M$15/'Weightage Page-1'!H$13)*'Weightage Page-1'!H72,0))+
(IF('Semester Activities'!M$16&lt;&gt;0,('Semester Activities'!M$16/'Weightage Page-1'!I$13)*'Weightage Page-1'!I72,0))+
(IF('Semester Activities'!M$17&lt;&gt;0,('Semester Activities'!M$17/'Weightage Page-1'!J$13)*'Weightage Page-1'!J72,0))+
(IF('Semester Activities'!M$18&lt;&gt;0,('Semester Activities'!M$18/'Weightage Page-1'!K$13)*'Weightage Page-1'!K72,0))+
(IF('Semester Activities'!M$19&lt;&gt;0,('Semester Activities'!M$19/'Weightage Page-1'!L$13)*'Weightage Page-1'!L72,0))+
(IF('Semester Activities'!M$20&lt;&gt;0,('Semester Activities'!M$20/'Weightage Page-1'!M$13)*'Weightage Page-1'!M72,0))+
(IF('Semester Activities'!M$21&lt;&gt;0,('Semester Activities'!M$21/'Weightage Page-1'!N$13)*'Weightage Page-1'!N72,0))+
(IF('Semester Activities'!M$25&lt;&gt;0,('Semester Activities'!M$25/'Weightage Page-1'!R$13)*'Weightage Page-1'!R72,0))+
(IF('Semester Activities'!M$26&lt;&gt;0,('Semester Activities'!M$26/'Weightage Page-1'!S$13)*'Weightage Page-1'!S72,0))+
(IF('Semester Activities'!M$27&lt;&gt;0,('Semester Activities'!M$27/'Weightage Page-1'!T$13)*'Weightage Page-1'!T72,0))+
(IF('Semester Activities'!M$28&lt;&gt;0,('Semester Activities'!M$28/'Weightage Page-1'!U$13)*'Weightage Page-1'!U72,0))+
(IF('Semester Activities'!M$29&lt;&gt;0,('Semester Activities'!M$29/'Weightage Page-1'!V$13)*'Weightage Page-1'!V72,0))+
(IF('Semester Activities'!M$30&lt;&gt;0,('Semester Activities'!M$30/'Weightage Page-1'!W$13)*'Weightage Page-1'!W72,0))+
(IF('Semester Activities'!M$31&lt;&gt;0,('Semester Activities'!M$31/'Weightage Page-1'!X$13)*'Weightage Page-1'!X72,0))+
(IF('Semester Activities'!M$32&lt;&gt;0,('Semester Activities'!M$32/'Weightage Page-1'!Y$13)*'Weightage Page-1'!Y72,0))+
(IF('Semester Activities'!M$33&lt;&gt;0,('Semester Activities'!M$33/'Weightage Page-1'!Z$13)*'Weightage Page-1'!Z72,0))+
(IF('Semester Activities'!M$34&lt;&gt;0,('Semester Activities'!M$34/'Weightage Page-1'!AA$13)*'Weightage Page-1'!AA72,0))+
(IF('Semester Activities'!M$35&lt;&gt;0,('Semester Activities'!M$35/'Weightage Page-1'!AB$13)*'Weightage Page-1'!AB72,0))+
(IF('Semester Activities'!M$36&lt;&gt;0,('Semester Activities'!M$36/'Weightage Page-1'!AC$13)*'Weightage Page-1'!AC72,0))+
(IF('Semester Activities'!M$38&lt;&gt;0,('Semester Activities'!M$38/'Weightage Page-1'!AE$13)*'Weightage Page-1'!AE72,0))+
(IF('Semester Activities'!M$39&lt;&gt;0,('Semester Activities'!M$39/'Weightage Page-1'!AF$13)*'Weightage Page-1'!AF72,0))+
(IF('Semester Activities'!M$40&lt;&gt;0,('Semester Activities'!M$40/'Weightage Page-1'!AG$13)*'Weightage Page-1'!AG72,0))+
(IF('Semester Activities'!M$41&lt;&gt;0,('Semester Activities'!M$41/'Weightage Page-1'!AH$13)*'Weightage Page-1'!AH72,0))+
(IF('Semester Activities'!M$42&lt;&gt;0,('Semester Activities'!M$42/'Weightage Page-1'!AI$13)*'Weightage Page-1'!AI72,0))+
(IF('Semester Activities'!M$43&lt;&gt;0,('Semester Activities'!M$43/'Weightage Page-1'!AJ$13)*'Weightage Page-1'!AJ72,0))+
(IF('Semester Activities'!M$44&lt;&gt;0,('Semester Activities'!M$44/'Weightage Page-1'!AK$13)*'Weightage Page-1'!AK72,0))+
(IF('Semester Activities'!M$45&lt;&gt;0,('Semester Activities'!M$45/'Weightage Page-1'!AL$13)*'Weightage Page-1'!AL72,0))+
(IF('Semester Activities'!M$46&lt;&gt;0,('Semester Activities'!M$46/'Weightage Page-1'!AM$13)*'Weightage Page-1'!AM72,0))+
(IF('Semester Activities'!M$47&lt;&gt;0,('Semester Activities'!M$47/'Weightage Page-1'!AN$13)*'Weightage Page-1'!AN72,0))+
(IF('Semester Activities'!M$48&lt;&gt;0,('Semester Activities'!M$48/'Weightage Page-1'!AO$13)*'Weightage Page-1'!AO72,0))+
(IF('Semester Activities'!M$49&lt;&gt;0,('Semester Activities'!M$49/'Weightage Page-1'!AP$13)*'Weightage Page-1'!AP72,0))+
(IF('Semester Activities'!M$50&lt;&gt;0,('Semester Activities'!M$50/'Weightage Page-1'!AQ$13)*'Weightage Page-1'!AQ72,0))+
(IF('Semester Activities'!M$51&lt;&gt;0,('Semester Activities'!M$51/'Weightage Page-1'!AR$13)*'Weightage Page-1'!AR72,0))+
(IF('Semester Activities'!M$52&lt;&gt;0,('Semester Activities'!M$52/'Weightage Page-1'!AS$13)*'Weightage Page-1'!AS72,0))+
(IF('Semester Activities'!M$53&lt;&gt;0,('Semester Activities'!M$53/'Weightage Page-1'!AT$13)*'Weightage Page-1'!AT72,0))+
(IF('Semester Activities'!M$54&lt;&gt;0,('Semester Activities'!M$54/'Weightage Page-1'!AU$13)*'Weightage Page-1'!AU72,0))+
(IF('Semester Activities'!M$55&lt;&gt;0,('Semester Activities'!M$55/'Weightage Page-1'!AV$13)*'Weightage Page-1'!AV72,0))+
(IF('Semester Activities'!M$56&lt;&gt;0,('Semester Activities'!M$56/'Weightage Page-1'!AW$13)*'Weightage Page-1'!AW72,0))+
(IF('Semester Activities'!M$57&lt;&gt;0,('Semester Activities'!M$57/'Weightage Page-1'!AX$13)*'Weightage Page-1'!AX72,0))+
(IF('Semester Activities'!M$58&lt;&gt;0,('Semester Activities'!M$58/'Weightage Page-1'!AY$13)*'Weightage Page-1'!AY72,0))+
(IF('Semester Activities'!M$59&lt;&gt;0,('Semester Activities'!M$59/'Weightage Page-1'!AZ$13)*'Weightage Page-1'!AZ72,0))+
(IF('Semester Activities'!M$60&lt;&gt;0,('Semester Activities'!M$60/'Weightage Page-1'!BA$13)*'Weightage Page-1'!BA72,0))+
(IF('Semester Activities'!M$61&lt;&gt;0,('Semester Activities'!M$61/'Weightage Page-1'!BB$13)*'Weightage Page-1'!BB72,0))</f>
        <v>0</v>
      </c>
      <c r="K66" s="423"/>
      <c r="L66" s="423">
        <f>(IF('Semester Activities'!N$11&lt;&gt;0,('Semester Activities'!N$11/'Weightage Page-1'!D$13)*'Weightage Page-1'!D72,0))+
(IF('Semester Activities'!N$12&lt;&gt;0,('Semester Activities'!N$12/'Weightage Page-1'!E$13)*'Weightage Page-1'!E72,0))+
(IF('Semester Activities'!N$13&lt;&gt;0,('Semester Activities'!N$13/'Weightage Page-1'!F$13)*'Weightage Page-1'!F72,0))+
(IF('Semester Activities'!N$14&lt;&gt;0,('Semester Activities'!N$14/'Weightage Page-1'!G$13)*'Weightage Page-1'!G72,0))+
(IF('Semester Activities'!N$15&lt;&gt;0,('Semester Activities'!N$15/'Weightage Page-1'!H$13)*'Weightage Page-1'!H72,0))+
(IF('Semester Activities'!N$16&lt;&gt;0,('Semester Activities'!N$16/'Weightage Page-1'!I$13)*'Weightage Page-1'!I72,0))+
(IF('Semester Activities'!N$17&lt;&gt;0,('Semester Activities'!N$17/'Weightage Page-1'!J$13)*'Weightage Page-1'!J72,0))+
(IF('Semester Activities'!N$18&lt;&gt;0,('Semester Activities'!N$18/'Weightage Page-1'!K$13)*'Weightage Page-1'!K72,0))+
(IF('Semester Activities'!N$19&lt;&gt;0,('Semester Activities'!N$19/'Weightage Page-1'!L$13)*'Weightage Page-1'!L72,0))+
(IF('Semester Activities'!N$20&lt;&gt;0,('Semester Activities'!N$20/'Weightage Page-1'!M$13)*'Weightage Page-1'!M72,0))+
(IF('Semester Activities'!N$21&lt;&gt;0,('Semester Activities'!N$21/'Weightage Page-1'!N$13)*'Weightage Page-1'!N72,0))+
(IF('Semester Activities'!N$25&lt;&gt;0,('Semester Activities'!N$25/'Weightage Page-1'!R$13)*'Weightage Page-1'!R72,0))+
(IF('Semester Activities'!N$26&lt;&gt;0,('Semester Activities'!N$26/'Weightage Page-1'!S$13)*'Weightage Page-1'!S72,0))+
(IF('Semester Activities'!N$27&lt;&gt;0,('Semester Activities'!N$27/'Weightage Page-1'!T$13)*'Weightage Page-1'!T72,0))+
(IF('Semester Activities'!N$28&lt;&gt;0,('Semester Activities'!N$28/'Weightage Page-1'!U$13)*'Weightage Page-1'!U72,0))+
(IF('Semester Activities'!N$29&lt;&gt;0,('Semester Activities'!N$29/'Weightage Page-1'!V$13)*'Weightage Page-1'!V72,0))+
(IF('Semester Activities'!N$30&lt;&gt;0,('Semester Activities'!N$30/'Weightage Page-1'!W$13)*'Weightage Page-1'!W72,0))+
(IF('Semester Activities'!N$31&lt;&gt;0,('Semester Activities'!N$31/'Weightage Page-1'!X$13)*'Weightage Page-1'!X72,0))+
(IF('Semester Activities'!N$32&lt;&gt;0,('Semester Activities'!N$32/'Weightage Page-1'!Y$13)*'Weightage Page-1'!Y72,0))+
(IF('Semester Activities'!N$33&lt;&gt;0,('Semester Activities'!N$33/'Weightage Page-1'!Z$13)*'Weightage Page-1'!Z72,0))+
(IF('Semester Activities'!N$34&lt;&gt;0,('Semester Activities'!N$34/'Weightage Page-1'!AA$13)*'Weightage Page-1'!AA72,0))+
(IF('Semester Activities'!N$35&lt;&gt;0,('Semester Activities'!N$35/'Weightage Page-1'!AB$13)*'Weightage Page-1'!AB72,0))+
(IF('Semester Activities'!N$36&lt;&gt;0,('Semester Activities'!N$36/'Weightage Page-1'!AC$13)*'Weightage Page-1'!AC72,0))+
(IF('Semester Activities'!N$38&lt;&gt;0,('Semester Activities'!N$38/'Weightage Page-1'!AE$13)*'Weightage Page-1'!AE72,0))+
(IF('Semester Activities'!N$39&lt;&gt;0,('Semester Activities'!N$39/'Weightage Page-1'!AF$13)*'Weightage Page-1'!AF72,0))+
(IF('Semester Activities'!N$40&lt;&gt;0,('Semester Activities'!N$40/'Weightage Page-1'!AG$13)*'Weightage Page-1'!AG72,0))+
(IF('Semester Activities'!N$41&lt;&gt;0,('Semester Activities'!N$41/'Weightage Page-1'!AH$13)*'Weightage Page-1'!AH72,0))+
(IF('Semester Activities'!N$42&lt;&gt;0,('Semester Activities'!N$42/'Weightage Page-1'!AI$13)*'Weightage Page-1'!AI72,0))+
(IF('Semester Activities'!N$43&lt;&gt;0,('Semester Activities'!N$43/'Weightage Page-1'!AJ$13)*'Weightage Page-1'!AJ72,0))+
(IF('Semester Activities'!N$44&lt;&gt;0,('Semester Activities'!N$44/'Weightage Page-1'!AK$13)*'Weightage Page-1'!AK72,0))+
(IF('Semester Activities'!N$45&lt;&gt;0,('Semester Activities'!N$45/'Weightage Page-1'!AL$13)*'Weightage Page-1'!AL72,0))+
(IF('Semester Activities'!N$46&lt;&gt;0,('Semester Activities'!N$46/'Weightage Page-1'!AM$13)*'Weightage Page-1'!AM72,0))+
(IF('Semester Activities'!N$47&lt;&gt;0,('Semester Activities'!N$47/'Weightage Page-1'!AN$13)*'Weightage Page-1'!AN72,0))+
(IF('Semester Activities'!N$48&lt;&gt;0,('Semester Activities'!N$48/'Weightage Page-1'!AO$13)*'Weightage Page-1'!AO72,0))+
(IF('Semester Activities'!N$49&lt;&gt;0,('Semester Activities'!N$49/'Weightage Page-1'!AP$13)*'Weightage Page-1'!AP72,0))+
(IF('Semester Activities'!N$50&lt;&gt;0,('Semester Activities'!N$50/'Weightage Page-1'!AQ$13)*'Weightage Page-1'!AQ72,0))+
(IF('Semester Activities'!N$51&lt;&gt;0,('Semester Activities'!N$51/'Weightage Page-1'!AR$13)*'Weightage Page-1'!AR72,0))+
(IF('Semester Activities'!N$52&lt;&gt;0,('Semester Activities'!N$52/'Weightage Page-1'!AS$13)*'Weightage Page-1'!AS72,0))+
(IF('Semester Activities'!N$53&lt;&gt;0,('Semester Activities'!N$53/'Weightage Page-1'!AT$13)*'Weightage Page-1'!AT72,0))+
(IF('Semester Activities'!N$54&lt;&gt;0,('Semester Activities'!N$54/'Weightage Page-1'!AU$13)*'Weightage Page-1'!AU72,0))+
(IF('Semester Activities'!N$55&lt;&gt;0,('Semester Activities'!N$55/'Weightage Page-1'!AV$13)*'Weightage Page-1'!AV72,0))+
(IF('Semester Activities'!N$56&lt;&gt;0,('Semester Activities'!N$56/'Weightage Page-1'!AW$13)*'Weightage Page-1'!AW72,0))+
(IF('Semester Activities'!N$57&lt;&gt;0,('Semester Activities'!N$57/'Weightage Page-1'!AX$13)*'Weightage Page-1'!AX72,0))+
(IF('Semester Activities'!N$58&lt;&gt;0,('Semester Activities'!N$58/'Weightage Page-1'!AY$13)*'Weightage Page-1'!AY72,0))+
(IF('Semester Activities'!N$59&lt;&gt;0,('Semester Activities'!N$59/'Weightage Page-1'!AZ$13)*'Weightage Page-1'!AZ72,0))+
(IF('Semester Activities'!N$60&lt;&gt;0,('Semester Activities'!N$60/'Weightage Page-1'!BA$13)*'Weightage Page-1'!BA72,0))+
(IF('Semester Activities'!N$61&lt;&gt;0,('Semester Activities'!N$61/'Weightage Page-1'!BB$13)*'Weightage Page-1'!BB72,0))</f>
        <v>0</v>
      </c>
      <c r="M66" s="423"/>
      <c r="N66" s="424">
        <f t="shared" si="0"/>
        <v>0</v>
      </c>
      <c r="O66" s="424"/>
    </row>
    <row r="67" spans="1:15" ht="16.5" thickBot="1" x14ac:dyDescent="0.3">
      <c r="A67" s="207">
        <v>58</v>
      </c>
      <c r="B67" s="206" t="str">
        <f>IF('Weightage Page-1'!B73&lt;&gt;"",'Weightage Page-1'!B73,"")</f>
        <v>15-14SW39</v>
      </c>
      <c r="C67" s="118"/>
      <c r="D67" s="423">
        <f>(IF('Semester Activities'!J$11&lt;&gt;0,('Semester Activities'!J$11/'Weightage Page-1'!D$13)*'Weightage Page-1'!D73,0))+
(IF('Semester Activities'!J$12&lt;&gt;0,('Semester Activities'!J$12/'Weightage Page-1'!E$13)*'Weightage Page-1'!E73,0))+
(IF('Semester Activities'!J$13&lt;&gt;0,('Semester Activities'!J$13/'Weightage Page-1'!F$13)*'Weightage Page-1'!F73,0))+
(IF('Semester Activities'!J$14&lt;&gt;0,('Semester Activities'!J$14/'Weightage Page-1'!G$13)*'Weightage Page-1'!G73,0))+
(IF('Semester Activities'!J$15&lt;&gt;0,('Semester Activities'!J$15/'Weightage Page-1'!H$13)*'Weightage Page-1'!H73,0))+
(IF('Semester Activities'!J$16&lt;&gt;0,('Semester Activities'!J$16/'Weightage Page-1'!I$13)*'Weightage Page-1'!I73,0))+
(IF('Semester Activities'!J$17&lt;&gt;0,('Semester Activities'!J$17/'Weightage Page-1'!J$13)*'Weightage Page-1'!J73,0))+
(IF('Semester Activities'!J$18&lt;&gt;0,('Semester Activities'!J$18/'Weightage Page-1'!K$13)*'Weightage Page-1'!K73,0))+
(IF('Semester Activities'!J$19&lt;&gt;0,('Semester Activities'!J$19/'Weightage Page-1'!L$13)*'Weightage Page-1'!L73,0))+
(IF('Semester Activities'!J$20&lt;&gt;0,('Semester Activities'!J$20/'Weightage Page-1'!M$13)*'Weightage Page-1'!M73,0))+
(IF('Semester Activities'!J$21&lt;&gt;0,('Semester Activities'!J$21/'Weightage Page-1'!N$13)*'Weightage Page-1'!N73,0))+
(IF('Semester Activities'!J$25&lt;&gt;0,('Semester Activities'!J$25/'Weightage Page-1'!R$13)*'Weightage Page-1'!R73,0))+
(IF('Semester Activities'!J$26&lt;&gt;0,('Semester Activities'!J$26/'Weightage Page-1'!S$13)*'Weightage Page-1'!S73,0))+
(IF('Semester Activities'!J$27&lt;&gt;0,('Semester Activities'!J$27/'Weightage Page-1'!T$13)*'Weightage Page-1'!T73,0))+
(IF('Semester Activities'!J$28&lt;&gt;0,('Semester Activities'!J$28/'Weightage Page-1'!U$13)*'Weightage Page-1'!U73,0))+
(IF('Semester Activities'!J$29&lt;&gt;0,('Semester Activities'!J$29/'Weightage Page-1'!V$13)*'Weightage Page-1'!V73,0))+
(IF('Semester Activities'!J$30&lt;&gt;0,('Semester Activities'!J$30/'Weightage Page-1'!W$13)*'Weightage Page-1'!W73,0))+
(IF('Semester Activities'!J$31&lt;&gt;0,('Semester Activities'!J$31/'Weightage Page-1'!X$13)*'Weightage Page-1'!X73,0))+
(IF('Semester Activities'!J$32&lt;&gt;0,('Semester Activities'!J$32/'Weightage Page-1'!Y$13)*'Weightage Page-1'!Y73,0))+
(IF('Semester Activities'!J$33&lt;&gt;0,('Semester Activities'!J$33/'Weightage Page-1'!Z$13)*'Weightage Page-1'!Z73,0))+
(IF('Semester Activities'!J$34&lt;&gt;0,('Semester Activities'!J$34/'Weightage Page-1'!AA$13)*'Weightage Page-1'!AA73,0))+
(IF('Semester Activities'!J$35&lt;&gt;0,('Semester Activities'!J$35/'Weightage Page-1'!AB$13)*'Weightage Page-1'!AB73,0))+
(IF('Semester Activities'!J$36&lt;&gt;0,('Semester Activities'!J$36/'Weightage Page-1'!AC$13)*'Weightage Page-1'!AC73,0))+
(IF('Semester Activities'!J$38&lt;&gt;0,('Semester Activities'!J$38/'Weightage Page-1'!AE$13)*'Weightage Page-1'!AE73,0))+
(IF('Semester Activities'!J$39&lt;&gt;0,('Semester Activities'!J$39/'Weightage Page-1'!AF$13)*'Weightage Page-1'!AF73,0))+
(IF('Semester Activities'!J$40&lt;&gt;0,('Semester Activities'!J$40/'Weightage Page-1'!AG$13)*'Weightage Page-1'!AG73,0))+
(IF('Semester Activities'!J$41&lt;&gt;0,('Semester Activities'!J$41/'Weightage Page-1'!AH$13)*'Weightage Page-1'!AH73,0))+
(IF('Semester Activities'!J$42&lt;&gt;0,('Semester Activities'!J$42/'Weightage Page-1'!AI$13)*'Weightage Page-1'!AI73,0))+
(IF('Semester Activities'!J$43&lt;&gt;0,('Semester Activities'!J$43/'Weightage Page-1'!AJ$13)*'Weightage Page-1'!AJ73,0))+
(IF('Semester Activities'!J$44&lt;&gt;0,('Semester Activities'!J$44/'Weightage Page-1'!AK$13)*'Weightage Page-1'!AK73,0))+
(IF('Semester Activities'!J$45&lt;&gt;0,('Semester Activities'!J$45/'Weightage Page-1'!AL$13)*'Weightage Page-1'!AL73,0))+
(IF('Semester Activities'!J$46&lt;&gt;0,('Semester Activities'!J$46/'Weightage Page-1'!AM$13)*'Weightage Page-1'!AM73,0))+
(IF('Semester Activities'!J$47&lt;&gt;0,('Semester Activities'!J$47/'Weightage Page-1'!AN$13)*'Weightage Page-1'!AN73,0))+
(IF('Semester Activities'!J$48&lt;&gt;0,('Semester Activities'!J$48/'Weightage Page-1'!AO$13)*'Weightage Page-1'!AO73,0))+
(IF('Semester Activities'!J$49&lt;&gt;0,('Semester Activities'!J$49/'Weightage Page-1'!AP$13)*'Weightage Page-1'!AP73,0))+
(IF('Semester Activities'!J$50&lt;&gt;0,('Semester Activities'!J$50/'Weightage Page-1'!AQ$13)*'Weightage Page-1'!AQ73,0))+
(IF('Semester Activities'!J$51&lt;&gt;0,('Semester Activities'!J$51/'Weightage Page-1'!AR$13)*'Weightage Page-1'!AR73,0))+
(IF('Semester Activities'!J$52&lt;&gt;0,('Semester Activities'!J$52/'Weightage Page-1'!AS$13)*'Weightage Page-1'!AS73,0))+
(IF('Semester Activities'!J$53&lt;&gt;0,('Semester Activities'!J$53/'Weightage Page-1'!AT$13)*'Weightage Page-1'!AT73,0))+
(IF('Semester Activities'!J$54&lt;&gt;0,('Semester Activities'!J$54/'Weightage Page-1'!AU$13)*'Weightage Page-1'!AU73,0))+
(IF('Semester Activities'!J$55&lt;&gt;0,('Semester Activities'!J$55/'Weightage Page-1'!AV$13)*'Weightage Page-1'!AV73,0))+
(IF('Semester Activities'!J$56&lt;&gt;0,('Semester Activities'!J$56/'Weightage Page-1'!AW$13)*'Weightage Page-1'!AW73,0))+
(IF('Semester Activities'!J$57&lt;&gt;0,('Semester Activities'!J$57/'Weightage Page-1'!AX$13)*'Weightage Page-1'!AX73,0))+
(IF('Semester Activities'!J$58&lt;&gt;0,('Semester Activities'!J$58/'Weightage Page-1'!AY$13)*'Weightage Page-1'!AY73,0))+
(IF('Semester Activities'!J$59&lt;&gt;0,('Semester Activities'!J$59/'Weightage Page-1'!AZ$13)*'Weightage Page-1'!AZ73,0))+
(IF('Semester Activities'!J$60&lt;&gt;0,('Semester Activities'!J$60/'Weightage Page-1'!BA$13)*'Weightage Page-1'!BA73,0))+
(IF('Semester Activities'!J$61&lt;&gt;0,('Semester Activities'!J$61/'Weightage Page-1'!BB$13)*'Weightage Page-1'!BB73,0))</f>
        <v>0</v>
      </c>
      <c r="E67" s="423"/>
      <c r="F67" s="423">
        <f>(IF('Semester Activities'!K$11&lt;&gt;0,('Semester Activities'!K$11/'Weightage Page-1'!D$13)*'Weightage Page-1'!D73,0))+
(IF('Semester Activities'!K$12&lt;&gt;0,('Semester Activities'!K$12/'Weightage Page-1'!E$13)*'Weightage Page-1'!E73,0))+
(IF('Semester Activities'!K$13&lt;&gt;0,('Semester Activities'!K$13/'Weightage Page-1'!F$13)*'Weightage Page-1'!F73,0))+
(IF('Semester Activities'!K$14&lt;&gt;0,('Semester Activities'!K$14/'Weightage Page-1'!G$13)*'Weightage Page-1'!G73,0))+
(IF('Semester Activities'!K$15&lt;&gt;0,('Semester Activities'!K$15/'Weightage Page-1'!H$13)*'Weightage Page-1'!H73,0))+
(IF('Semester Activities'!K$16&lt;&gt;0,('Semester Activities'!K$16/'Weightage Page-1'!I$13)*'Weightage Page-1'!I73,0))+
(IF('Semester Activities'!K$17&lt;&gt;0,('Semester Activities'!K$17/'Weightage Page-1'!J$13)*'Weightage Page-1'!J73,0))+
(IF('Semester Activities'!K$18&lt;&gt;0,('Semester Activities'!K$18/'Weightage Page-1'!K$13)*'Weightage Page-1'!K73,0))+
(IF('Semester Activities'!K$19&lt;&gt;0,('Semester Activities'!K$19/'Weightage Page-1'!L$13)*'Weightage Page-1'!L73,0))+
(IF('Semester Activities'!K$20&lt;&gt;0,('Semester Activities'!K$20/'Weightage Page-1'!M$13)*'Weightage Page-1'!M73,0))+
(IF('Semester Activities'!K$21&lt;&gt;0,('Semester Activities'!K$21/'Weightage Page-1'!N$13)*'Weightage Page-1'!N73,0))+
(IF('Semester Activities'!K$25&lt;&gt;0,('Semester Activities'!K$25/'Weightage Page-1'!R$13)*'Weightage Page-1'!R73,0))+
(IF('Semester Activities'!K$26&lt;&gt;0,('Semester Activities'!K$26/'Weightage Page-1'!S$13)*'Weightage Page-1'!S73,0))+
(IF('Semester Activities'!K$27&lt;&gt;0,('Semester Activities'!K$27/'Weightage Page-1'!T$13)*'Weightage Page-1'!T73,0))+
(IF('Semester Activities'!K$28&lt;&gt;0,('Semester Activities'!K$28/'Weightage Page-1'!U$13)*'Weightage Page-1'!U73,0))+
(IF('Semester Activities'!K$29&lt;&gt;0,('Semester Activities'!K$29/'Weightage Page-1'!V$13)*'Weightage Page-1'!V73,0))+
(IF('Semester Activities'!K$30&lt;&gt;0,('Semester Activities'!K$30/'Weightage Page-1'!W$13)*'Weightage Page-1'!W73,0))+
(IF('Semester Activities'!K$31&lt;&gt;0,('Semester Activities'!K$31/'Weightage Page-1'!X$13)*'Weightage Page-1'!X73,0))+
(IF('Semester Activities'!K$32&lt;&gt;0,('Semester Activities'!K$32/'Weightage Page-1'!Y$13)*'Weightage Page-1'!Y73,0))+
(IF('Semester Activities'!K$33&lt;&gt;0,('Semester Activities'!K$33/'Weightage Page-1'!Z$13)*'Weightage Page-1'!Z73,0))+
(IF('Semester Activities'!K$34&lt;&gt;0,('Semester Activities'!K$34/'Weightage Page-1'!AA$13)*'Weightage Page-1'!AA73,0))+
(IF('Semester Activities'!K$35&lt;&gt;0,('Semester Activities'!K$35/'Weightage Page-1'!AB$13)*'Weightage Page-1'!AB73,0))+
(IF('Semester Activities'!K$36&lt;&gt;0,('Semester Activities'!K$36/'Weightage Page-1'!AC$13)*'Weightage Page-1'!AC73,0))+
(IF('Semester Activities'!K$38&lt;&gt;0,('Semester Activities'!K$38/'Weightage Page-1'!AE$13)*'Weightage Page-1'!AE73,0))+
(IF('Semester Activities'!K$39&lt;&gt;0,('Semester Activities'!K$39/'Weightage Page-1'!AF$13)*'Weightage Page-1'!AF73,0))+
(IF('Semester Activities'!K$40&lt;&gt;0,('Semester Activities'!K$40/'Weightage Page-1'!AG$13)*'Weightage Page-1'!AG73,0))+
(IF('Semester Activities'!K$41&lt;&gt;0,('Semester Activities'!K$41/'Weightage Page-1'!AH$13)*'Weightage Page-1'!AH73,0))+
(IF('Semester Activities'!K$42&lt;&gt;0,('Semester Activities'!K$42/'Weightage Page-1'!AI$13)*'Weightage Page-1'!AI73,0))+
(IF('Semester Activities'!K$43&lt;&gt;0,('Semester Activities'!K$43/'Weightage Page-1'!AJ$13)*'Weightage Page-1'!AJ73,0))+
(IF('Semester Activities'!K$44&lt;&gt;0,('Semester Activities'!K$44/'Weightage Page-1'!AK$13)*'Weightage Page-1'!AK73,0))+
(IF('Semester Activities'!K$45&lt;&gt;0,('Semester Activities'!K$45/'Weightage Page-1'!AL$13)*'Weightage Page-1'!AL73,0))+
(IF('Semester Activities'!K$46&lt;&gt;0,('Semester Activities'!K$46/'Weightage Page-1'!AM$13)*'Weightage Page-1'!AM73,0))+
(IF('Semester Activities'!K$47&lt;&gt;0,('Semester Activities'!K$47/'Weightage Page-1'!AN$13)*'Weightage Page-1'!AN73,0))+
(IF('Semester Activities'!K$48&lt;&gt;0,('Semester Activities'!K$48/'Weightage Page-1'!AO$13)*'Weightage Page-1'!AO73,0))+
(IF('Semester Activities'!K$49&lt;&gt;0,('Semester Activities'!K$49/'Weightage Page-1'!AP$13)*'Weightage Page-1'!AP73,0))+
(IF('Semester Activities'!K$50&lt;&gt;0,('Semester Activities'!K$50/'Weightage Page-1'!AQ$13)*'Weightage Page-1'!AQ73,0))+
(IF('Semester Activities'!K$51&lt;&gt;0,('Semester Activities'!K$51/'Weightage Page-1'!AR$13)*'Weightage Page-1'!AR73,0))+
(IF('Semester Activities'!K$52&lt;&gt;0,('Semester Activities'!K$52/'Weightage Page-1'!AS$13)*'Weightage Page-1'!AS73,0))+
(IF('Semester Activities'!K$53&lt;&gt;0,('Semester Activities'!K$53/'Weightage Page-1'!AT$13)*'Weightage Page-1'!AT73,0))+
(IF('Semester Activities'!K$54&lt;&gt;0,('Semester Activities'!K$54/'Weightage Page-1'!AU$13)*'Weightage Page-1'!AU73,0))+
(IF('Semester Activities'!K$55&lt;&gt;0,('Semester Activities'!K$55/'Weightage Page-1'!AV$13)*'Weightage Page-1'!AV73,0))+
(IF('Semester Activities'!K$56&lt;&gt;0,('Semester Activities'!K$56/'Weightage Page-1'!AW$13)*'Weightage Page-1'!AW73,0))+
(IF('Semester Activities'!K$57&lt;&gt;0,('Semester Activities'!K$57/'Weightage Page-1'!AX$13)*'Weightage Page-1'!AX73,0))+
(IF('Semester Activities'!K$58&lt;&gt;0,('Semester Activities'!K$58/'Weightage Page-1'!AY$13)*'Weightage Page-1'!AY73,0))+
(IF('Semester Activities'!K$59&lt;&gt;0,('Semester Activities'!K$59/'Weightage Page-1'!AZ$13)*'Weightage Page-1'!AZ73,0))+
(IF('Semester Activities'!K$60&lt;&gt;0,('Semester Activities'!K$60/'Weightage Page-1'!BA$13)*'Weightage Page-1'!BA73,0))+
(IF('Semester Activities'!K$61&lt;&gt;0,('Semester Activities'!K$61/'Weightage Page-1'!BB$13)*'Weightage Page-1'!BB73,0))</f>
        <v>0</v>
      </c>
      <c r="G67" s="423"/>
      <c r="H67" s="423">
        <f>(IF('Semester Activities'!L$11&lt;&gt;0,('Semester Activities'!L$11/'Weightage Page-1'!D$13)*'Weightage Page-1'!D73,0))+
(IF('Semester Activities'!L$12&lt;&gt;0,('Semester Activities'!L$12/'Weightage Page-1'!E$13)*'Weightage Page-1'!E73,0))+
(IF('Semester Activities'!L$13&lt;&gt;0,('Semester Activities'!L$13/'Weightage Page-1'!F$13)*'Weightage Page-1'!F73,0))+
(IF('Semester Activities'!L$14&lt;&gt;0,('Semester Activities'!L$14/'Weightage Page-1'!G$13)*'Weightage Page-1'!G73,0))+
(IF('Semester Activities'!L$15&lt;&gt;0,('Semester Activities'!L$15/'Weightage Page-1'!H$13)*'Weightage Page-1'!H73,0))+
(IF('Semester Activities'!L$16&lt;&gt;0,('Semester Activities'!L$16/'Weightage Page-1'!I$13)*'Weightage Page-1'!I73,0))+
(IF('Semester Activities'!L$17&lt;&gt;0,('Semester Activities'!L$17/'Weightage Page-1'!J$13)*'Weightage Page-1'!J73,0))+
(IF('Semester Activities'!L$18&lt;&gt;0,('Semester Activities'!L$18/'Weightage Page-1'!K$13)*'Weightage Page-1'!K73,0))+
(IF('Semester Activities'!L$19&lt;&gt;0,('Semester Activities'!L$19/'Weightage Page-1'!L$13)*'Weightage Page-1'!L73,0))+
(IF('Semester Activities'!L$20&lt;&gt;0,('Semester Activities'!L$20/'Weightage Page-1'!M$13)*'Weightage Page-1'!M73,0))+
(IF('Semester Activities'!L$21&lt;&gt;0,('Semester Activities'!L$21/'Weightage Page-1'!N$13)*'Weightage Page-1'!N73,0))+
(IF('Semester Activities'!L$25&lt;&gt;0,('Semester Activities'!L$25/'Weightage Page-1'!R$13)*'Weightage Page-1'!R73,0))+
(IF('Semester Activities'!L$26&lt;&gt;0,('Semester Activities'!L$26/'Weightage Page-1'!S$13)*'Weightage Page-1'!S73,0))+
(IF('Semester Activities'!L$27&lt;&gt;0,('Semester Activities'!L$27/'Weightage Page-1'!T$13)*'Weightage Page-1'!T73,0))+
(IF('Semester Activities'!L$28&lt;&gt;0,('Semester Activities'!L$28/'Weightage Page-1'!U$13)*'Weightage Page-1'!U73,0))+
(IF('Semester Activities'!L$29&lt;&gt;0,('Semester Activities'!L$29/'Weightage Page-1'!V$13)*'Weightage Page-1'!V73,0))+
(IF('Semester Activities'!L$30&lt;&gt;0,('Semester Activities'!L$30/'Weightage Page-1'!W$13)*'Weightage Page-1'!W73,0))+
(IF('Semester Activities'!L$31&lt;&gt;0,('Semester Activities'!L$31/'Weightage Page-1'!X$13)*'Weightage Page-1'!X73,0))+
(IF('Semester Activities'!L$32&lt;&gt;0,('Semester Activities'!L$32/'Weightage Page-1'!Y$13)*'Weightage Page-1'!Y73,0))+
(IF('Semester Activities'!L$33&lt;&gt;0,('Semester Activities'!L$33/'Weightage Page-1'!Z$13)*'Weightage Page-1'!Z73,0))+
(IF('Semester Activities'!L$34&lt;&gt;0,('Semester Activities'!L$34/'Weightage Page-1'!AA$13)*'Weightage Page-1'!AA73,0))+
(IF('Semester Activities'!L$35&lt;&gt;0,('Semester Activities'!L$35/'Weightage Page-1'!AB$13)*'Weightage Page-1'!AB73,0))+
(IF('Semester Activities'!L$36&lt;&gt;0,('Semester Activities'!L$36/'Weightage Page-1'!AC$13)*'Weightage Page-1'!AC73,0))+
(IF('Semester Activities'!L$38&lt;&gt;0,('Semester Activities'!L$38/'Weightage Page-1'!AE$13)*'Weightage Page-1'!AE73,0))+
(IF('Semester Activities'!L$39&lt;&gt;0,('Semester Activities'!L$39/'Weightage Page-1'!AF$13)*'Weightage Page-1'!AF73,0))+
(IF('Semester Activities'!L$40&lt;&gt;0,('Semester Activities'!L$40/'Weightage Page-1'!AG$13)*'Weightage Page-1'!AG73,0))+
(IF('Semester Activities'!L$41&lt;&gt;0,('Semester Activities'!L$41/'Weightage Page-1'!AH$13)*'Weightage Page-1'!AH73,0))+
(IF('Semester Activities'!L$42&lt;&gt;0,('Semester Activities'!L$42/'Weightage Page-1'!AI$13)*'Weightage Page-1'!AI73,0))+
(IF('Semester Activities'!L$43&lt;&gt;0,('Semester Activities'!L$43/'Weightage Page-1'!AJ$13)*'Weightage Page-1'!AJ73,0))+
(IF('Semester Activities'!L$44&lt;&gt;0,('Semester Activities'!L$44/'Weightage Page-1'!AK$13)*'Weightage Page-1'!AK73,0))+
(IF('Semester Activities'!L$45&lt;&gt;0,('Semester Activities'!L$45/'Weightage Page-1'!AL$13)*'Weightage Page-1'!AL73,0))+
(IF('Semester Activities'!L$46&lt;&gt;0,('Semester Activities'!L$46/'Weightage Page-1'!AM$13)*'Weightage Page-1'!AM73,0))+
(IF('Semester Activities'!L$47&lt;&gt;0,('Semester Activities'!L$47/'Weightage Page-1'!AN$13)*'Weightage Page-1'!AN73,0))+
(IF('Semester Activities'!L$48&lt;&gt;0,('Semester Activities'!L$48/'Weightage Page-1'!AO$13)*'Weightage Page-1'!AO73,0))+
(IF('Semester Activities'!L$49&lt;&gt;0,('Semester Activities'!L$49/'Weightage Page-1'!AP$13)*'Weightage Page-1'!AP73,0))+
(IF('Semester Activities'!L$50&lt;&gt;0,('Semester Activities'!L$50/'Weightage Page-1'!AQ$13)*'Weightage Page-1'!AQ73,0))+
(IF('Semester Activities'!L$51&lt;&gt;0,('Semester Activities'!L$51/'Weightage Page-1'!AR$13)*'Weightage Page-1'!AR73,0))+
(IF('Semester Activities'!L$52&lt;&gt;0,('Semester Activities'!L$52/'Weightage Page-1'!AS$13)*'Weightage Page-1'!AS73,0))+
(IF('Semester Activities'!L$53&lt;&gt;0,('Semester Activities'!L$53/'Weightage Page-1'!AT$13)*'Weightage Page-1'!AT73,0))+
(IF('Semester Activities'!L$54&lt;&gt;0,('Semester Activities'!L$54/'Weightage Page-1'!AU$13)*'Weightage Page-1'!AU73,0))+
(IF('Semester Activities'!L$55&lt;&gt;0,('Semester Activities'!L$55/'Weightage Page-1'!AV$13)*'Weightage Page-1'!AV73,0))+
(IF('Semester Activities'!L$56&lt;&gt;0,('Semester Activities'!L$56/'Weightage Page-1'!AW$13)*'Weightage Page-1'!AW73,0))+
(IF('Semester Activities'!L$57&lt;&gt;0,('Semester Activities'!L$57/'Weightage Page-1'!AX$13)*'Weightage Page-1'!AX73,0))+
(IF('Semester Activities'!L$58&lt;&gt;0,('Semester Activities'!L$58/'Weightage Page-1'!AY$13)*'Weightage Page-1'!AY73,0))+
(IF('Semester Activities'!L$59&lt;&gt;0,('Semester Activities'!L$59/'Weightage Page-1'!AZ$13)*'Weightage Page-1'!AZ73,0))+
(IF('Semester Activities'!L$60&lt;&gt;0,('Semester Activities'!L$60/'Weightage Page-1'!BA$13)*'Weightage Page-1'!BA73,0))+
(IF('Semester Activities'!L$61&lt;&gt;0,('Semester Activities'!L$61/'Weightage Page-1'!BB$13)*'Weightage Page-1'!BB73,0))</f>
        <v>0</v>
      </c>
      <c r="I67" s="423"/>
      <c r="J67" s="423">
        <f>(IF('Semester Activities'!M$11&lt;&gt;0,('Semester Activities'!M$11/'Weightage Page-1'!D$13)*'Weightage Page-1'!D73,0))+
(IF('Semester Activities'!M$12&lt;&gt;0,('Semester Activities'!M$12/'Weightage Page-1'!E$13)*'Weightage Page-1'!E73,0))+
(IF('Semester Activities'!M$13&lt;&gt;0,('Semester Activities'!M$13/'Weightage Page-1'!F$13)*'Weightage Page-1'!F73,0))+
(IF('Semester Activities'!M$14&lt;&gt;0,('Semester Activities'!M$14/'Weightage Page-1'!G$13)*'Weightage Page-1'!G73,0))+
(IF('Semester Activities'!M$15&lt;&gt;0,('Semester Activities'!M$15/'Weightage Page-1'!H$13)*'Weightage Page-1'!H73,0))+
(IF('Semester Activities'!M$16&lt;&gt;0,('Semester Activities'!M$16/'Weightage Page-1'!I$13)*'Weightage Page-1'!I73,0))+
(IF('Semester Activities'!M$17&lt;&gt;0,('Semester Activities'!M$17/'Weightage Page-1'!J$13)*'Weightage Page-1'!J73,0))+
(IF('Semester Activities'!M$18&lt;&gt;0,('Semester Activities'!M$18/'Weightage Page-1'!K$13)*'Weightage Page-1'!K73,0))+
(IF('Semester Activities'!M$19&lt;&gt;0,('Semester Activities'!M$19/'Weightage Page-1'!L$13)*'Weightage Page-1'!L73,0))+
(IF('Semester Activities'!M$20&lt;&gt;0,('Semester Activities'!M$20/'Weightage Page-1'!M$13)*'Weightage Page-1'!M73,0))+
(IF('Semester Activities'!M$21&lt;&gt;0,('Semester Activities'!M$21/'Weightage Page-1'!N$13)*'Weightage Page-1'!N73,0))+
(IF('Semester Activities'!M$25&lt;&gt;0,('Semester Activities'!M$25/'Weightage Page-1'!R$13)*'Weightage Page-1'!R73,0))+
(IF('Semester Activities'!M$26&lt;&gt;0,('Semester Activities'!M$26/'Weightage Page-1'!S$13)*'Weightage Page-1'!S73,0))+
(IF('Semester Activities'!M$27&lt;&gt;0,('Semester Activities'!M$27/'Weightage Page-1'!T$13)*'Weightage Page-1'!T73,0))+
(IF('Semester Activities'!M$28&lt;&gt;0,('Semester Activities'!M$28/'Weightage Page-1'!U$13)*'Weightage Page-1'!U73,0))+
(IF('Semester Activities'!M$29&lt;&gt;0,('Semester Activities'!M$29/'Weightage Page-1'!V$13)*'Weightage Page-1'!V73,0))+
(IF('Semester Activities'!M$30&lt;&gt;0,('Semester Activities'!M$30/'Weightage Page-1'!W$13)*'Weightage Page-1'!W73,0))+
(IF('Semester Activities'!M$31&lt;&gt;0,('Semester Activities'!M$31/'Weightage Page-1'!X$13)*'Weightage Page-1'!X73,0))+
(IF('Semester Activities'!M$32&lt;&gt;0,('Semester Activities'!M$32/'Weightage Page-1'!Y$13)*'Weightage Page-1'!Y73,0))+
(IF('Semester Activities'!M$33&lt;&gt;0,('Semester Activities'!M$33/'Weightage Page-1'!Z$13)*'Weightage Page-1'!Z73,0))+
(IF('Semester Activities'!M$34&lt;&gt;0,('Semester Activities'!M$34/'Weightage Page-1'!AA$13)*'Weightage Page-1'!AA73,0))+
(IF('Semester Activities'!M$35&lt;&gt;0,('Semester Activities'!M$35/'Weightage Page-1'!AB$13)*'Weightage Page-1'!AB73,0))+
(IF('Semester Activities'!M$36&lt;&gt;0,('Semester Activities'!M$36/'Weightage Page-1'!AC$13)*'Weightage Page-1'!AC73,0))+
(IF('Semester Activities'!M$38&lt;&gt;0,('Semester Activities'!M$38/'Weightage Page-1'!AE$13)*'Weightage Page-1'!AE73,0))+
(IF('Semester Activities'!M$39&lt;&gt;0,('Semester Activities'!M$39/'Weightage Page-1'!AF$13)*'Weightage Page-1'!AF73,0))+
(IF('Semester Activities'!M$40&lt;&gt;0,('Semester Activities'!M$40/'Weightage Page-1'!AG$13)*'Weightage Page-1'!AG73,0))+
(IF('Semester Activities'!M$41&lt;&gt;0,('Semester Activities'!M$41/'Weightage Page-1'!AH$13)*'Weightage Page-1'!AH73,0))+
(IF('Semester Activities'!M$42&lt;&gt;0,('Semester Activities'!M$42/'Weightage Page-1'!AI$13)*'Weightage Page-1'!AI73,0))+
(IF('Semester Activities'!M$43&lt;&gt;0,('Semester Activities'!M$43/'Weightage Page-1'!AJ$13)*'Weightage Page-1'!AJ73,0))+
(IF('Semester Activities'!M$44&lt;&gt;0,('Semester Activities'!M$44/'Weightage Page-1'!AK$13)*'Weightage Page-1'!AK73,0))+
(IF('Semester Activities'!M$45&lt;&gt;0,('Semester Activities'!M$45/'Weightage Page-1'!AL$13)*'Weightage Page-1'!AL73,0))+
(IF('Semester Activities'!M$46&lt;&gt;0,('Semester Activities'!M$46/'Weightage Page-1'!AM$13)*'Weightage Page-1'!AM73,0))+
(IF('Semester Activities'!M$47&lt;&gt;0,('Semester Activities'!M$47/'Weightage Page-1'!AN$13)*'Weightage Page-1'!AN73,0))+
(IF('Semester Activities'!M$48&lt;&gt;0,('Semester Activities'!M$48/'Weightage Page-1'!AO$13)*'Weightage Page-1'!AO73,0))+
(IF('Semester Activities'!M$49&lt;&gt;0,('Semester Activities'!M$49/'Weightage Page-1'!AP$13)*'Weightage Page-1'!AP73,0))+
(IF('Semester Activities'!M$50&lt;&gt;0,('Semester Activities'!M$50/'Weightage Page-1'!AQ$13)*'Weightage Page-1'!AQ73,0))+
(IF('Semester Activities'!M$51&lt;&gt;0,('Semester Activities'!M$51/'Weightage Page-1'!AR$13)*'Weightage Page-1'!AR73,0))+
(IF('Semester Activities'!M$52&lt;&gt;0,('Semester Activities'!M$52/'Weightage Page-1'!AS$13)*'Weightage Page-1'!AS73,0))+
(IF('Semester Activities'!M$53&lt;&gt;0,('Semester Activities'!M$53/'Weightage Page-1'!AT$13)*'Weightage Page-1'!AT73,0))+
(IF('Semester Activities'!M$54&lt;&gt;0,('Semester Activities'!M$54/'Weightage Page-1'!AU$13)*'Weightage Page-1'!AU73,0))+
(IF('Semester Activities'!M$55&lt;&gt;0,('Semester Activities'!M$55/'Weightage Page-1'!AV$13)*'Weightage Page-1'!AV73,0))+
(IF('Semester Activities'!M$56&lt;&gt;0,('Semester Activities'!M$56/'Weightage Page-1'!AW$13)*'Weightage Page-1'!AW73,0))+
(IF('Semester Activities'!M$57&lt;&gt;0,('Semester Activities'!M$57/'Weightage Page-1'!AX$13)*'Weightage Page-1'!AX73,0))+
(IF('Semester Activities'!M$58&lt;&gt;0,('Semester Activities'!M$58/'Weightage Page-1'!AY$13)*'Weightage Page-1'!AY73,0))+
(IF('Semester Activities'!M$59&lt;&gt;0,('Semester Activities'!M$59/'Weightage Page-1'!AZ$13)*'Weightage Page-1'!AZ73,0))+
(IF('Semester Activities'!M$60&lt;&gt;0,('Semester Activities'!M$60/'Weightage Page-1'!BA$13)*'Weightage Page-1'!BA73,0))+
(IF('Semester Activities'!M$61&lt;&gt;0,('Semester Activities'!M$61/'Weightage Page-1'!BB$13)*'Weightage Page-1'!BB73,0))</f>
        <v>0</v>
      </c>
      <c r="K67" s="423"/>
      <c r="L67" s="423">
        <f>(IF('Semester Activities'!N$11&lt;&gt;0,('Semester Activities'!N$11/'Weightage Page-1'!D$13)*'Weightage Page-1'!D73,0))+
(IF('Semester Activities'!N$12&lt;&gt;0,('Semester Activities'!N$12/'Weightage Page-1'!E$13)*'Weightage Page-1'!E73,0))+
(IF('Semester Activities'!N$13&lt;&gt;0,('Semester Activities'!N$13/'Weightage Page-1'!F$13)*'Weightage Page-1'!F73,0))+
(IF('Semester Activities'!N$14&lt;&gt;0,('Semester Activities'!N$14/'Weightage Page-1'!G$13)*'Weightage Page-1'!G73,0))+
(IF('Semester Activities'!N$15&lt;&gt;0,('Semester Activities'!N$15/'Weightage Page-1'!H$13)*'Weightage Page-1'!H73,0))+
(IF('Semester Activities'!N$16&lt;&gt;0,('Semester Activities'!N$16/'Weightage Page-1'!I$13)*'Weightage Page-1'!I73,0))+
(IF('Semester Activities'!N$17&lt;&gt;0,('Semester Activities'!N$17/'Weightage Page-1'!J$13)*'Weightage Page-1'!J73,0))+
(IF('Semester Activities'!N$18&lt;&gt;0,('Semester Activities'!N$18/'Weightage Page-1'!K$13)*'Weightage Page-1'!K73,0))+
(IF('Semester Activities'!N$19&lt;&gt;0,('Semester Activities'!N$19/'Weightage Page-1'!L$13)*'Weightage Page-1'!L73,0))+
(IF('Semester Activities'!N$20&lt;&gt;0,('Semester Activities'!N$20/'Weightage Page-1'!M$13)*'Weightage Page-1'!M73,0))+
(IF('Semester Activities'!N$21&lt;&gt;0,('Semester Activities'!N$21/'Weightage Page-1'!N$13)*'Weightage Page-1'!N73,0))+
(IF('Semester Activities'!N$25&lt;&gt;0,('Semester Activities'!N$25/'Weightage Page-1'!R$13)*'Weightage Page-1'!R73,0))+
(IF('Semester Activities'!N$26&lt;&gt;0,('Semester Activities'!N$26/'Weightage Page-1'!S$13)*'Weightage Page-1'!S73,0))+
(IF('Semester Activities'!N$27&lt;&gt;0,('Semester Activities'!N$27/'Weightage Page-1'!T$13)*'Weightage Page-1'!T73,0))+
(IF('Semester Activities'!N$28&lt;&gt;0,('Semester Activities'!N$28/'Weightage Page-1'!U$13)*'Weightage Page-1'!U73,0))+
(IF('Semester Activities'!N$29&lt;&gt;0,('Semester Activities'!N$29/'Weightage Page-1'!V$13)*'Weightage Page-1'!V73,0))+
(IF('Semester Activities'!N$30&lt;&gt;0,('Semester Activities'!N$30/'Weightage Page-1'!W$13)*'Weightage Page-1'!W73,0))+
(IF('Semester Activities'!N$31&lt;&gt;0,('Semester Activities'!N$31/'Weightage Page-1'!X$13)*'Weightage Page-1'!X73,0))+
(IF('Semester Activities'!N$32&lt;&gt;0,('Semester Activities'!N$32/'Weightage Page-1'!Y$13)*'Weightage Page-1'!Y73,0))+
(IF('Semester Activities'!N$33&lt;&gt;0,('Semester Activities'!N$33/'Weightage Page-1'!Z$13)*'Weightage Page-1'!Z73,0))+
(IF('Semester Activities'!N$34&lt;&gt;0,('Semester Activities'!N$34/'Weightage Page-1'!AA$13)*'Weightage Page-1'!AA73,0))+
(IF('Semester Activities'!N$35&lt;&gt;0,('Semester Activities'!N$35/'Weightage Page-1'!AB$13)*'Weightage Page-1'!AB73,0))+
(IF('Semester Activities'!N$36&lt;&gt;0,('Semester Activities'!N$36/'Weightage Page-1'!AC$13)*'Weightage Page-1'!AC73,0))+
(IF('Semester Activities'!N$38&lt;&gt;0,('Semester Activities'!N$38/'Weightage Page-1'!AE$13)*'Weightage Page-1'!AE73,0))+
(IF('Semester Activities'!N$39&lt;&gt;0,('Semester Activities'!N$39/'Weightage Page-1'!AF$13)*'Weightage Page-1'!AF73,0))+
(IF('Semester Activities'!N$40&lt;&gt;0,('Semester Activities'!N$40/'Weightage Page-1'!AG$13)*'Weightage Page-1'!AG73,0))+
(IF('Semester Activities'!N$41&lt;&gt;0,('Semester Activities'!N$41/'Weightage Page-1'!AH$13)*'Weightage Page-1'!AH73,0))+
(IF('Semester Activities'!N$42&lt;&gt;0,('Semester Activities'!N$42/'Weightage Page-1'!AI$13)*'Weightage Page-1'!AI73,0))+
(IF('Semester Activities'!N$43&lt;&gt;0,('Semester Activities'!N$43/'Weightage Page-1'!AJ$13)*'Weightage Page-1'!AJ73,0))+
(IF('Semester Activities'!N$44&lt;&gt;0,('Semester Activities'!N$44/'Weightage Page-1'!AK$13)*'Weightage Page-1'!AK73,0))+
(IF('Semester Activities'!N$45&lt;&gt;0,('Semester Activities'!N$45/'Weightage Page-1'!AL$13)*'Weightage Page-1'!AL73,0))+
(IF('Semester Activities'!N$46&lt;&gt;0,('Semester Activities'!N$46/'Weightage Page-1'!AM$13)*'Weightage Page-1'!AM73,0))+
(IF('Semester Activities'!N$47&lt;&gt;0,('Semester Activities'!N$47/'Weightage Page-1'!AN$13)*'Weightage Page-1'!AN73,0))+
(IF('Semester Activities'!N$48&lt;&gt;0,('Semester Activities'!N$48/'Weightage Page-1'!AO$13)*'Weightage Page-1'!AO73,0))+
(IF('Semester Activities'!N$49&lt;&gt;0,('Semester Activities'!N$49/'Weightage Page-1'!AP$13)*'Weightage Page-1'!AP73,0))+
(IF('Semester Activities'!N$50&lt;&gt;0,('Semester Activities'!N$50/'Weightage Page-1'!AQ$13)*'Weightage Page-1'!AQ73,0))+
(IF('Semester Activities'!N$51&lt;&gt;0,('Semester Activities'!N$51/'Weightage Page-1'!AR$13)*'Weightage Page-1'!AR73,0))+
(IF('Semester Activities'!N$52&lt;&gt;0,('Semester Activities'!N$52/'Weightage Page-1'!AS$13)*'Weightage Page-1'!AS73,0))+
(IF('Semester Activities'!N$53&lt;&gt;0,('Semester Activities'!N$53/'Weightage Page-1'!AT$13)*'Weightage Page-1'!AT73,0))+
(IF('Semester Activities'!N$54&lt;&gt;0,('Semester Activities'!N$54/'Weightage Page-1'!AU$13)*'Weightage Page-1'!AU73,0))+
(IF('Semester Activities'!N$55&lt;&gt;0,('Semester Activities'!N$55/'Weightage Page-1'!AV$13)*'Weightage Page-1'!AV73,0))+
(IF('Semester Activities'!N$56&lt;&gt;0,('Semester Activities'!N$56/'Weightage Page-1'!AW$13)*'Weightage Page-1'!AW73,0))+
(IF('Semester Activities'!N$57&lt;&gt;0,('Semester Activities'!N$57/'Weightage Page-1'!AX$13)*'Weightage Page-1'!AX73,0))+
(IF('Semester Activities'!N$58&lt;&gt;0,('Semester Activities'!N$58/'Weightage Page-1'!AY$13)*'Weightage Page-1'!AY73,0))+
(IF('Semester Activities'!N$59&lt;&gt;0,('Semester Activities'!N$59/'Weightage Page-1'!AZ$13)*'Weightage Page-1'!AZ73,0))+
(IF('Semester Activities'!N$60&lt;&gt;0,('Semester Activities'!N$60/'Weightage Page-1'!BA$13)*'Weightage Page-1'!BA73,0))+
(IF('Semester Activities'!N$61&lt;&gt;0,('Semester Activities'!N$61/'Weightage Page-1'!BB$13)*'Weightage Page-1'!BB73,0))</f>
        <v>0</v>
      </c>
      <c r="M67" s="423"/>
      <c r="N67" s="424">
        <f t="shared" si="0"/>
        <v>0</v>
      </c>
      <c r="O67" s="424"/>
    </row>
    <row r="68" spans="1:15" ht="16.5" thickBot="1" x14ac:dyDescent="0.3">
      <c r="A68" s="207">
        <v>59</v>
      </c>
      <c r="B68" s="206" t="str">
        <f>IF('Weightage Page-1'!B74&lt;&gt;"",'Weightage Page-1'!B74,"")</f>
        <v>15-14SW87</v>
      </c>
      <c r="C68" s="118"/>
      <c r="D68" s="423">
        <f>(IF('Semester Activities'!J$11&lt;&gt;0,('Semester Activities'!J$11/'Weightage Page-1'!D$13)*'Weightage Page-1'!D74,0))+
(IF('Semester Activities'!J$12&lt;&gt;0,('Semester Activities'!J$12/'Weightage Page-1'!E$13)*'Weightage Page-1'!E74,0))+
(IF('Semester Activities'!J$13&lt;&gt;0,('Semester Activities'!J$13/'Weightage Page-1'!F$13)*'Weightage Page-1'!F74,0))+
(IF('Semester Activities'!J$14&lt;&gt;0,('Semester Activities'!J$14/'Weightage Page-1'!G$13)*'Weightage Page-1'!G74,0))+
(IF('Semester Activities'!J$15&lt;&gt;0,('Semester Activities'!J$15/'Weightage Page-1'!H$13)*'Weightage Page-1'!H74,0))+
(IF('Semester Activities'!J$16&lt;&gt;0,('Semester Activities'!J$16/'Weightage Page-1'!I$13)*'Weightage Page-1'!I74,0))+
(IF('Semester Activities'!J$17&lt;&gt;0,('Semester Activities'!J$17/'Weightage Page-1'!J$13)*'Weightage Page-1'!J74,0))+
(IF('Semester Activities'!J$18&lt;&gt;0,('Semester Activities'!J$18/'Weightage Page-1'!K$13)*'Weightage Page-1'!K74,0))+
(IF('Semester Activities'!J$19&lt;&gt;0,('Semester Activities'!J$19/'Weightage Page-1'!L$13)*'Weightage Page-1'!L74,0))+
(IF('Semester Activities'!J$20&lt;&gt;0,('Semester Activities'!J$20/'Weightage Page-1'!M$13)*'Weightage Page-1'!M74,0))+
(IF('Semester Activities'!J$21&lt;&gt;0,('Semester Activities'!J$21/'Weightage Page-1'!N$13)*'Weightage Page-1'!N74,0))+
(IF('Semester Activities'!J$25&lt;&gt;0,('Semester Activities'!J$25/'Weightage Page-1'!R$13)*'Weightage Page-1'!R74,0))+
(IF('Semester Activities'!J$26&lt;&gt;0,('Semester Activities'!J$26/'Weightage Page-1'!S$13)*'Weightage Page-1'!S74,0))+
(IF('Semester Activities'!J$27&lt;&gt;0,('Semester Activities'!J$27/'Weightage Page-1'!T$13)*'Weightage Page-1'!T74,0))+
(IF('Semester Activities'!J$28&lt;&gt;0,('Semester Activities'!J$28/'Weightage Page-1'!U$13)*'Weightage Page-1'!U74,0))+
(IF('Semester Activities'!J$29&lt;&gt;0,('Semester Activities'!J$29/'Weightage Page-1'!V$13)*'Weightage Page-1'!V74,0))+
(IF('Semester Activities'!J$30&lt;&gt;0,('Semester Activities'!J$30/'Weightage Page-1'!W$13)*'Weightage Page-1'!W74,0))+
(IF('Semester Activities'!J$31&lt;&gt;0,('Semester Activities'!J$31/'Weightage Page-1'!X$13)*'Weightage Page-1'!X74,0))+
(IF('Semester Activities'!J$32&lt;&gt;0,('Semester Activities'!J$32/'Weightage Page-1'!Y$13)*'Weightage Page-1'!Y74,0))+
(IF('Semester Activities'!J$33&lt;&gt;0,('Semester Activities'!J$33/'Weightage Page-1'!Z$13)*'Weightage Page-1'!Z74,0))+
(IF('Semester Activities'!J$34&lt;&gt;0,('Semester Activities'!J$34/'Weightage Page-1'!AA$13)*'Weightage Page-1'!AA74,0))+
(IF('Semester Activities'!J$35&lt;&gt;0,('Semester Activities'!J$35/'Weightage Page-1'!AB$13)*'Weightage Page-1'!AB74,0))+
(IF('Semester Activities'!J$36&lt;&gt;0,('Semester Activities'!J$36/'Weightage Page-1'!AC$13)*'Weightage Page-1'!AC74,0))+
(IF('Semester Activities'!J$38&lt;&gt;0,('Semester Activities'!J$38/'Weightage Page-1'!AE$13)*'Weightage Page-1'!AE74,0))+
(IF('Semester Activities'!J$39&lt;&gt;0,('Semester Activities'!J$39/'Weightage Page-1'!AF$13)*'Weightage Page-1'!AF74,0))+
(IF('Semester Activities'!J$40&lt;&gt;0,('Semester Activities'!J$40/'Weightage Page-1'!AG$13)*'Weightage Page-1'!AG74,0))+
(IF('Semester Activities'!J$41&lt;&gt;0,('Semester Activities'!J$41/'Weightage Page-1'!AH$13)*'Weightage Page-1'!AH74,0))+
(IF('Semester Activities'!J$42&lt;&gt;0,('Semester Activities'!J$42/'Weightage Page-1'!AI$13)*'Weightage Page-1'!AI74,0))+
(IF('Semester Activities'!J$43&lt;&gt;0,('Semester Activities'!J$43/'Weightage Page-1'!AJ$13)*'Weightage Page-1'!AJ74,0))+
(IF('Semester Activities'!J$44&lt;&gt;0,('Semester Activities'!J$44/'Weightage Page-1'!AK$13)*'Weightage Page-1'!AK74,0))+
(IF('Semester Activities'!J$45&lt;&gt;0,('Semester Activities'!J$45/'Weightage Page-1'!AL$13)*'Weightage Page-1'!AL74,0))+
(IF('Semester Activities'!J$46&lt;&gt;0,('Semester Activities'!J$46/'Weightage Page-1'!AM$13)*'Weightage Page-1'!AM74,0))+
(IF('Semester Activities'!J$47&lt;&gt;0,('Semester Activities'!J$47/'Weightage Page-1'!AN$13)*'Weightage Page-1'!AN74,0))+
(IF('Semester Activities'!J$48&lt;&gt;0,('Semester Activities'!J$48/'Weightage Page-1'!AO$13)*'Weightage Page-1'!AO74,0))+
(IF('Semester Activities'!J$49&lt;&gt;0,('Semester Activities'!J$49/'Weightage Page-1'!AP$13)*'Weightage Page-1'!AP74,0))+
(IF('Semester Activities'!J$50&lt;&gt;0,('Semester Activities'!J$50/'Weightage Page-1'!AQ$13)*'Weightage Page-1'!AQ74,0))+
(IF('Semester Activities'!J$51&lt;&gt;0,('Semester Activities'!J$51/'Weightage Page-1'!AR$13)*'Weightage Page-1'!AR74,0))+
(IF('Semester Activities'!J$52&lt;&gt;0,('Semester Activities'!J$52/'Weightage Page-1'!AS$13)*'Weightage Page-1'!AS74,0))+
(IF('Semester Activities'!J$53&lt;&gt;0,('Semester Activities'!J$53/'Weightage Page-1'!AT$13)*'Weightage Page-1'!AT74,0))+
(IF('Semester Activities'!J$54&lt;&gt;0,('Semester Activities'!J$54/'Weightage Page-1'!AU$13)*'Weightage Page-1'!AU74,0))+
(IF('Semester Activities'!J$55&lt;&gt;0,('Semester Activities'!J$55/'Weightage Page-1'!AV$13)*'Weightage Page-1'!AV74,0))+
(IF('Semester Activities'!J$56&lt;&gt;0,('Semester Activities'!J$56/'Weightage Page-1'!AW$13)*'Weightage Page-1'!AW74,0))+
(IF('Semester Activities'!J$57&lt;&gt;0,('Semester Activities'!J$57/'Weightage Page-1'!AX$13)*'Weightage Page-1'!AX74,0))+
(IF('Semester Activities'!J$58&lt;&gt;0,('Semester Activities'!J$58/'Weightage Page-1'!AY$13)*'Weightage Page-1'!AY74,0))+
(IF('Semester Activities'!J$59&lt;&gt;0,('Semester Activities'!J$59/'Weightage Page-1'!AZ$13)*'Weightage Page-1'!AZ74,0))+
(IF('Semester Activities'!J$60&lt;&gt;0,('Semester Activities'!J$60/'Weightage Page-1'!BA$13)*'Weightage Page-1'!BA74,0))+
(IF('Semester Activities'!J$61&lt;&gt;0,('Semester Activities'!J$61/'Weightage Page-1'!BB$13)*'Weightage Page-1'!BB74,0))</f>
        <v>0</v>
      </c>
      <c r="E68" s="423"/>
      <c r="F68" s="423">
        <f>(IF('Semester Activities'!K$11&lt;&gt;0,('Semester Activities'!K$11/'Weightage Page-1'!D$13)*'Weightage Page-1'!D74,0))+
(IF('Semester Activities'!K$12&lt;&gt;0,('Semester Activities'!K$12/'Weightage Page-1'!E$13)*'Weightage Page-1'!E74,0))+
(IF('Semester Activities'!K$13&lt;&gt;0,('Semester Activities'!K$13/'Weightage Page-1'!F$13)*'Weightage Page-1'!F74,0))+
(IF('Semester Activities'!K$14&lt;&gt;0,('Semester Activities'!K$14/'Weightage Page-1'!G$13)*'Weightage Page-1'!G74,0))+
(IF('Semester Activities'!K$15&lt;&gt;0,('Semester Activities'!K$15/'Weightage Page-1'!H$13)*'Weightage Page-1'!H74,0))+
(IF('Semester Activities'!K$16&lt;&gt;0,('Semester Activities'!K$16/'Weightage Page-1'!I$13)*'Weightage Page-1'!I74,0))+
(IF('Semester Activities'!K$17&lt;&gt;0,('Semester Activities'!K$17/'Weightage Page-1'!J$13)*'Weightage Page-1'!J74,0))+
(IF('Semester Activities'!K$18&lt;&gt;0,('Semester Activities'!K$18/'Weightage Page-1'!K$13)*'Weightage Page-1'!K74,0))+
(IF('Semester Activities'!K$19&lt;&gt;0,('Semester Activities'!K$19/'Weightage Page-1'!L$13)*'Weightage Page-1'!L74,0))+
(IF('Semester Activities'!K$20&lt;&gt;0,('Semester Activities'!K$20/'Weightage Page-1'!M$13)*'Weightage Page-1'!M74,0))+
(IF('Semester Activities'!K$21&lt;&gt;0,('Semester Activities'!K$21/'Weightage Page-1'!N$13)*'Weightage Page-1'!N74,0))+
(IF('Semester Activities'!K$25&lt;&gt;0,('Semester Activities'!K$25/'Weightage Page-1'!R$13)*'Weightage Page-1'!R74,0))+
(IF('Semester Activities'!K$26&lt;&gt;0,('Semester Activities'!K$26/'Weightage Page-1'!S$13)*'Weightage Page-1'!S74,0))+
(IF('Semester Activities'!K$27&lt;&gt;0,('Semester Activities'!K$27/'Weightage Page-1'!T$13)*'Weightage Page-1'!T74,0))+
(IF('Semester Activities'!K$28&lt;&gt;0,('Semester Activities'!K$28/'Weightage Page-1'!U$13)*'Weightage Page-1'!U74,0))+
(IF('Semester Activities'!K$29&lt;&gt;0,('Semester Activities'!K$29/'Weightage Page-1'!V$13)*'Weightage Page-1'!V74,0))+
(IF('Semester Activities'!K$30&lt;&gt;0,('Semester Activities'!K$30/'Weightage Page-1'!W$13)*'Weightage Page-1'!W74,0))+
(IF('Semester Activities'!K$31&lt;&gt;0,('Semester Activities'!K$31/'Weightage Page-1'!X$13)*'Weightage Page-1'!X74,0))+
(IF('Semester Activities'!K$32&lt;&gt;0,('Semester Activities'!K$32/'Weightage Page-1'!Y$13)*'Weightage Page-1'!Y74,0))+
(IF('Semester Activities'!K$33&lt;&gt;0,('Semester Activities'!K$33/'Weightage Page-1'!Z$13)*'Weightage Page-1'!Z74,0))+
(IF('Semester Activities'!K$34&lt;&gt;0,('Semester Activities'!K$34/'Weightage Page-1'!AA$13)*'Weightage Page-1'!AA74,0))+
(IF('Semester Activities'!K$35&lt;&gt;0,('Semester Activities'!K$35/'Weightage Page-1'!AB$13)*'Weightage Page-1'!AB74,0))+
(IF('Semester Activities'!K$36&lt;&gt;0,('Semester Activities'!K$36/'Weightage Page-1'!AC$13)*'Weightage Page-1'!AC74,0))+
(IF('Semester Activities'!K$38&lt;&gt;0,('Semester Activities'!K$38/'Weightage Page-1'!AE$13)*'Weightage Page-1'!AE74,0))+
(IF('Semester Activities'!K$39&lt;&gt;0,('Semester Activities'!K$39/'Weightage Page-1'!AF$13)*'Weightage Page-1'!AF74,0))+
(IF('Semester Activities'!K$40&lt;&gt;0,('Semester Activities'!K$40/'Weightage Page-1'!AG$13)*'Weightage Page-1'!AG74,0))+
(IF('Semester Activities'!K$41&lt;&gt;0,('Semester Activities'!K$41/'Weightage Page-1'!AH$13)*'Weightage Page-1'!AH74,0))+
(IF('Semester Activities'!K$42&lt;&gt;0,('Semester Activities'!K$42/'Weightage Page-1'!AI$13)*'Weightage Page-1'!AI74,0))+
(IF('Semester Activities'!K$43&lt;&gt;0,('Semester Activities'!K$43/'Weightage Page-1'!AJ$13)*'Weightage Page-1'!AJ74,0))+
(IF('Semester Activities'!K$44&lt;&gt;0,('Semester Activities'!K$44/'Weightage Page-1'!AK$13)*'Weightage Page-1'!AK74,0))+
(IF('Semester Activities'!K$45&lt;&gt;0,('Semester Activities'!K$45/'Weightage Page-1'!AL$13)*'Weightage Page-1'!AL74,0))+
(IF('Semester Activities'!K$46&lt;&gt;0,('Semester Activities'!K$46/'Weightage Page-1'!AM$13)*'Weightage Page-1'!AM74,0))+
(IF('Semester Activities'!K$47&lt;&gt;0,('Semester Activities'!K$47/'Weightage Page-1'!AN$13)*'Weightage Page-1'!AN74,0))+
(IF('Semester Activities'!K$48&lt;&gt;0,('Semester Activities'!K$48/'Weightage Page-1'!AO$13)*'Weightage Page-1'!AO74,0))+
(IF('Semester Activities'!K$49&lt;&gt;0,('Semester Activities'!K$49/'Weightage Page-1'!AP$13)*'Weightage Page-1'!AP74,0))+
(IF('Semester Activities'!K$50&lt;&gt;0,('Semester Activities'!K$50/'Weightage Page-1'!AQ$13)*'Weightage Page-1'!AQ74,0))+
(IF('Semester Activities'!K$51&lt;&gt;0,('Semester Activities'!K$51/'Weightage Page-1'!AR$13)*'Weightage Page-1'!AR74,0))+
(IF('Semester Activities'!K$52&lt;&gt;0,('Semester Activities'!K$52/'Weightage Page-1'!AS$13)*'Weightage Page-1'!AS74,0))+
(IF('Semester Activities'!K$53&lt;&gt;0,('Semester Activities'!K$53/'Weightage Page-1'!AT$13)*'Weightage Page-1'!AT74,0))+
(IF('Semester Activities'!K$54&lt;&gt;0,('Semester Activities'!K$54/'Weightage Page-1'!AU$13)*'Weightage Page-1'!AU74,0))+
(IF('Semester Activities'!K$55&lt;&gt;0,('Semester Activities'!K$55/'Weightage Page-1'!AV$13)*'Weightage Page-1'!AV74,0))+
(IF('Semester Activities'!K$56&lt;&gt;0,('Semester Activities'!K$56/'Weightage Page-1'!AW$13)*'Weightage Page-1'!AW74,0))+
(IF('Semester Activities'!K$57&lt;&gt;0,('Semester Activities'!K$57/'Weightage Page-1'!AX$13)*'Weightage Page-1'!AX74,0))+
(IF('Semester Activities'!K$58&lt;&gt;0,('Semester Activities'!K$58/'Weightage Page-1'!AY$13)*'Weightage Page-1'!AY74,0))+
(IF('Semester Activities'!K$59&lt;&gt;0,('Semester Activities'!K$59/'Weightage Page-1'!AZ$13)*'Weightage Page-1'!AZ74,0))+
(IF('Semester Activities'!K$60&lt;&gt;0,('Semester Activities'!K$60/'Weightage Page-1'!BA$13)*'Weightage Page-1'!BA74,0))+
(IF('Semester Activities'!K$61&lt;&gt;0,('Semester Activities'!K$61/'Weightage Page-1'!BB$13)*'Weightage Page-1'!BB74,0))</f>
        <v>0</v>
      </c>
      <c r="G68" s="423"/>
      <c r="H68" s="423">
        <f>(IF('Semester Activities'!L$11&lt;&gt;0,('Semester Activities'!L$11/'Weightage Page-1'!D$13)*'Weightage Page-1'!D74,0))+
(IF('Semester Activities'!L$12&lt;&gt;0,('Semester Activities'!L$12/'Weightage Page-1'!E$13)*'Weightage Page-1'!E74,0))+
(IF('Semester Activities'!L$13&lt;&gt;0,('Semester Activities'!L$13/'Weightage Page-1'!F$13)*'Weightage Page-1'!F74,0))+
(IF('Semester Activities'!L$14&lt;&gt;0,('Semester Activities'!L$14/'Weightage Page-1'!G$13)*'Weightage Page-1'!G74,0))+
(IF('Semester Activities'!L$15&lt;&gt;0,('Semester Activities'!L$15/'Weightage Page-1'!H$13)*'Weightage Page-1'!H74,0))+
(IF('Semester Activities'!L$16&lt;&gt;0,('Semester Activities'!L$16/'Weightage Page-1'!I$13)*'Weightage Page-1'!I74,0))+
(IF('Semester Activities'!L$17&lt;&gt;0,('Semester Activities'!L$17/'Weightage Page-1'!J$13)*'Weightage Page-1'!J74,0))+
(IF('Semester Activities'!L$18&lt;&gt;0,('Semester Activities'!L$18/'Weightage Page-1'!K$13)*'Weightage Page-1'!K74,0))+
(IF('Semester Activities'!L$19&lt;&gt;0,('Semester Activities'!L$19/'Weightage Page-1'!L$13)*'Weightage Page-1'!L74,0))+
(IF('Semester Activities'!L$20&lt;&gt;0,('Semester Activities'!L$20/'Weightage Page-1'!M$13)*'Weightage Page-1'!M74,0))+
(IF('Semester Activities'!L$21&lt;&gt;0,('Semester Activities'!L$21/'Weightage Page-1'!N$13)*'Weightage Page-1'!N74,0))+
(IF('Semester Activities'!L$25&lt;&gt;0,('Semester Activities'!L$25/'Weightage Page-1'!R$13)*'Weightage Page-1'!R74,0))+
(IF('Semester Activities'!L$26&lt;&gt;0,('Semester Activities'!L$26/'Weightage Page-1'!S$13)*'Weightage Page-1'!S74,0))+
(IF('Semester Activities'!L$27&lt;&gt;0,('Semester Activities'!L$27/'Weightage Page-1'!T$13)*'Weightage Page-1'!T74,0))+
(IF('Semester Activities'!L$28&lt;&gt;0,('Semester Activities'!L$28/'Weightage Page-1'!U$13)*'Weightage Page-1'!U74,0))+
(IF('Semester Activities'!L$29&lt;&gt;0,('Semester Activities'!L$29/'Weightage Page-1'!V$13)*'Weightage Page-1'!V74,0))+
(IF('Semester Activities'!L$30&lt;&gt;0,('Semester Activities'!L$30/'Weightage Page-1'!W$13)*'Weightage Page-1'!W74,0))+
(IF('Semester Activities'!L$31&lt;&gt;0,('Semester Activities'!L$31/'Weightage Page-1'!X$13)*'Weightage Page-1'!X74,0))+
(IF('Semester Activities'!L$32&lt;&gt;0,('Semester Activities'!L$32/'Weightage Page-1'!Y$13)*'Weightage Page-1'!Y74,0))+
(IF('Semester Activities'!L$33&lt;&gt;0,('Semester Activities'!L$33/'Weightage Page-1'!Z$13)*'Weightage Page-1'!Z74,0))+
(IF('Semester Activities'!L$34&lt;&gt;0,('Semester Activities'!L$34/'Weightage Page-1'!AA$13)*'Weightage Page-1'!AA74,0))+
(IF('Semester Activities'!L$35&lt;&gt;0,('Semester Activities'!L$35/'Weightage Page-1'!AB$13)*'Weightage Page-1'!AB74,0))+
(IF('Semester Activities'!L$36&lt;&gt;0,('Semester Activities'!L$36/'Weightage Page-1'!AC$13)*'Weightage Page-1'!AC74,0))+
(IF('Semester Activities'!L$38&lt;&gt;0,('Semester Activities'!L$38/'Weightage Page-1'!AE$13)*'Weightage Page-1'!AE74,0))+
(IF('Semester Activities'!L$39&lt;&gt;0,('Semester Activities'!L$39/'Weightage Page-1'!AF$13)*'Weightage Page-1'!AF74,0))+
(IF('Semester Activities'!L$40&lt;&gt;0,('Semester Activities'!L$40/'Weightage Page-1'!AG$13)*'Weightage Page-1'!AG74,0))+
(IF('Semester Activities'!L$41&lt;&gt;0,('Semester Activities'!L$41/'Weightage Page-1'!AH$13)*'Weightage Page-1'!AH74,0))+
(IF('Semester Activities'!L$42&lt;&gt;0,('Semester Activities'!L$42/'Weightage Page-1'!AI$13)*'Weightage Page-1'!AI74,0))+
(IF('Semester Activities'!L$43&lt;&gt;0,('Semester Activities'!L$43/'Weightage Page-1'!AJ$13)*'Weightage Page-1'!AJ74,0))+
(IF('Semester Activities'!L$44&lt;&gt;0,('Semester Activities'!L$44/'Weightage Page-1'!AK$13)*'Weightage Page-1'!AK74,0))+
(IF('Semester Activities'!L$45&lt;&gt;0,('Semester Activities'!L$45/'Weightage Page-1'!AL$13)*'Weightage Page-1'!AL74,0))+
(IF('Semester Activities'!L$46&lt;&gt;0,('Semester Activities'!L$46/'Weightage Page-1'!AM$13)*'Weightage Page-1'!AM74,0))+
(IF('Semester Activities'!L$47&lt;&gt;0,('Semester Activities'!L$47/'Weightage Page-1'!AN$13)*'Weightage Page-1'!AN74,0))+
(IF('Semester Activities'!L$48&lt;&gt;0,('Semester Activities'!L$48/'Weightage Page-1'!AO$13)*'Weightage Page-1'!AO74,0))+
(IF('Semester Activities'!L$49&lt;&gt;0,('Semester Activities'!L$49/'Weightage Page-1'!AP$13)*'Weightage Page-1'!AP74,0))+
(IF('Semester Activities'!L$50&lt;&gt;0,('Semester Activities'!L$50/'Weightage Page-1'!AQ$13)*'Weightage Page-1'!AQ74,0))+
(IF('Semester Activities'!L$51&lt;&gt;0,('Semester Activities'!L$51/'Weightage Page-1'!AR$13)*'Weightage Page-1'!AR74,0))+
(IF('Semester Activities'!L$52&lt;&gt;0,('Semester Activities'!L$52/'Weightage Page-1'!AS$13)*'Weightage Page-1'!AS74,0))+
(IF('Semester Activities'!L$53&lt;&gt;0,('Semester Activities'!L$53/'Weightage Page-1'!AT$13)*'Weightage Page-1'!AT74,0))+
(IF('Semester Activities'!L$54&lt;&gt;0,('Semester Activities'!L$54/'Weightage Page-1'!AU$13)*'Weightage Page-1'!AU74,0))+
(IF('Semester Activities'!L$55&lt;&gt;0,('Semester Activities'!L$55/'Weightage Page-1'!AV$13)*'Weightage Page-1'!AV74,0))+
(IF('Semester Activities'!L$56&lt;&gt;0,('Semester Activities'!L$56/'Weightage Page-1'!AW$13)*'Weightage Page-1'!AW74,0))+
(IF('Semester Activities'!L$57&lt;&gt;0,('Semester Activities'!L$57/'Weightage Page-1'!AX$13)*'Weightage Page-1'!AX74,0))+
(IF('Semester Activities'!L$58&lt;&gt;0,('Semester Activities'!L$58/'Weightage Page-1'!AY$13)*'Weightage Page-1'!AY74,0))+
(IF('Semester Activities'!L$59&lt;&gt;0,('Semester Activities'!L$59/'Weightage Page-1'!AZ$13)*'Weightage Page-1'!AZ74,0))+
(IF('Semester Activities'!L$60&lt;&gt;0,('Semester Activities'!L$60/'Weightage Page-1'!BA$13)*'Weightage Page-1'!BA74,0))+
(IF('Semester Activities'!L$61&lt;&gt;0,('Semester Activities'!L$61/'Weightage Page-1'!BB$13)*'Weightage Page-1'!BB74,0))</f>
        <v>0</v>
      </c>
      <c r="I68" s="423"/>
      <c r="J68" s="423">
        <f>(IF('Semester Activities'!M$11&lt;&gt;0,('Semester Activities'!M$11/'Weightage Page-1'!D$13)*'Weightage Page-1'!D74,0))+
(IF('Semester Activities'!M$12&lt;&gt;0,('Semester Activities'!M$12/'Weightage Page-1'!E$13)*'Weightage Page-1'!E74,0))+
(IF('Semester Activities'!M$13&lt;&gt;0,('Semester Activities'!M$13/'Weightage Page-1'!F$13)*'Weightage Page-1'!F74,0))+
(IF('Semester Activities'!M$14&lt;&gt;0,('Semester Activities'!M$14/'Weightage Page-1'!G$13)*'Weightage Page-1'!G74,0))+
(IF('Semester Activities'!M$15&lt;&gt;0,('Semester Activities'!M$15/'Weightage Page-1'!H$13)*'Weightage Page-1'!H74,0))+
(IF('Semester Activities'!M$16&lt;&gt;0,('Semester Activities'!M$16/'Weightage Page-1'!I$13)*'Weightage Page-1'!I74,0))+
(IF('Semester Activities'!M$17&lt;&gt;0,('Semester Activities'!M$17/'Weightage Page-1'!J$13)*'Weightage Page-1'!J74,0))+
(IF('Semester Activities'!M$18&lt;&gt;0,('Semester Activities'!M$18/'Weightage Page-1'!K$13)*'Weightage Page-1'!K74,0))+
(IF('Semester Activities'!M$19&lt;&gt;0,('Semester Activities'!M$19/'Weightage Page-1'!L$13)*'Weightage Page-1'!L74,0))+
(IF('Semester Activities'!M$20&lt;&gt;0,('Semester Activities'!M$20/'Weightage Page-1'!M$13)*'Weightage Page-1'!M74,0))+
(IF('Semester Activities'!M$21&lt;&gt;0,('Semester Activities'!M$21/'Weightage Page-1'!N$13)*'Weightage Page-1'!N74,0))+
(IF('Semester Activities'!M$25&lt;&gt;0,('Semester Activities'!M$25/'Weightage Page-1'!R$13)*'Weightage Page-1'!R74,0))+
(IF('Semester Activities'!M$26&lt;&gt;0,('Semester Activities'!M$26/'Weightage Page-1'!S$13)*'Weightage Page-1'!S74,0))+
(IF('Semester Activities'!M$27&lt;&gt;0,('Semester Activities'!M$27/'Weightage Page-1'!T$13)*'Weightage Page-1'!T74,0))+
(IF('Semester Activities'!M$28&lt;&gt;0,('Semester Activities'!M$28/'Weightage Page-1'!U$13)*'Weightage Page-1'!U74,0))+
(IF('Semester Activities'!M$29&lt;&gt;0,('Semester Activities'!M$29/'Weightage Page-1'!V$13)*'Weightage Page-1'!V74,0))+
(IF('Semester Activities'!M$30&lt;&gt;0,('Semester Activities'!M$30/'Weightage Page-1'!W$13)*'Weightage Page-1'!W74,0))+
(IF('Semester Activities'!M$31&lt;&gt;0,('Semester Activities'!M$31/'Weightage Page-1'!X$13)*'Weightage Page-1'!X74,0))+
(IF('Semester Activities'!M$32&lt;&gt;0,('Semester Activities'!M$32/'Weightage Page-1'!Y$13)*'Weightage Page-1'!Y74,0))+
(IF('Semester Activities'!M$33&lt;&gt;0,('Semester Activities'!M$33/'Weightage Page-1'!Z$13)*'Weightage Page-1'!Z74,0))+
(IF('Semester Activities'!M$34&lt;&gt;0,('Semester Activities'!M$34/'Weightage Page-1'!AA$13)*'Weightage Page-1'!AA74,0))+
(IF('Semester Activities'!M$35&lt;&gt;0,('Semester Activities'!M$35/'Weightage Page-1'!AB$13)*'Weightage Page-1'!AB74,0))+
(IF('Semester Activities'!M$36&lt;&gt;0,('Semester Activities'!M$36/'Weightage Page-1'!AC$13)*'Weightage Page-1'!AC74,0))+
(IF('Semester Activities'!M$38&lt;&gt;0,('Semester Activities'!M$38/'Weightage Page-1'!AE$13)*'Weightage Page-1'!AE74,0))+
(IF('Semester Activities'!M$39&lt;&gt;0,('Semester Activities'!M$39/'Weightage Page-1'!AF$13)*'Weightage Page-1'!AF74,0))+
(IF('Semester Activities'!M$40&lt;&gt;0,('Semester Activities'!M$40/'Weightage Page-1'!AG$13)*'Weightage Page-1'!AG74,0))+
(IF('Semester Activities'!M$41&lt;&gt;0,('Semester Activities'!M$41/'Weightage Page-1'!AH$13)*'Weightage Page-1'!AH74,0))+
(IF('Semester Activities'!M$42&lt;&gt;0,('Semester Activities'!M$42/'Weightage Page-1'!AI$13)*'Weightage Page-1'!AI74,0))+
(IF('Semester Activities'!M$43&lt;&gt;0,('Semester Activities'!M$43/'Weightage Page-1'!AJ$13)*'Weightage Page-1'!AJ74,0))+
(IF('Semester Activities'!M$44&lt;&gt;0,('Semester Activities'!M$44/'Weightage Page-1'!AK$13)*'Weightage Page-1'!AK74,0))+
(IF('Semester Activities'!M$45&lt;&gt;0,('Semester Activities'!M$45/'Weightage Page-1'!AL$13)*'Weightage Page-1'!AL74,0))+
(IF('Semester Activities'!M$46&lt;&gt;0,('Semester Activities'!M$46/'Weightage Page-1'!AM$13)*'Weightage Page-1'!AM74,0))+
(IF('Semester Activities'!M$47&lt;&gt;0,('Semester Activities'!M$47/'Weightage Page-1'!AN$13)*'Weightage Page-1'!AN74,0))+
(IF('Semester Activities'!M$48&lt;&gt;0,('Semester Activities'!M$48/'Weightage Page-1'!AO$13)*'Weightage Page-1'!AO74,0))+
(IF('Semester Activities'!M$49&lt;&gt;0,('Semester Activities'!M$49/'Weightage Page-1'!AP$13)*'Weightage Page-1'!AP74,0))+
(IF('Semester Activities'!M$50&lt;&gt;0,('Semester Activities'!M$50/'Weightage Page-1'!AQ$13)*'Weightage Page-1'!AQ74,0))+
(IF('Semester Activities'!M$51&lt;&gt;0,('Semester Activities'!M$51/'Weightage Page-1'!AR$13)*'Weightage Page-1'!AR74,0))+
(IF('Semester Activities'!M$52&lt;&gt;0,('Semester Activities'!M$52/'Weightage Page-1'!AS$13)*'Weightage Page-1'!AS74,0))+
(IF('Semester Activities'!M$53&lt;&gt;0,('Semester Activities'!M$53/'Weightage Page-1'!AT$13)*'Weightage Page-1'!AT74,0))+
(IF('Semester Activities'!M$54&lt;&gt;0,('Semester Activities'!M$54/'Weightage Page-1'!AU$13)*'Weightage Page-1'!AU74,0))+
(IF('Semester Activities'!M$55&lt;&gt;0,('Semester Activities'!M$55/'Weightage Page-1'!AV$13)*'Weightage Page-1'!AV74,0))+
(IF('Semester Activities'!M$56&lt;&gt;0,('Semester Activities'!M$56/'Weightage Page-1'!AW$13)*'Weightage Page-1'!AW74,0))+
(IF('Semester Activities'!M$57&lt;&gt;0,('Semester Activities'!M$57/'Weightage Page-1'!AX$13)*'Weightage Page-1'!AX74,0))+
(IF('Semester Activities'!M$58&lt;&gt;0,('Semester Activities'!M$58/'Weightage Page-1'!AY$13)*'Weightage Page-1'!AY74,0))+
(IF('Semester Activities'!M$59&lt;&gt;0,('Semester Activities'!M$59/'Weightage Page-1'!AZ$13)*'Weightage Page-1'!AZ74,0))+
(IF('Semester Activities'!M$60&lt;&gt;0,('Semester Activities'!M$60/'Weightage Page-1'!BA$13)*'Weightage Page-1'!BA74,0))+
(IF('Semester Activities'!M$61&lt;&gt;0,('Semester Activities'!M$61/'Weightage Page-1'!BB$13)*'Weightage Page-1'!BB74,0))</f>
        <v>0</v>
      </c>
      <c r="K68" s="423"/>
      <c r="L68" s="423">
        <f>(IF('Semester Activities'!N$11&lt;&gt;0,('Semester Activities'!N$11/'Weightage Page-1'!D$13)*'Weightage Page-1'!D74,0))+
(IF('Semester Activities'!N$12&lt;&gt;0,('Semester Activities'!N$12/'Weightage Page-1'!E$13)*'Weightage Page-1'!E74,0))+
(IF('Semester Activities'!N$13&lt;&gt;0,('Semester Activities'!N$13/'Weightage Page-1'!F$13)*'Weightage Page-1'!F74,0))+
(IF('Semester Activities'!N$14&lt;&gt;0,('Semester Activities'!N$14/'Weightage Page-1'!G$13)*'Weightage Page-1'!G74,0))+
(IF('Semester Activities'!N$15&lt;&gt;0,('Semester Activities'!N$15/'Weightage Page-1'!H$13)*'Weightage Page-1'!H74,0))+
(IF('Semester Activities'!N$16&lt;&gt;0,('Semester Activities'!N$16/'Weightage Page-1'!I$13)*'Weightage Page-1'!I74,0))+
(IF('Semester Activities'!N$17&lt;&gt;0,('Semester Activities'!N$17/'Weightage Page-1'!J$13)*'Weightage Page-1'!J74,0))+
(IF('Semester Activities'!N$18&lt;&gt;0,('Semester Activities'!N$18/'Weightage Page-1'!K$13)*'Weightage Page-1'!K74,0))+
(IF('Semester Activities'!N$19&lt;&gt;0,('Semester Activities'!N$19/'Weightage Page-1'!L$13)*'Weightage Page-1'!L74,0))+
(IF('Semester Activities'!N$20&lt;&gt;0,('Semester Activities'!N$20/'Weightage Page-1'!M$13)*'Weightage Page-1'!M74,0))+
(IF('Semester Activities'!N$21&lt;&gt;0,('Semester Activities'!N$21/'Weightage Page-1'!N$13)*'Weightage Page-1'!N74,0))+
(IF('Semester Activities'!N$25&lt;&gt;0,('Semester Activities'!N$25/'Weightage Page-1'!R$13)*'Weightage Page-1'!R74,0))+
(IF('Semester Activities'!N$26&lt;&gt;0,('Semester Activities'!N$26/'Weightage Page-1'!S$13)*'Weightage Page-1'!S74,0))+
(IF('Semester Activities'!N$27&lt;&gt;0,('Semester Activities'!N$27/'Weightage Page-1'!T$13)*'Weightage Page-1'!T74,0))+
(IF('Semester Activities'!N$28&lt;&gt;0,('Semester Activities'!N$28/'Weightage Page-1'!U$13)*'Weightage Page-1'!U74,0))+
(IF('Semester Activities'!N$29&lt;&gt;0,('Semester Activities'!N$29/'Weightage Page-1'!V$13)*'Weightage Page-1'!V74,0))+
(IF('Semester Activities'!N$30&lt;&gt;0,('Semester Activities'!N$30/'Weightage Page-1'!W$13)*'Weightage Page-1'!W74,0))+
(IF('Semester Activities'!N$31&lt;&gt;0,('Semester Activities'!N$31/'Weightage Page-1'!X$13)*'Weightage Page-1'!X74,0))+
(IF('Semester Activities'!N$32&lt;&gt;0,('Semester Activities'!N$32/'Weightage Page-1'!Y$13)*'Weightage Page-1'!Y74,0))+
(IF('Semester Activities'!N$33&lt;&gt;0,('Semester Activities'!N$33/'Weightage Page-1'!Z$13)*'Weightage Page-1'!Z74,0))+
(IF('Semester Activities'!N$34&lt;&gt;0,('Semester Activities'!N$34/'Weightage Page-1'!AA$13)*'Weightage Page-1'!AA74,0))+
(IF('Semester Activities'!N$35&lt;&gt;0,('Semester Activities'!N$35/'Weightage Page-1'!AB$13)*'Weightage Page-1'!AB74,0))+
(IF('Semester Activities'!N$36&lt;&gt;0,('Semester Activities'!N$36/'Weightage Page-1'!AC$13)*'Weightage Page-1'!AC74,0))+
(IF('Semester Activities'!N$38&lt;&gt;0,('Semester Activities'!N$38/'Weightage Page-1'!AE$13)*'Weightage Page-1'!AE74,0))+
(IF('Semester Activities'!N$39&lt;&gt;0,('Semester Activities'!N$39/'Weightage Page-1'!AF$13)*'Weightage Page-1'!AF74,0))+
(IF('Semester Activities'!N$40&lt;&gt;0,('Semester Activities'!N$40/'Weightage Page-1'!AG$13)*'Weightage Page-1'!AG74,0))+
(IF('Semester Activities'!N$41&lt;&gt;0,('Semester Activities'!N$41/'Weightage Page-1'!AH$13)*'Weightage Page-1'!AH74,0))+
(IF('Semester Activities'!N$42&lt;&gt;0,('Semester Activities'!N$42/'Weightage Page-1'!AI$13)*'Weightage Page-1'!AI74,0))+
(IF('Semester Activities'!N$43&lt;&gt;0,('Semester Activities'!N$43/'Weightage Page-1'!AJ$13)*'Weightage Page-1'!AJ74,0))+
(IF('Semester Activities'!N$44&lt;&gt;0,('Semester Activities'!N$44/'Weightage Page-1'!AK$13)*'Weightage Page-1'!AK74,0))+
(IF('Semester Activities'!N$45&lt;&gt;0,('Semester Activities'!N$45/'Weightage Page-1'!AL$13)*'Weightage Page-1'!AL74,0))+
(IF('Semester Activities'!N$46&lt;&gt;0,('Semester Activities'!N$46/'Weightage Page-1'!AM$13)*'Weightage Page-1'!AM74,0))+
(IF('Semester Activities'!N$47&lt;&gt;0,('Semester Activities'!N$47/'Weightage Page-1'!AN$13)*'Weightage Page-1'!AN74,0))+
(IF('Semester Activities'!N$48&lt;&gt;0,('Semester Activities'!N$48/'Weightage Page-1'!AO$13)*'Weightage Page-1'!AO74,0))+
(IF('Semester Activities'!N$49&lt;&gt;0,('Semester Activities'!N$49/'Weightage Page-1'!AP$13)*'Weightage Page-1'!AP74,0))+
(IF('Semester Activities'!N$50&lt;&gt;0,('Semester Activities'!N$50/'Weightage Page-1'!AQ$13)*'Weightage Page-1'!AQ74,0))+
(IF('Semester Activities'!N$51&lt;&gt;0,('Semester Activities'!N$51/'Weightage Page-1'!AR$13)*'Weightage Page-1'!AR74,0))+
(IF('Semester Activities'!N$52&lt;&gt;0,('Semester Activities'!N$52/'Weightage Page-1'!AS$13)*'Weightage Page-1'!AS74,0))+
(IF('Semester Activities'!N$53&lt;&gt;0,('Semester Activities'!N$53/'Weightage Page-1'!AT$13)*'Weightage Page-1'!AT74,0))+
(IF('Semester Activities'!N$54&lt;&gt;0,('Semester Activities'!N$54/'Weightage Page-1'!AU$13)*'Weightage Page-1'!AU74,0))+
(IF('Semester Activities'!N$55&lt;&gt;0,('Semester Activities'!N$55/'Weightage Page-1'!AV$13)*'Weightage Page-1'!AV74,0))+
(IF('Semester Activities'!N$56&lt;&gt;0,('Semester Activities'!N$56/'Weightage Page-1'!AW$13)*'Weightage Page-1'!AW74,0))+
(IF('Semester Activities'!N$57&lt;&gt;0,('Semester Activities'!N$57/'Weightage Page-1'!AX$13)*'Weightage Page-1'!AX74,0))+
(IF('Semester Activities'!N$58&lt;&gt;0,('Semester Activities'!N$58/'Weightage Page-1'!AY$13)*'Weightage Page-1'!AY74,0))+
(IF('Semester Activities'!N$59&lt;&gt;0,('Semester Activities'!N$59/'Weightage Page-1'!AZ$13)*'Weightage Page-1'!AZ74,0))+
(IF('Semester Activities'!N$60&lt;&gt;0,('Semester Activities'!N$60/'Weightage Page-1'!BA$13)*'Weightage Page-1'!BA74,0))+
(IF('Semester Activities'!N$61&lt;&gt;0,('Semester Activities'!N$61/'Weightage Page-1'!BB$13)*'Weightage Page-1'!BB74,0))</f>
        <v>0</v>
      </c>
      <c r="M68" s="423"/>
      <c r="N68" s="424">
        <f t="shared" si="0"/>
        <v>0</v>
      </c>
      <c r="O68" s="424"/>
    </row>
    <row r="69" spans="1:15" ht="16.5" thickBot="1" x14ac:dyDescent="0.3">
      <c r="A69" s="207">
        <v>60</v>
      </c>
      <c r="B69" s="206" t="str">
        <f>IF('Weightage Page-1'!B75&lt;&gt;"",'Weightage Page-1'!B75,"")</f>
        <v>15-14SW155</v>
      </c>
      <c r="C69" s="118"/>
      <c r="D69" s="423">
        <f>(IF('Semester Activities'!J$11&lt;&gt;0,('Semester Activities'!J$11/'Weightage Page-1'!D$13)*'Weightage Page-1'!D75,0))+
(IF('Semester Activities'!J$12&lt;&gt;0,('Semester Activities'!J$12/'Weightage Page-1'!E$13)*'Weightage Page-1'!E75,0))+
(IF('Semester Activities'!J$13&lt;&gt;0,('Semester Activities'!J$13/'Weightage Page-1'!F$13)*'Weightage Page-1'!F75,0))+
(IF('Semester Activities'!J$14&lt;&gt;0,('Semester Activities'!J$14/'Weightage Page-1'!G$13)*'Weightage Page-1'!G75,0))+
(IF('Semester Activities'!J$15&lt;&gt;0,('Semester Activities'!J$15/'Weightage Page-1'!H$13)*'Weightage Page-1'!H75,0))+
(IF('Semester Activities'!J$16&lt;&gt;0,('Semester Activities'!J$16/'Weightage Page-1'!I$13)*'Weightage Page-1'!I75,0))+
(IF('Semester Activities'!J$17&lt;&gt;0,('Semester Activities'!J$17/'Weightage Page-1'!J$13)*'Weightage Page-1'!J75,0))+
(IF('Semester Activities'!J$18&lt;&gt;0,('Semester Activities'!J$18/'Weightage Page-1'!K$13)*'Weightage Page-1'!K75,0))+
(IF('Semester Activities'!J$19&lt;&gt;0,('Semester Activities'!J$19/'Weightage Page-1'!L$13)*'Weightage Page-1'!L75,0))+
(IF('Semester Activities'!J$20&lt;&gt;0,('Semester Activities'!J$20/'Weightage Page-1'!M$13)*'Weightage Page-1'!M75,0))+
(IF('Semester Activities'!J$21&lt;&gt;0,('Semester Activities'!J$21/'Weightage Page-1'!N$13)*'Weightage Page-1'!N75,0))+
(IF('Semester Activities'!J$25&lt;&gt;0,('Semester Activities'!J$25/'Weightage Page-1'!R$13)*'Weightage Page-1'!R75,0))+
(IF('Semester Activities'!J$26&lt;&gt;0,('Semester Activities'!J$26/'Weightage Page-1'!S$13)*'Weightage Page-1'!S75,0))+
(IF('Semester Activities'!J$27&lt;&gt;0,('Semester Activities'!J$27/'Weightage Page-1'!T$13)*'Weightage Page-1'!T75,0))+
(IF('Semester Activities'!J$28&lt;&gt;0,('Semester Activities'!J$28/'Weightage Page-1'!U$13)*'Weightage Page-1'!U75,0))+
(IF('Semester Activities'!J$29&lt;&gt;0,('Semester Activities'!J$29/'Weightage Page-1'!V$13)*'Weightage Page-1'!V75,0))+
(IF('Semester Activities'!J$30&lt;&gt;0,('Semester Activities'!J$30/'Weightage Page-1'!W$13)*'Weightage Page-1'!W75,0))+
(IF('Semester Activities'!J$31&lt;&gt;0,('Semester Activities'!J$31/'Weightage Page-1'!X$13)*'Weightage Page-1'!X75,0))+
(IF('Semester Activities'!J$32&lt;&gt;0,('Semester Activities'!J$32/'Weightage Page-1'!Y$13)*'Weightage Page-1'!Y75,0))+
(IF('Semester Activities'!J$33&lt;&gt;0,('Semester Activities'!J$33/'Weightage Page-1'!Z$13)*'Weightage Page-1'!Z75,0))+
(IF('Semester Activities'!J$34&lt;&gt;0,('Semester Activities'!J$34/'Weightage Page-1'!AA$13)*'Weightage Page-1'!AA75,0))+
(IF('Semester Activities'!J$35&lt;&gt;0,('Semester Activities'!J$35/'Weightage Page-1'!AB$13)*'Weightage Page-1'!AB75,0))+
(IF('Semester Activities'!J$36&lt;&gt;0,('Semester Activities'!J$36/'Weightage Page-1'!AC$13)*'Weightage Page-1'!AC75,0))+
(IF('Semester Activities'!J$38&lt;&gt;0,('Semester Activities'!J$38/'Weightage Page-1'!AE$13)*'Weightage Page-1'!AE75,0))+
(IF('Semester Activities'!J$39&lt;&gt;0,('Semester Activities'!J$39/'Weightage Page-1'!AF$13)*'Weightage Page-1'!AF75,0))+
(IF('Semester Activities'!J$40&lt;&gt;0,('Semester Activities'!J$40/'Weightage Page-1'!AG$13)*'Weightage Page-1'!AG75,0))+
(IF('Semester Activities'!J$41&lt;&gt;0,('Semester Activities'!J$41/'Weightage Page-1'!AH$13)*'Weightage Page-1'!AH75,0))+
(IF('Semester Activities'!J$42&lt;&gt;0,('Semester Activities'!J$42/'Weightage Page-1'!AI$13)*'Weightage Page-1'!AI75,0))+
(IF('Semester Activities'!J$43&lt;&gt;0,('Semester Activities'!J$43/'Weightage Page-1'!AJ$13)*'Weightage Page-1'!AJ75,0))+
(IF('Semester Activities'!J$44&lt;&gt;0,('Semester Activities'!J$44/'Weightage Page-1'!AK$13)*'Weightage Page-1'!AK75,0))+
(IF('Semester Activities'!J$45&lt;&gt;0,('Semester Activities'!J$45/'Weightage Page-1'!AL$13)*'Weightage Page-1'!AL75,0))+
(IF('Semester Activities'!J$46&lt;&gt;0,('Semester Activities'!J$46/'Weightage Page-1'!AM$13)*'Weightage Page-1'!AM75,0))+
(IF('Semester Activities'!J$47&lt;&gt;0,('Semester Activities'!J$47/'Weightage Page-1'!AN$13)*'Weightage Page-1'!AN75,0))+
(IF('Semester Activities'!J$48&lt;&gt;0,('Semester Activities'!J$48/'Weightage Page-1'!AO$13)*'Weightage Page-1'!AO75,0))+
(IF('Semester Activities'!J$49&lt;&gt;0,('Semester Activities'!J$49/'Weightage Page-1'!AP$13)*'Weightage Page-1'!AP75,0))+
(IF('Semester Activities'!J$50&lt;&gt;0,('Semester Activities'!J$50/'Weightage Page-1'!AQ$13)*'Weightage Page-1'!AQ75,0))+
(IF('Semester Activities'!J$51&lt;&gt;0,('Semester Activities'!J$51/'Weightage Page-1'!AR$13)*'Weightage Page-1'!AR75,0))+
(IF('Semester Activities'!J$52&lt;&gt;0,('Semester Activities'!J$52/'Weightage Page-1'!AS$13)*'Weightage Page-1'!AS75,0))+
(IF('Semester Activities'!J$53&lt;&gt;0,('Semester Activities'!J$53/'Weightage Page-1'!AT$13)*'Weightage Page-1'!AT75,0))+
(IF('Semester Activities'!J$54&lt;&gt;0,('Semester Activities'!J$54/'Weightage Page-1'!AU$13)*'Weightage Page-1'!AU75,0))+
(IF('Semester Activities'!J$55&lt;&gt;0,('Semester Activities'!J$55/'Weightage Page-1'!AV$13)*'Weightage Page-1'!AV75,0))+
(IF('Semester Activities'!J$56&lt;&gt;0,('Semester Activities'!J$56/'Weightage Page-1'!AW$13)*'Weightage Page-1'!AW75,0))+
(IF('Semester Activities'!J$57&lt;&gt;0,('Semester Activities'!J$57/'Weightage Page-1'!AX$13)*'Weightage Page-1'!AX75,0))+
(IF('Semester Activities'!J$58&lt;&gt;0,('Semester Activities'!J$58/'Weightage Page-1'!AY$13)*'Weightage Page-1'!AY75,0))+
(IF('Semester Activities'!J$59&lt;&gt;0,('Semester Activities'!J$59/'Weightage Page-1'!AZ$13)*'Weightage Page-1'!AZ75,0))+
(IF('Semester Activities'!J$60&lt;&gt;0,('Semester Activities'!J$60/'Weightage Page-1'!BA$13)*'Weightage Page-1'!BA75,0))+
(IF('Semester Activities'!J$61&lt;&gt;0,('Semester Activities'!J$61/'Weightage Page-1'!BB$13)*'Weightage Page-1'!BB75,0))</f>
        <v>0</v>
      </c>
      <c r="E69" s="423"/>
      <c r="F69" s="423">
        <f>(IF('Semester Activities'!K$11&lt;&gt;0,('Semester Activities'!K$11/'Weightage Page-1'!D$13)*'Weightage Page-1'!D75,0))+
(IF('Semester Activities'!K$12&lt;&gt;0,('Semester Activities'!K$12/'Weightage Page-1'!E$13)*'Weightage Page-1'!E75,0))+
(IF('Semester Activities'!K$13&lt;&gt;0,('Semester Activities'!K$13/'Weightage Page-1'!F$13)*'Weightage Page-1'!F75,0))+
(IF('Semester Activities'!K$14&lt;&gt;0,('Semester Activities'!K$14/'Weightage Page-1'!G$13)*'Weightage Page-1'!G75,0))+
(IF('Semester Activities'!K$15&lt;&gt;0,('Semester Activities'!K$15/'Weightage Page-1'!H$13)*'Weightage Page-1'!H75,0))+
(IF('Semester Activities'!K$16&lt;&gt;0,('Semester Activities'!K$16/'Weightage Page-1'!I$13)*'Weightage Page-1'!I75,0))+
(IF('Semester Activities'!K$17&lt;&gt;0,('Semester Activities'!K$17/'Weightage Page-1'!J$13)*'Weightage Page-1'!J75,0))+
(IF('Semester Activities'!K$18&lt;&gt;0,('Semester Activities'!K$18/'Weightage Page-1'!K$13)*'Weightage Page-1'!K75,0))+
(IF('Semester Activities'!K$19&lt;&gt;0,('Semester Activities'!K$19/'Weightage Page-1'!L$13)*'Weightage Page-1'!L75,0))+
(IF('Semester Activities'!K$20&lt;&gt;0,('Semester Activities'!K$20/'Weightage Page-1'!M$13)*'Weightage Page-1'!M75,0))+
(IF('Semester Activities'!K$21&lt;&gt;0,('Semester Activities'!K$21/'Weightage Page-1'!N$13)*'Weightage Page-1'!N75,0))+
(IF('Semester Activities'!K$25&lt;&gt;0,('Semester Activities'!K$25/'Weightage Page-1'!R$13)*'Weightage Page-1'!R75,0))+
(IF('Semester Activities'!K$26&lt;&gt;0,('Semester Activities'!K$26/'Weightage Page-1'!S$13)*'Weightage Page-1'!S75,0))+
(IF('Semester Activities'!K$27&lt;&gt;0,('Semester Activities'!K$27/'Weightage Page-1'!T$13)*'Weightage Page-1'!T75,0))+
(IF('Semester Activities'!K$28&lt;&gt;0,('Semester Activities'!K$28/'Weightage Page-1'!U$13)*'Weightage Page-1'!U75,0))+
(IF('Semester Activities'!K$29&lt;&gt;0,('Semester Activities'!K$29/'Weightage Page-1'!V$13)*'Weightage Page-1'!V75,0))+
(IF('Semester Activities'!K$30&lt;&gt;0,('Semester Activities'!K$30/'Weightage Page-1'!W$13)*'Weightage Page-1'!W75,0))+
(IF('Semester Activities'!K$31&lt;&gt;0,('Semester Activities'!K$31/'Weightage Page-1'!X$13)*'Weightage Page-1'!X75,0))+
(IF('Semester Activities'!K$32&lt;&gt;0,('Semester Activities'!K$32/'Weightage Page-1'!Y$13)*'Weightage Page-1'!Y75,0))+
(IF('Semester Activities'!K$33&lt;&gt;0,('Semester Activities'!K$33/'Weightage Page-1'!Z$13)*'Weightage Page-1'!Z75,0))+
(IF('Semester Activities'!K$34&lt;&gt;0,('Semester Activities'!K$34/'Weightage Page-1'!AA$13)*'Weightage Page-1'!AA75,0))+
(IF('Semester Activities'!K$35&lt;&gt;0,('Semester Activities'!K$35/'Weightage Page-1'!AB$13)*'Weightage Page-1'!AB75,0))+
(IF('Semester Activities'!K$36&lt;&gt;0,('Semester Activities'!K$36/'Weightage Page-1'!AC$13)*'Weightage Page-1'!AC75,0))+
(IF('Semester Activities'!K$38&lt;&gt;0,('Semester Activities'!K$38/'Weightage Page-1'!AE$13)*'Weightage Page-1'!AE75,0))+
(IF('Semester Activities'!K$39&lt;&gt;0,('Semester Activities'!K$39/'Weightage Page-1'!AF$13)*'Weightage Page-1'!AF75,0))+
(IF('Semester Activities'!K$40&lt;&gt;0,('Semester Activities'!K$40/'Weightage Page-1'!AG$13)*'Weightage Page-1'!AG75,0))+
(IF('Semester Activities'!K$41&lt;&gt;0,('Semester Activities'!K$41/'Weightage Page-1'!AH$13)*'Weightage Page-1'!AH75,0))+
(IF('Semester Activities'!K$42&lt;&gt;0,('Semester Activities'!K$42/'Weightage Page-1'!AI$13)*'Weightage Page-1'!AI75,0))+
(IF('Semester Activities'!K$43&lt;&gt;0,('Semester Activities'!K$43/'Weightage Page-1'!AJ$13)*'Weightage Page-1'!AJ75,0))+
(IF('Semester Activities'!K$44&lt;&gt;0,('Semester Activities'!K$44/'Weightage Page-1'!AK$13)*'Weightage Page-1'!AK75,0))+
(IF('Semester Activities'!K$45&lt;&gt;0,('Semester Activities'!K$45/'Weightage Page-1'!AL$13)*'Weightage Page-1'!AL75,0))+
(IF('Semester Activities'!K$46&lt;&gt;0,('Semester Activities'!K$46/'Weightage Page-1'!AM$13)*'Weightage Page-1'!AM75,0))+
(IF('Semester Activities'!K$47&lt;&gt;0,('Semester Activities'!K$47/'Weightage Page-1'!AN$13)*'Weightage Page-1'!AN75,0))+
(IF('Semester Activities'!K$48&lt;&gt;0,('Semester Activities'!K$48/'Weightage Page-1'!AO$13)*'Weightage Page-1'!AO75,0))+
(IF('Semester Activities'!K$49&lt;&gt;0,('Semester Activities'!K$49/'Weightage Page-1'!AP$13)*'Weightage Page-1'!AP75,0))+
(IF('Semester Activities'!K$50&lt;&gt;0,('Semester Activities'!K$50/'Weightage Page-1'!AQ$13)*'Weightage Page-1'!AQ75,0))+
(IF('Semester Activities'!K$51&lt;&gt;0,('Semester Activities'!K$51/'Weightage Page-1'!AR$13)*'Weightage Page-1'!AR75,0))+
(IF('Semester Activities'!K$52&lt;&gt;0,('Semester Activities'!K$52/'Weightage Page-1'!AS$13)*'Weightage Page-1'!AS75,0))+
(IF('Semester Activities'!K$53&lt;&gt;0,('Semester Activities'!K$53/'Weightage Page-1'!AT$13)*'Weightage Page-1'!AT75,0))+
(IF('Semester Activities'!K$54&lt;&gt;0,('Semester Activities'!K$54/'Weightage Page-1'!AU$13)*'Weightage Page-1'!AU75,0))+
(IF('Semester Activities'!K$55&lt;&gt;0,('Semester Activities'!K$55/'Weightage Page-1'!AV$13)*'Weightage Page-1'!AV75,0))+
(IF('Semester Activities'!K$56&lt;&gt;0,('Semester Activities'!K$56/'Weightage Page-1'!AW$13)*'Weightage Page-1'!AW75,0))+
(IF('Semester Activities'!K$57&lt;&gt;0,('Semester Activities'!K$57/'Weightage Page-1'!AX$13)*'Weightage Page-1'!AX75,0))+
(IF('Semester Activities'!K$58&lt;&gt;0,('Semester Activities'!K$58/'Weightage Page-1'!AY$13)*'Weightage Page-1'!AY75,0))+
(IF('Semester Activities'!K$59&lt;&gt;0,('Semester Activities'!K$59/'Weightage Page-1'!AZ$13)*'Weightage Page-1'!AZ75,0))+
(IF('Semester Activities'!K$60&lt;&gt;0,('Semester Activities'!K$60/'Weightage Page-1'!BA$13)*'Weightage Page-1'!BA75,0))+
(IF('Semester Activities'!K$61&lt;&gt;0,('Semester Activities'!K$61/'Weightage Page-1'!BB$13)*'Weightage Page-1'!BB75,0))</f>
        <v>0</v>
      </c>
      <c r="G69" s="423"/>
      <c r="H69" s="423">
        <f>(IF('Semester Activities'!L$11&lt;&gt;0,('Semester Activities'!L$11/'Weightage Page-1'!D$13)*'Weightage Page-1'!D75,0))+
(IF('Semester Activities'!L$12&lt;&gt;0,('Semester Activities'!L$12/'Weightage Page-1'!E$13)*'Weightage Page-1'!E75,0))+
(IF('Semester Activities'!L$13&lt;&gt;0,('Semester Activities'!L$13/'Weightage Page-1'!F$13)*'Weightage Page-1'!F75,0))+
(IF('Semester Activities'!L$14&lt;&gt;0,('Semester Activities'!L$14/'Weightage Page-1'!G$13)*'Weightage Page-1'!G75,0))+
(IF('Semester Activities'!L$15&lt;&gt;0,('Semester Activities'!L$15/'Weightage Page-1'!H$13)*'Weightage Page-1'!H75,0))+
(IF('Semester Activities'!L$16&lt;&gt;0,('Semester Activities'!L$16/'Weightage Page-1'!I$13)*'Weightage Page-1'!I75,0))+
(IF('Semester Activities'!L$17&lt;&gt;0,('Semester Activities'!L$17/'Weightage Page-1'!J$13)*'Weightage Page-1'!J75,0))+
(IF('Semester Activities'!L$18&lt;&gt;0,('Semester Activities'!L$18/'Weightage Page-1'!K$13)*'Weightage Page-1'!K75,0))+
(IF('Semester Activities'!L$19&lt;&gt;0,('Semester Activities'!L$19/'Weightage Page-1'!L$13)*'Weightage Page-1'!L75,0))+
(IF('Semester Activities'!L$20&lt;&gt;0,('Semester Activities'!L$20/'Weightage Page-1'!M$13)*'Weightage Page-1'!M75,0))+
(IF('Semester Activities'!L$21&lt;&gt;0,('Semester Activities'!L$21/'Weightage Page-1'!N$13)*'Weightage Page-1'!N75,0))+
(IF('Semester Activities'!L$25&lt;&gt;0,('Semester Activities'!L$25/'Weightage Page-1'!R$13)*'Weightage Page-1'!R75,0))+
(IF('Semester Activities'!L$26&lt;&gt;0,('Semester Activities'!L$26/'Weightage Page-1'!S$13)*'Weightage Page-1'!S75,0))+
(IF('Semester Activities'!L$27&lt;&gt;0,('Semester Activities'!L$27/'Weightage Page-1'!T$13)*'Weightage Page-1'!T75,0))+
(IF('Semester Activities'!L$28&lt;&gt;0,('Semester Activities'!L$28/'Weightage Page-1'!U$13)*'Weightage Page-1'!U75,0))+
(IF('Semester Activities'!L$29&lt;&gt;0,('Semester Activities'!L$29/'Weightage Page-1'!V$13)*'Weightage Page-1'!V75,0))+
(IF('Semester Activities'!L$30&lt;&gt;0,('Semester Activities'!L$30/'Weightage Page-1'!W$13)*'Weightage Page-1'!W75,0))+
(IF('Semester Activities'!L$31&lt;&gt;0,('Semester Activities'!L$31/'Weightage Page-1'!X$13)*'Weightage Page-1'!X75,0))+
(IF('Semester Activities'!L$32&lt;&gt;0,('Semester Activities'!L$32/'Weightage Page-1'!Y$13)*'Weightage Page-1'!Y75,0))+
(IF('Semester Activities'!L$33&lt;&gt;0,('Semester Activities'!L$33/'Weightage Page-1'!Z$13)*'Weightage Page-1'!Z75,0))+
(IF('Semester Activities'!L$34&lt;&gt;0,('Semester Activities'!L$34/'Weightage Page-1'!AA$13)*'Weightage Page-1'!AA75,0))+
(IF('Semester Activities'!L$35&lt;&gt;0,('Semester Activities'!L$35/'Weightage Page-1'!AB$13)*'Weightage Page-1'!AB75,0))+
(IF('Semester Activities'!L$36&lt;&gt;0,('Semester Activities'!L$36/'Weightage Page-1'!AC$13)*'Weightage Page-1'!AC75,0))+
(IF('Semester Activities'!L$38&lt;&gt;0,('Semester Activities'!L$38/'Weightage Page-1'!AE$13)*'Weightage Page-1'!AE75,0))+
(IF('Semester Activities'!L$39&lt;&gt;0,('Semester Activities'!L$39/'Weightage Page-1'!AF$13)*'Weightage Page-1'!AF75,0))+
(IF('Semester Activities'!L$40&lt;&gt;0,('Semester Activities'!L$40/'Weightage Page-1'!AG$13)*'Weightage Page-1'!AG75,0))+
(IF('Semester Activities'!L$41&lt;&gt;0,('Semester Activities'!L$41/'Weightage Page-1'!AH$13)*'Weightage Page-1'!AH75,0))+
(IF('Semester Activities'!L$42&lt;&gt;0,('Semester Activities'!L$42/'Weightage Page-1'!AI$13)*'Weightage Page-1'!AI75,0))+
(IF('Semester Activities'!L$43&lt;&gt;0,('Semester Activities'!L$43/'Weightage Page-1'!AJ$13)*'Weightage Page-1'!AJ75,0))+
(IF('Semester Activities'!L$44&lt;&gt;0,('Semester Activities'!L$44/'Weightage Page-1'!AK$13)*'Weightage Page-1'!AK75,0))+
(IF('Semester Activities'!L$45&lt;&gt;0,('Semester Activities'!L$45/'Weightage Page-1'!AL$13)*'Weightage Page-1'!AL75,0))+
(IF('Semester Activities'!L$46&lt;&gt;0,('Semester Activities'!L$46/'Weightage Page-1'!AM$13)*'Weightage Page-1'!AM75,0))+
(IF('Semester Activities'!L$47&lt;&gt;0,('Semester Activities'!L$47/'Weightage Page-1'!AN$13)*'Weightage Page-1'!AN75,0))+
(IF('Semester Activities'!L$48&lt;&gt;0,('Semester Activities'!L$48/'Weightage Page-1'!AO$13)*'Weightage Page-1'!AO75,0))+
(IF('Semester Activities'!L$49&lt;&gt;0,('Semester Activities'!L$49/'Weightage Page-1'!AP$13)*'Weightage Page-1'!AP75,0))+
(IF('Semester Activities'!L$50&lt;&gt;0,('Semester Activities'!L$50/'Weightage Page-1'!AQ$13)*'Weightage Page-1'!AQ75,0))+
(IF('Semester Activities'!L$51&lt;&gt;0,('Semester Activities'!L$51/'Weightage Page-1'!AR$13)*'Weightage Page-1'!AR75,0))+
(IF('Semester Activities'!L$52&lt;&gt;0,('Semester Activities'!L$52/'Weightage Page-1'!AS$13)*'Weightage Page-1'!AS75,0))+
(IF('Semester Activities'!L$53&lt;&gt;0,('Semester Activities'!L$53/'Weightage Page-1'!AT$13)*'Weightage Page-1'!AT75,0))+
(IF('Semester Activities'!L$54&lt;&gt;0,('Semester Activities'!L$54/'Weightage Page-1'!AU$13)*'Weightage Page-1'!AU75,0))+
(IF('Semester Activities'!L$55&lt;&gt;0,('Semester Activities'!L$55/'Weightage Page-1'!AV$13)*'Weightage Page-1'!AV75,0))+
(IF('Semester Activities'!L$56&lt;&gt;0,('Semester Activities'!L$56/'Weightage Page-1'!AW$13)*'Weightage Page-1'!AW75,0))+
(IF('Semester Activities'!L$57&lt;&gt;0,('Semester Activities'!L$57/'Weightage Page-1'!AX$13)*'Weightage Page-1'!AX75,0))+
(IF('Semester Activities'!L$58&lt;&gt;0,('Semester Activities'!L$58/'Weightage Page-1'!AY$13)*'Weightage Page-1'!AY75,0))+
(IF('Semester Activities'!L$59&lt;&gt;0,('Semester Activities'!L$59/'Weightage Page-1'!AZ$13)*'Weightage Page-1'!AZ75,0))+
(IF('Semester Activities'!L$60&lt;&gt;0,('Semester Activities'!L$60/'Weightage Page-1'!BA$13)*'Weightage Page-1'!BA75,0))+
(IF('Semester Activities'!L$61&lt;&gt;0,('Semester Activities'!L$61/'Weightage Page-1'!BB$13)*'Weightage Page-1'!BB75,0))</f>
        <v>0</v>
      </c>
      <c r="I69" s="423"/>
      <c r="J69" s="423">
        <f>(IF('Semester Activities'!M$11&lt;&gt;0,('Semester Activities'!M$11/'Weightage Page-1'!D$13)*'Weightage Page-1'!D75,0))+
(IF('Semester Activities'!M$12&lt;&gt;0,('Semester Activities'!M$12/'Weightage Page-1'!E$13)*'Weightage Page-1'!E75,0))+
(IF('Semester Activities'!M$13&lt;&gt;0,('Semester Activities'!M$13/'Weightage Page-1'!F$13)*'Weightage Page-1'!F75,0))+
(IF('Semester Activities'!M$14&lt;&gt;0,('Semester Activities'!M$14/'Weightage Page-1'!G$13)*'Weightage Page-1'!G75,0))+
(IF('Semester Activities'!M$15&lt;&gt;0,('Semester Activities'!M$15/'Weightage Page-1'!H$13)*'Weightage Page-1'!H75,0))+
(IF('Semester Activities'!M$16&lt;&gt;0,('Semester Activities'!M$16/'Weightage Page-1'!I$13)*'Weightage Page-1'!I75,0))+
(IF('Semester Activities'!M$17&lt;&gt;0,('Semester Activities'!M$17/'Weightage Page-1'!J$13)*'Weightage Page-1'!J75,0))+
(IF('Semester Activities'!M$18&lt;&gt;0,('Semester Activities'!M$18/'Weightage Page-1'!K$13)*'Weightage Page-1'!K75,0))+
(IF('Semester Activities'!M$19&lt;&gt;0,('Semester Activities'!M$19/'Weightage Page-1'!L$13)*'Weightage Page-1'!L75,0))+
(IF('Semester Activities'!M$20&lt;&gt;0,('Semester Activities'!M$20/'Weightage Page-1'!M$13)*'Weightage Page-1'!M75,0))+
(IF('Semester Activities'!M$21&lt;&gt;0,('Semester Activities'!M$21/'Weightage Page-1'!N$13)*'Weightage Page-1'!N75,0))+
(IF('Semester Activities'!M$25&lt;&gt;0,('Semester Activities'!M$25/'Weightage Page-1'!R$13)*'Weightage Page-1'!R75,0))+
(IF('Semester Activities'!M$26&lt;&gt;0,('Semester Activities'!M$26/'Weightage Page-1'!S$13)*'Weightage Page-1'!S75,0))+
(IF('Semester Activities'!M$27&lt;&gt;0,('Semester Activities'!M$27/'Weightage Page-1'!T$13)*'Weightage Page-1'!T75,0))+
(IF('Semester Activities'!M$28&lt;&gt;0,('Semester Activities'!M$28/'Weightage Page-1'!U$13)*'Weightage Page-1'!U75,0))+
(IF('Semester Activities'!M$29&lt;&gt;0,('Semester Activities'!M$29/'Weightage Page-1'!V$13)*'Weightage Page-1'!V75,0))+
(IF('Semester Activities'!M$30&lt;&gt;0,('Semester Activities'!M$30/'Weightage Page-1'!W$13)*'Weightage Page-1'!W75,0))+
(IF('Semester Activities'!M$31&lt;&gt;0,('Semester Activities'!M$31/'Weightage Page-1'!X$13)*'Weightage Page-1'!X75,0))+
(IF('Semester Activities'!M$32&lt;&gt;0,('Semester Activities'!M$32/'Weightage Page-1'!Y$13)*'Weightage Page-1'!Y75,0))+
(IF('Semester Activities'!M$33&lt;&gt;0,('Semester Activities'!M$33/'Weightage Page-1'!Z$13)*'Weightage Page-1'!Z75,0))+
(IF('Semester Activities'!M$34&lt;&gt;0,('Semester Activities'!M$34/'Weightage Page-1'!AA$13)*'Weightage Page-1'!AA75,0))+
(IF('Semester Activities'!M$35&lt;&gt;0,('Semester Activities'!M$35/'Weightage Page-1'!AB$13)*'Weightage Page-1'!AB75,0))+
(IF('Semester Activities'!M$36&lt;&gt;0,('Semester Activities'!M$36/'Weightage Page-1'!AC$13)*'Weightage Page-1'!AC75,0))+
(IF('Semester Activities'!M$38&lt;&gt;0,('Semester Activities'!M$38/'Weightage Page-1'!AE$13)*'Weightage Page-1'!AE75,0))+
(IF('Semester Activities'!M$39&lt;&gt;0,('Semester Activities'!M$39/'Weightage Page-1'!AF$13)*'Weightage Page-1'!AF75,0))+
(IF('Semester Activities'!M$40&lt;&gt;0,('Semester Activities'!M$40/'Weightage Page-1'!AG$13)*'Weightage Page-1'!AG75,0))+
(IF('Semester Activities'!M$41&lt;&gt;0,('Semester Activities'!M$41/'Weightage Page-1'!AH$13)*'Weightage Page-1'!AH75,0))+
(IF('Semester Activities'!M$42&lt;&gt;0,('Semester Activities'!M$42/'Weightage Page-1'!AI$13)*'Weightage Page-1'!AI75,0))+
(IF('Semester Activities'!M$43&lt;&gt;0,('Semester Activities'!M$43/'Weightage Page-1'!AJ$13)*'Weightage Page-1'!AJ75,0))+
(IF('Semester Activities'!M$44&lt;&gt;0,('Semester Activities'!M$44/'Weightage Page-1'!AK$13)*'Weightage Page-1'!AK75,0))+
(IF('Semester Activities'!M$45&lt;&gt;0,('Semester Activities'!M$45/'Weightage Page-1'!AL$13)*'Weightage Page-1'!AL75,0))+
(IF('Semester Activities'!M$46&lt;&gt;0,('Semester Activities'!M$46/'Weightage Page-1'!AM$13)*'Weightage Page-1'!AM75,0))+
(IF('Semester Activities'!M$47&lt;&gt;0,('Semester Activities'!M$47/'Weightage Page-1'!AN$13)*'Weightage Page-1'!AN75,0))+
(IF('Semester Activities'!M$48&lt;&gt;0,('Semester Activities'!M$48/'Weightage Page-1'!AO$13)*'Weightage Page-1'!AO75,0))+
(IF('Semester Activities'!M$49&lt;&gt;0,('Semester Activities'!M$49/'Weightage Page-1'!AP$13)*'Weightage Page-1'!AP75,0))+
(IF('Semester Activities'!M$50&lt;&gt;0,('Semester Activities'!M$50/'Weightage Page-1'!AQ$13)*'Weightage Page-1'!AQ75,0))+
(IF('Semester Activities'!M$51&lt;&gt;0,('Semester Activities'!M$51/'Weightage Page-1'!AR$13)*'Weightage Page-1'!AR75,0))+
(IF('Semester Activities'!M$52&lt;&gt;0,('Semester Activities'!M$52/'Weightage Page-1'!AS$13)*'Weightage Page-1'!AS75,0))+
(IF('Semester Activities'!M$53&lt;&gt;0,('Semester Activities'!M$53/'Weightage Page-1'!AT$13)*'Weightage Page-1'!AT75,0))+
(IF('Semester Activities'!M$54&lt;&gt;0,('Semester Activities'!M$54/'Weightage Page-1'!AU$13)*'Weightage Page-1'!AU75,0))+
(IF('Semester Activities'!M$55&lt;&gt;0,('Semester Activities'!M$55/'Weightage Page-1'!AV$13)*'Weightage Page-1'!AV75,0))+
(IF('Semester Activities'!M$56&lt;&gt;0,('Semester Activities'!M$56/'Weightage Page-1'!AW$13)*'Weightage Page-1'!AW75,0))+
(IF('Semester Activities'!M$57&lt;&gt;0,('Semester Activities'!M$57/'Weightage Page-1'!AX$13)*'Weightage Page-1'!AX75,0))+
(IF('Semester Activities'!M$58&lt;&gt;0,('Semester Activities'!M$58/'Weightage Page-1'!AY$13)*'Weightage Page-1'!AY75,0))+
(IF('Semester Activities'!M$59&lt;&gt;0,('Semester Activities'!M$59/'Weightage Page-1'!AZ$13)*'Weightage Page-1'!AZ75,0))+
(IF('Semester Activities'!M$60&lt;&gt;0,('Semester Activities'!M$60/'Weightage Page-1'!BA$13)*'Weightage Page-1'!BA75,0))+
(IF('Semester Activities'!M$61&lt;&gt;0,('Semester Activities'!M$61/'Weightage Page-1'!BB$13)*'Weightage Page-1'!BB75,0))</f>
        <v>0</v>
      </c>
      <c r="K69" s="423"/>
      <c r="L69" s="423">
        <f>(IF('Semester Activities'!N$11&lt;&gt;0,('Semester Activities'!N$11/'Weightage Page-1'!D$13)*'Weightage Page-1'!D75,0))+
(IF('Semester Activities'!N$12&lt;&gt;0,('Semester Activities'!N$12/'Weightage Page-1'!E$13)*'Weightage Page-1'!E75,0))+
(IF('Semester Activities'!N$13&lt;&gt;0,('Semester Activities'!N$13/'Weightage Page-1'!F$13)*'Weightage Page-1'!F75,0))+
(IF('Semester Activities'!N$14&lt;&gt;0,('Semester Activities'!N$14/'Weightage Page-1'!G$13)*'Weightage Page-1'!G75,0))+
(IF('Semester Activities'!N$15&lt;&gt;0,('Semester Activities'!N$15/'Weightage Page-1'!H$13)*'Weightage Page-1'!H75,0))+
(IF('Semester Activities'!N$16&lt;&gt;0,('Semester Activities'!N$16/'Weightage Page-1'!I$13)*'Weightage Page-1'!I75,0))+
(IF('Semester Activities'!N$17&lt;&gt;0,('Semester Activities'!N$17/'Weightage Page-1'!J$13)*'Weightage Page-1'!J75,0))+
(IF('Semester Activities'!N$18&lt;&gt;0,('Semester Activities'!N$18/'Weightage Page-1'!K$13)*'Weightage Page-1'!K75,0))+
(IF('Semester Activities'!N$19&lt;&gt;0,('Semester Activities'!N$19/'Weightage Page-1'!L$13)*'Weightage Page-1'!L75,0))+
(IF('Semester Activities'!N$20&lt;&gt;0,('Semester Activities'!N$20/'Weightage Page-1'!M$13)*'Weightage Page-1'!M75,0))+
(IF('Semester Activities'!N$21&lt;&gt;0,('Semester Activities'!N$21/'Weightage Page-1'!N$13)*'Weightage Page-1'!N75,0))+
(IF('Semester Activities'!N$25&lt;&gt;0,('Semester Activities'!N$25/'Weightage Page-1'!R$13)*'Weightage Page-1'!R75,0))+
(IF('Semester Activities'!N$26&lt;&gt;0,('Semester Activities'!N$26/'Weightage Page-1'!S$13)*'Weightage Page-1'!S75,0))+
(IF('Semester Activities'!N$27&lt;&gt;0,('Semester Activities'!N$27/'Weightage Page-1'!T$13)*'Weightage Page-1'!T75,0))+
(IF('Semester Activities'!N$28&lt;&gt;0,('Semester Activities'!N$28/'Weightage Page-1'!U$13)*'Weightage Page-1'!U75,0))+
(IF('Semester Activities'!N$29&lt;&gt;0,('Semester Activities'!N$29/'Weightage Page-1'!V$13)*'Weightage Page-1'!V75,0))+
(IF('Semester Activities'!N$30&lt;&gt;0,('Semester Activities'!N$30/'Weightage Page-1'!W$13)*'Weightage Page-1'!W75,0))+
(IF('Semester Activities'!N$31&lt;&gt;0,('Semester Activities'!N$31/'Weightage Page-1'!X$13)*'Weightage Page-1'!X75,0))+
(IF('Semester Activities'!N$32&lt;&gt;0,('Semester Activities'!N$32/'Weightage Page-1'!Y$13)*'Weightage Page-1'!Y75,0))+
(IF('Semester Activities'!N$33&lt;&gt;0,('Semester Activities'!N$33/'Weightage Page-1'!Z$13)*'Weightage Page-1'!Z75,0))+
(IF('Semester Activities'!N$34&lt;&gt;0,('Semester Activities'!N$34/'Weightage Page-1'!AA$13)*'Weightage Page-1'!AA75,0))+
(IF('Semester Activities'!N$35&lt;&gt;0,('Semester Activities'!N$35/'Weightage Page-1'!AB$13)*'Weightage Page-1'!AB75,0))+
(IF('Semester Activities'!N$36&lt;&gt;0,('Semester Activities'!N$36/'Weightage Page-1'!AC$13)*'Weightage Page-1'!AC75,0))+
(IF('Semester Activities'!N$38&lt;&gt;0,('Semester Activities'!N$38/'Weightage Page-1'!AE$13)*'Weightage Page-1'!AE75,0))+
(IF('Semester Activities'!N$39&lt;&gt;0,('Semester Activities'!N$39/'Weightage Page-1'!AF$13)*'Weightage Page-1'!AF75,0))+
(IF('Semester Activities'!N$40&lt;&gt;0,('Semester Activities'!N$40/'Weightage Page-1'!AG$13)*'Weightage Page-1'!AG75,0))+
(IF('Semester Activities'!N$41&lt;&gt;0,('Semester Activities'!N$41/'Weightage Page-1'!AH$13)*'Weightage Page-1'!AH75,0))+
(IF('Semester Activities'!N$42&lt;&gt;0,('Semester Activities'!N$42/'Weightage Page-1'!AI$13)*'Weightage Page-1'!AI75,0))+
(IF('Semester Activities'!N$43&lt;&gt;0,('Semester Activities'!N$43/'Weightage Page-1'!AJ$13)*'Weightage Page-1'!AJ75,0))+
(IF('Semester Activities'!N$44&lt;&gt;0,('Semester Activities'!N$44/'Weightage Page-1'!AK$13)*'Weightage Page-1'!AK75,0))+
(IF('Semester Activities'!N$45&lt;&gt;0,('Semester Activities'!N$45/'Weightage Page-1'!AL$13)*'Weightage Page-1'!AL75,0))+
(IF('Semester Activities'!N$46&lt;&gt;0,('Semester Activities'!N$46/'Weightage Page-1'!AM$13)*'Weightage Page-1'!AM75,0))+
(IF('Semester Activities'!N$47&lt;&gt;0,('Semester Activities'!N$47/'Weightage Page-1'!AN$13)*'Weightage Page-1'!AN75,0))+
(IF('Semester Activities'!N$48&lt;&gt;0,('Semester Activities'!N$48/'Weightage Page-1'!AO$13)*'Weightage Page-1'!AO75,0))+
(IF('Semester Activities'!N$49&lt;&gt;0,('Semester Activities'!N$49/'Weightage Page-1'!AP$13)*'Weightage Page-1'!AP75,0))+
(IF('Semester Activities'!N$50&lt;&gt;0,('Semester Activities'!N$50/'Weightage Page-1'!AQ$13)*'Weightage Page-1'!AQ75,0))+
(IF('Semester Activities'!N$51&lt;&gt;0,('Semester Activities'!N$51/'Weightage Page-1'!AR$13)*'Weightage Page-1'!AR75,0))+
(IF('Semester Activities'!N$52&lt;&gt;0,('Semester Activities'!N$52/'Weightage Page-1'!AS$13)*'Weightage Page-1'!AS75,0))+
(IF('Semester Activities'!N$53&lt;&gt;0,('Semester Activities'!N$53/'Weightage Page-1'!AT$13)*'Weightage Page-1'!AT75,0))+
(IF('Semester Activities'!N$54&lt;&gt;0,('Semester Activities'!N$54/'Weightage Page-1'!AU$13)*'Weightage Page-1'!AU75,0))+
(IF('Semester Activities'!N$55&lt;&gt;0,('Semester Activities'!N$55/'Weightage Page-1'!AV$13)*'Weightage Page-1'!AV75,0))+
(IF('Semester Activities'!N$56&lt;&gt;0,('Semester Activities'!N$56/'Weightage Page-1'!AW$13)*'Weightage Page-1'!AW75,0))+
(IF('Semester Activities'!N$57&lt;&gt;0,('Semester Activities'!N$57/'Weightage Page-1'!AX$13)*'Weightage Page-1'!AX75,0))+
(IF('Semester Activities'!N$58&lt;&gt;0,('Semester Activities'!N$58/'Weightage Page-1'!AY$13)*'Weightage Page-1'!AY75,0))+
(IF('Semester Activities'!N$59&lt;&gt;0,('Semester Activities'!N$59/'Weightage Page-1'!AZ$13)*'Weightage Page-1'!AZ75,0))+
(IF('Semester Activities'!N$60&lt;&gt;0,('Semester Activities'!N$60/'Weightage Page-1'!BA$13)*'Weightage Page-1'!BA75,0))+
(IF('Semester Activities'!N$61&lt;&gt;0,('Semester Activities'!N$61/'Weightage Page-1'!BB$13)*'Weightage Page-1'!BB75,0))</f>
        <v>0</v>
      </c>
      <c r="M69" s="423"/>
      <c r="N69" s="424">
        <f t="shared" si="0"/>
        <v>0</v>
      </c>
      <c r="O69" s="424"/>
    </row>
    <row r="70" spans="1:15" ht="16.5" thickBot="1" x14ac:dyDescent="0.3">
      <c r="A70" s="207">
        <v>61</v>
      </c>
      <c r="B70" s="206" t="str">
        <f>IF('Weightage Page-1'!B76&lt;&gt;"",'Weightage Page-1'!B76,"")</f>
        <v>15-14SW169</v>
      </c>
      <c r="C70" s="118"/>
      <c r="D70" s="423">
        <f>(IF('Semester Activities'!J$11&lt;&gt;0,('Semester Activities'!J$11/'Weightage Page-1'!D$13)*'Weightage Page-1'!D76,0))+
(IF('Semester Activities'!J$12&lt;&gt;0,('Semester Activities'!J$12/'Weightage Page-1'!E$13)*'Weightage Page-1'!E76,0))+
(IF('Semester Activities'!J$13&lt;&gt;0,('Semester Activities'!J$13/'Weightage Page-1'!F$13)*'Weightage Page-1'!F76,0))+
(IF('Semester Activities'!J$14&lt;&gt;0,('Semester Activities'!J$14/'Weightage Page-1'!G$13)*'Weightage Page-1'!G76,0))+
(IF('Semester Activities'!J$15&lt;&gt;0,('Semester Activities'!J$15/'Weightage Page-1'!H$13)*'Weightage Page-1'!H76,0))+
(IF('Semester Activities'!J$16&lt;&gt;0,('Semester Activities'!J$16/'Weightage Page-1'!I$13)*'Weightage Page-1'!I76,0))+
(IF('Semester Activities'!J$17&lt;&gt;0,('Semester Activities'!J$17/'Weightage Page-1'!J$13)*'Weightage Page-1'!J76,0))+
(IF('Semester Activities'!J$18&lt;&gt;0,('Semester Activities'!J$18/'Weightage Page-1'!K$13)*'Weightage Page-1'!K76,0))+
(IF('Semester Activities'!J$19&lt;&gt;0,('Semester Activities'!J$19/'Weightage Page-1'!L$13)*'Weightage Page-1'!L76,0))+
(IF('Semester Activities'!J$20&lt;&gt;0,('Semester Activities'!J$20/'Weightage Page-1'!M$13)*'Weightage Page-1'!M76,0))+
(IF('Semester Activities'!J$21&lt;&gt;0,('Semester Activities'!J$21/'Weightage Page-1'!N$13)*'Weightage Page-1'!N76,0))+
(IF('Semester Activities'!J$25&lt;&gt;0,('Semester Activities'!J$25/'Weightage Page-1'!R$13)*'Weightage Page-1'!R76,0))+
(IF('Semester Activities'!J$26&lt;&gt;0,('Semester Activities'!J$26/'Weightage Page-1'!S$13)*'Weightage Page-1'!S76,0))+
(IF('Semester Activities'!J$27&lt;&gt;0,('Semester Activities'!J$27/'Weightage Page-1'!T$13)*'Weightage Page-1'!T76,0))+
(IF('Semester Activities'!J$28&lt;&gt;0,('Semester Activities'!J$28/'Weightage Page-1'!U$13)*'Weightage Page-1'!U76,0))+
(IF('Semester Activities'!J$29&lt;&gt;0,('Semester Activities'!J$29/'Weightage Page-1'!V$13)*'Weightage Page-1'!V76,0))+
(IF('Semester Activities'!J$30&lt;&gt;0,('Semester Activities'!J$30/'Weightage Page-1'!W$13)*'Weightage Page-1'!W76,0))+
(IF('Semester Activities'!J$31&lt;&gt;0,('Semester Activities'!J$31/'Weightage Page-1'!X$13)*'Weightage Page-1'!X76,0))+
(IF('Semester Activities'!J$32&lt;&gt;0,('Semester Activities'!J$32/'Weightage Page-1'!Y$13)*'Weightage Page-1'!Y76,0))+
(IF('Semester Activities'!J$33&lt;&gt;0,('Semester Activities'!J$33/'Weightage Page-1'!Z$13)*'Weightage Page-1'!Z76,0))+
(IF('Semester Activities'!J$34&lt;&gt;0,('Semester Activities'!J$34/'Weightage Page-1'!AA$13)*'Weightage Page-1'!AA76,0))+
(IF('Semester Activities'!J$35&lt;&gt;0,('Semester Activities'!J$35/'Weightage Page-1'!AB$13)*'Weightage Page-1'!AB76,0))+
(IF('Semester Activities'!J$36&lt;&gt;0,('Semester Activities'!J$36/'Weightage Page-1'!AC$13)*'Weightage Page-1'!AC76,0))+
(IF('Semester Activities'!J$38&lt;&gt;0,('Semester Activities'!J$38/'Weightage Page-1'!AE$13)*'Weightage Page-1'!AE76,0))+
(IF('Semester Activities'!J$39&lt;&gt;0,('Semester Activities'!J$39/'Weightage Page-1'!AF$13)*'Weightage Page-1'!AF76,0))+
(IF('Semester Activities'!J$40&lt;&gt;0,('Semester Activities'!J$40/'Weightage Page-1'!AG$13)*'Weightage Page-1'!AG76,0))+
(IF('Semester Activities'!J$41&lt;&gt;0,('Semester Activities'!J$41/'Weightage Page-1'!AH$13)*'Weightage Page-1'!AH76,0))+
(IF('Semester Activities'!J$42&lt;&gt;0,('Semester Activities'!J$42/'Weightage Page-1'!AI$13)*'Weightage Page-1'!AI76,0))+
(IF('Semester Activities'!J$43&lt;&gt;0,('Semester Activities'!J$43/'Weightage Page-1'!AJ$13)*'Weightage Page-1'!AJ76,0))+
(IF('Semester Activities'!J$44&lt;&gt;0,('Semester Activities'!J$44/'Weightage Page-1'!AK$13)*'Weightage Page-1'!AK76,0))+
(IF('Semester Activities'!J$45&lt;&gt;0,('Semester Activities'!J$45/'Weightage Page-1'!AL$13)*'Weightage Page-1'!AL76,0))+
(IF('Semester Activities'!J$46&lt;&gt;0,('Semester Activities'!J$46/'Weightage Page-1'!AM$13)*'Weightage Page-1'!AM76,0))+
(IF('Semester Activities'!J$47&lt;&gt;0,('Semester Activities'!J$47/'Weightage Page-1'!AN$13)*'Weightage Page-1'!AN76,0))+
(IF('Semester Activities'!J$48&lt;&gt;0,('Semester Activities'!J$48/'Weightage Page-1'!AO$13)*'Weightage Page-1'!AO76,0))+
(IF('Semester Activities'!J$49&lt;&gt;0,('Semester Activities'!J$49/'Weightage Page-1'!AP$13)*'Weightage Page-1'!AP76,0))+
(IF('Semester Activities'!J$50&lt;&gt;0,('Semester Activities'!J$50/'Weightage Page-1'!AQ$13)*'Weightage Page-1'!AQ76,0))+
(IF('Semester Activities'!J$51&lt;&gt;0,('Semester Activities'!J$51/'Weightage Page-1'!AR$13)*'Weightage Page-1'!AR76,0))+
(IF('Semester Activities'!J$52&lt;&gt;0,('Semester Activities'!J$52/'Weightage Page-1'!AS$13)*'Weightage Page-1'!AS76,0))+
(IF('Semester Activities'!J$53&lt;&gt;0,('Semester Activities'!J$53/'Weightage Page-1'!AT$13)*'Weightage Page-1'!AT76,0))+
(IF('Semester Activities'!J$54&lt;&gt;0,('Semester Activities'!J$54/'Weightage Page-1'!AU$13)*'Weightage Page-1'!AU76,0))+
(IF('Semester Activities'!J$55&lt;&gt;0,('Semester Activities'!J$55/'Weightage Page-1'!AV$13)*'Weightage Page-1'!AV76,0))+
(IF('Semester Activities'!J$56&lt;&gt;0,('Semester Activities'!J$56/'Weightage Page-1'!AW$13)*'Weightage Page-1'!AW76,0))+
(IF('Semester Activities'!J$57&lt;&gt;0,('Semester Activities'!J$57/'Weightage Page-1'!AX$13)*'Weightage Page-1'!AX76,0))+
(IF('Semester Activities'!J$58&lt;&gt;0,('Semester Activities'!J$58/'Weightage Page-1'!AY$13)*'Weightage Page-1'!AY76,0))+
(IF('Semester Activities'!J$59&lt;&gt;0,('Semester Activities'!J$59/'Weightage Page-1'!AZ$13)*'Weightage Page-1'!AZ76,0))+
(IF('Semester Activities'!J$60&lt;&gt;0,('Semester Activities'!J$60/'Weightage Page-1'!BA$13)*'Weightage Page-1'!BA76,0))+
(IF('Semester Activities'!J$61&lt;&gt;0,('Semester Activities'!J$61/'Weightage Page-1'!BB$13)*'Weightage Page-1'!BB76,0))</f>
        <v>0</v>
      </c>
      <c r="E70" s="423"/>
      <c r="F70" s="423">
        <f>(IF('Semester Activities'!K$11&lt;&gt;0,('Semester Activities'!K$11/'Weightage Page-1'!D$13)*'Weightage Page-1'!D76,0))+
(IF('Semester Activities'!K$12&lt;&gt;0,('Semester Activities'!K$12/'Weightage Page-1'!E$13)*'Weightage Page-1'!E76,0))+
(IF('Semester Activities'!K$13&lt;&gt;0,('Semester Activities'!K$13/'Weightage Page-1'!F$13)*'Weightage Page-1'!F76,0))+
(IF('Semester Activities'!K$14&lt;&gt;0,('Semester Activities'!K$14/'Weightage Page-1'!G$13)*'Weightage Page-1'!G76,0))+
(IF('Semester Activities'!K$15&lt;&gt;0,('Semester Activities'!K$15/'Weightage Page-1'!H$13)*'Weightage Page-1'!H76,0))+
(IF('Semester Activities'!K$16&lt;&gt;0,('Semester Activities'!K$16/'Weightage Page-1'!I$13)*'Weightage Page-1'!I76,0))+
(IF('Semester Activities'!K$17&lt;&gt;0,('Semester Activities'!K$17/'Weightage Page-1'!J$13)*'Weightage Page-1'!J76,0))+
(IF('Semester Activities'!K$18&lt;&gt;0,('Semester Activities'!K$18/'Weightage Page-1'!K$13)*'Weightage Page-1'!K76,0))+
(IF('Semester Activities'!K$19&lt;&gt;0,('Semester Activities'!K$19/'Weightage Page-1'!L$13)*'Weightage Page-1'!L76,0))+
(IF('Semester Activities'!K$20&lt;&gt;0,('Semester Activities'!K$20/'Weightage Page-1'!M$13)*'Weightage Page-1'!M76,0))+
(IF('Semester Activities'!K$21&lt;&gt;0,('Semester Activities'!K$21/'Weightage Page-1'!N$13)*'Weightage Page-1'!N76,0))+
(IF('Semester Activities'!K$25&lt;&gt;0,('Semester Activities'!K$25/'Weightage Page-1'!R$13)*'Weightage Page-1'!R76,0))+
(IF('Semester Activities'!K$26&lt;&gt;0,('Semester Activities'!K$26/'Weightage Page-1'!S$13)*'Weightage Page-1'!S76,0))+
(IF('Semester Activities'!K$27&lt;&gt;0,('Semester Activities'!K$27/'Weightage Page-1'!T$13)*'Weightage Page-1'!T76,0))+
(IF('Semester Activities'!K$28&lt;&gt;0,('Semester Activities'!K$28/'Weightage Page-1'!U$13)*'Weightage Page-1'!U76,0))+
(IF('Semester Activities'!K$29&lt;&gt;0,('Semester Activities'!K$29/'Weightage Page-1'!V$13)*'Weightage Page-1'!V76,0))+
(IF('Semester Activities'!K$30&lt;&gt;0,('Semester Activities'!K$30/'Weightage Page-1'!W$13)*'Weightage Page-1'!W76,0))+
(IF('Semester Activities'!K$31&lt;&gt;0,('Semester Activities'!K$31/'Weightage Page-1'!X$13)*'Weightage Page-1'!X76,0))+
(IF('Semester Activities'!K$32&lt;&gt;0,('Semester Activities'!K$32/'Weightage Page-1'!Y$13)*'Weightage Page-1'!Y76,0))+
(IF('Semester Activities'!K$33&lt;&gt;0,('Semester Activities'!K$33/'Weightage Page-1'!Z$13)*'Weightage Page-1'!Z76,0))+
(IF('Semester Activities'!K$34&lt;&gt;0,('Semester Activities'!K$34/'Weightage Page-1'!AA$13)*'Weightage Page-1'!AA76,0))+
(IF('Semester Activities'!K$35&lt;&gt;0,('Semester Activities'!K$35/'Weightage Page-1'!AB$13)*'Weightage Page-1'!AB76,0))+
(IF('Semester Activities'!K$36&lt;&gt;0,('Semester Activities'!K$36/'Weightage Page-1'!AC$13)*'Weightage Page-1'!AC76,0))+
(IF('Semester Activities'!K$38&lt;&gt;0,('Semester Activities'!K$38/'Weightage Page-1'!AE$13)*'Weightage Page-1'!AE76,0))+
(IF('Semester Activities'!K$39&lt;&gt;0,('Semester Activities'!K$39/'Weightage Page-1'!AF$13)*'Weightage Page-1'!AF76,0))+
(IF('Semester Activities'!K$40&lt;&gt;0,('Semester Activities'!K$40/'Weightage Page-1'!AG$13)*'Weightage Page-1'!AG76,0))+
(IF('Semester Activities'!K$41&lt;&gt;0,('Semester Activities'!K$41/'Weightage Page-1'!AH$13)*'Weightage Page-1'!AH76,0))+
(IF('Semester Activities'!K$42&lt;&gt;0,('Semester Activities'!K$42/'Weightage Page-1'!AI$13)*'Weightage Page-1'!AI76,0))+
(IF('Semester Activities'!K$43&lt;&gt;0,('Semester Activities'!K$43/'Weightage Page-1'!AJ$13)*'Weightage Page-1'!AJ76,0))+
(IF('Semester Activities'!K$44&lt;&gt;0,('Semester Activities'!K$44/'Weightage Page-1'!AK$13)*'Weightage Page-1'!AK76,0))+
(IF('Semester Activities'!K$45&lt;&gt;0,('Semester Activities'!K$45/'Weightage Page-1'!AL$13)*'Weightage Page-1'!AL76,0))+
(IF('Semester Activities'!K$46&lt;&gt;0,('Semester Activities'!K$46/'Weightage Page-1'!AM$13)*'Weightage Page-1'!AM76,0))+
(IF('Semester Activities'!K$47&lt;&gt;0,('Semester Activities'!K$47/'Weightage Page-1'!AN$13)*'Weightage Page-1'!AN76,0))+
(IF('Semester Activities'!K$48&lt;&gt;0,('Semester Activities'!K$48/'Weightage Page-1'!AO$13)*'Weightage Page-1'!AO76,0))+
(IF('Semester Activities'!K$49&lt;&gt;0,('Semester Activities'!K$49/'Weightage Page-1'!AP$13)*'Weightage Page-1'!AP76,0))+
(IF('Semester Activities'!K$50&lt;&gt;0,('Semester Activities'!K$50/'Weightage Page-1'!AQ$13)*'Weightage Page-1'!AQ76,0))+
(IF('Semester Activities'!K$51&lt;&gt;0,('Semester Activities'!K$51/'Weightage Page-1'!AR$13)*'Weightage Page-1'!AR76,0))+
(IF('Semester Activities'!K$52&lt;&gt;0,('Semester Activities'!K$52/'Weightage Page-1'!AS$13)*'Weightage Page-1'!AS76,0))+
(IF('Semester Activities'!K$53&lt;&gt;0,('Semester Activities'!K$53/'Weightage Page-1'!AT$13)*'Weightage Page-1'!AT76,0))+
(IF('Semester Activities'!K$54&lt;&gt;0,('Semester Activities'!K$54/'Weightage Page-1'!AU$13)*'Weightage Page-1'!AU76,0))+
(IF('Semester Activities'!K$55&lt;&gt;0,('Semester Activities'!K$55/'Weightage Page-1'!AV$13)*'Weightage Page-1'!AV76,0))+
(IF('Semester Activities'!K$56&lt;&gt;0,('Semester Activities'!K$56/'Weightage Page-1'!AW$13)*'Weightage Page-1'!AW76,0))+
(IF('Semester Activities'!K$57&lt;&gt;0,('Semester Activities'!K$57/'Weightage Page-1'!AX$13)*'Weightage Page-1'!AX76,0))+
(IF('Semester Activities'!K$58&lt;&gt;0,('Semester Activities'!K$58/'Weightage Page-1'!AY$13)*'Weightage Page-1'!AY76,0))+
(IF('Semester Activities'!K$59&lt;&gt;0,('Semester Activities'!K$59/'Weightage Page-1'!AZ$13)*'Weightage Page-1'!AZ76,0))+
(IF('Semester Activities'!K$60&lt;&gt;0,('Semester Activities'!K$60/'Weightage Page-1'!BA$13)*'Weightage Page-1'!BA76,0))+
(IF('Semester Activities'!K$61&lt;&gt;0,('Semester Activities'!K$61/'Weightage Page-1'!BB$13)*'Weightage Page-1'!BB76,0))</f>
        <v>0</v>
      </c>
      <c r="G70" s="423"/>
      <c r="H70" s="423">
        <f>(IF('Semester Activities'!L$11&lt;&gt;0,('Semester Activities'!L$11/'Weightage Page-1'!D$13)*'Weightage Page-1'!D76,0))+
(IF('Semester Activities'!L$12&lt;&gt;0,('Semester Activities'!L$12/'Weightage Page-1'!E$13)*'Weightage Page-1'!E76,0))+
(IF('Semester Activities'!L$13&lt;&gt;0,('Semester Activities'!L$13/'Weightage Page-1'!F$13)*'Weightage Page-1'!F76,0))+
(IF('Semester Activities'!L$14&lt;&gt;0,('Semester Activities'!L$14/'Weightage Page-1'!G$13)*'Weightage Page-1'!G76,0))+
(IF('Semester Activities'!L$15&lt;&gt;0,('Semester Activities'!L$15/'Weightage Page-1'!H$13)*'Weightage Page-1'!H76,0))+
(IF('Semester Activities'!L$16&lt;&gt;0,('Semester Activities'!L$16/'Weightage Page-1'!I$13)*'Weightage Page-1'!I76,0))+
(IF('Semester Activities'!L$17&lt;&gt;0,('Semester Activities'!L$17/'Weightage Page-1'!J$13)*'Weightage Page-1'!J76,0))+
(IF('Semester Activities'!L$18&lt;&gt;0,('Semester Activities'!L$18/'Weightage Page-1'!K$13)*'Weightage Page-1'!K76,0))+
(IF('Semester Activities'!L$19&lt;&gt;0,('Semester Activities'!L$19/'Weightage Page-1'!L$13)*'Weightage Page-1'!L76,0))+
(IF('Semester Activities'!L$20&lt;&gt;0,('Semester Activities'!L$20/'Weightage Page-1'!M$13)*'Weightage Page-1'!M76,0))+
(IF('Semester Activities'!L$21&lt;&gt;0,('Semester Activities'!L$21/'Weightage Page-1'!N$13)*'Weightage Page-1'!N76,0))+
(IF('Semester Activities'!L$25&lt;&gt;0,('Semester Activities'!L$25/'Weightage Page-1'!R$13)*'Weightage Page-1'!R76,0))+
(IF('Semester Activities'!L$26&lt;&gt;0,('Semester Activities'!L$26/'Weightage Page-1'!S$13)*'Weightage Page-1'!S76,0))+
(IF('Semester Activities'!L$27&lt;&gt;0,('Semester Activities'!L$27/'Weightage Page-1'!T$13)*'Weightage Page-1'!T76,0))+
(IF('Semester Activities'!L$28&lt;&gt;0,('Semester Activities'!L$28/'Weightage Page-1'!U$13)*'Weightage Page-1'!U76,0))+
(IF('Semester Activities'!L$29&lt;&gt;0,('Semester Activities'!L$29/'Weightage Page-1'!V$13)*'Weightage Page-1'!V76,0))+
(IF('Semester Activities'!L$30&lt;&gt;0,('Semester Activities'!L$30/'Weightage Page-1'!W$13)*'Weightage Page-1'!W76,0))+
(IF('Semester Activities'!L$31&lt;&gt;0,('Semester Activities'!L$31/'Weightage Page-1'!X$13)*'Weightage Page-1'!X76,0))+
(IF('Semester Activities'!L$32&lt;&gt;0,('Semester Activities'!L$32/'Weightage Page-1'!Y$13)*'Weightage Page-1'!Y76,0))+
(IF('Semester Activities'!L$33&lt;&gt;0,('Semester Activities'!L$33/'Weightage Page-1'!Z$13)*'Weightage Page-1'!Z76,0))+
(IF('Semester Activities'!L$34&lt;&gt;0,('Semester Activities'!L$34/'Weightage Page-1'!AA$13)*'Weightage Page-1'!AA76,0))+
(IF('Semester Activities'!L$35&lt;&gt;0,('Semester Activities'!L$35/'Weightage Page-1'!AB$13)*'Weightage Page-1'!AB76,0))+
(IF('Semester Activities'!L$36&lt;&gt;0,('Semester Activities'!L$36/'Weightage Page-1'!AC$13)*'Weightage Page-1'!AC76,0))+
(IF('Semester Activities'!L$38&lt;&gt;0,('Semester Activities'!L$38/'Weightage Page-1'!AE$13)*'Weightage Page-1'!AE76,0))+
(IF('Semester Activities'!L$39&lt;&gt;0,('Semester Activities'!L$39/'Weightage Page-1'!AF$13)*'Weightage Page-1'!AF76,0))+
(IF('Semester Activities'!L$40&lt;&gt;0,('Semester Activities'!L$40/'Weightage Page-1'!AG$13)*'Weightage Page-1'!AG76,0))+
(IF('Semester Activities'!L$41&lt;&gt;0,('Semester Activities'!L$41/'Weightage Page-1'!AH$13)*'Weightage Page-1'!AH76,0))+
(IF('Semester Activities'!L$42&lt;&gt;0,('Semester Activities'!L$42/'Weightage Page-1'!AI$13)*'Weightage Page-1'!AI76,0))+
(IF('Semester Activities'!L$43&lt;&gt;0,('Semester Activities'!L$43/'Weightage Page-1'!AJ$13)*'Weightage Page-1'!AJ76,0))+
(IF('Semester Activities'!L$44&lt;&gt;0,('Semester Activities'!L$44/'Weightage Page-1'!AK$13)*'Weightage Page-1'!AK76,0))+
(IF('Semester Activities'!L$45&lt;&gt;0,('Semester Activities'!L$45/'Weightage Page-1'!AL$13)*'Weightage Page-1'!AL76,0))+
(IF('Semester Activities'!L$46&lt;&gt;0,('Semester Activities'!L$46/'Weightage Page-1'!AM$13)*'Weightage Page-1'!AM76,0))+
(IF('Semester Activities'!L$47&lt;&gt;0,('Semester Activities'!L$47/'Weightage Page-1'!AN$13)*'Weightage Page-1'!AN76,0))+
(IF('Semester Activities'!L$48&lt;&gt;0,('Semester Activities'!L$48/'Weightage Page-1'!AO$13)*'Weightage Page-1'!AO76,0))+
(IF('Semester Activities'!L$49&lt;&gt;0,('Semester Activities'!L$49/'Weightage Page-1'!AP$13)*'Weightage Page-1'!AP76,0))+
(IF('Semester Activities'!L$50&lt;&gt;0,('Semester Activities'!L$50/'Weightage Page-1'!AQ$13)*'Weightage Page-1'!AQ76,0))+
(IF('Semester Activities'!L$51&lt;&gt;0,('Semester Activities'!L$51/'Weightage Page-1'!AR$13)*'Weightage Page-1'!AR76,0))+
(IF('Semester Activities'!L$52&lt;&gt;0,('Semester Activities'!L$52/'Weightage Page-1'!AS$13)*'Weightage Page-1'!AS76,0))+
(IF('Semester Activities'!L$53&lt;&gt;0,('Semester Activities'!L$53/'Weightage Page-1'!AT$13)*'Weightage Page-1'!AT76,0))+
(IF('Semester Activities'!L$54&lt;&gt;0,('Semester Activities'!L$54/'Weightage Page-1'!AU$13)*'Weightage Page-1'!AU76,0))+
(IF('Semester Activities'!L$55&lt;&gt;0,('Semester Activities'!L$55/'Weightage Page-1'!AV$13)*'Weightage Page-1'!AV76,0))+
(IF('Semester Activities'!L$56&lt;&gt;0,('Semester Activities'!L$56/'Weightage Page-1'!AW$13)*'Weightage Page-1'!AW76,0))+
(IF('Semester Activities'!L$57&lt;&gt;0,('Semester Activities'!L$57/'Weightage Page-1'!AX$13)*'Weightage Page-1'!AX76,0))+
(IF('Semester Activities'!L$58&lt;&gt;0,('Semester Activities'!L$58/'Weightage Page-1'!AY$13)*'Weightage Page-1'!AY76,0))+
(IF('Semester Activities'!L$59&lt;&gt;0,('Semester Activities'!L$59/'Weightage Page-1'!AZ$13)*'Weightage Page-1'!AZ76,0))+
(IF('Semester Activities'!L$60&lt;&gt;0,('Semester Activities'!L$60/'Weightage Page-1'!BA$13)*'Weightage Page-1'!BA76,0))+
(IF('Semester Activities'!L$61&lt;&gt;0,('Semester Activities'!L$61/'Weightage Page-1'!BB$13)*'Weightage Page-1'!BB76,0))</f>
        <v>0</v>
      </c>
      <c r="I70" s="423"/>
      <c r="J70" s="423">
        <f>(IF('Semester Activities'!M$11&lt;&gt;0,('Semester Activities'!M$11/'Weightage Page-1'!D$13)*'Weightage Page-1'!D76,0))+
(IF('Semester Activities'!M$12&lt;&gt;0,('Semester Activities'!M$12/'Weightage Page-1'!E$13)*'Weightage Page-1'!E76,0))+
(IF('Semester Activities'!M$13&lt;&gt;0,('Semester Activities'!M$13/'Weightage Page-1'!F$13)*'Weightage Page-1'!F76,0))+
(IF('Semester Activities'!M$14&lt;&gt;0,('Semester Activities'!M$14/'Weightage Page-1'!G$13)*'Weightage Page-1'!G76,0))+
(IF('Semester Activities'!M$15&lt;&gt;0,('Semester Activities'!M$15/'Weightage Page-1'!H$13)*'Weightage Page-1'!H76,0))+
(IF('Semester Activities'!M$16&lt;&gt;0,('Semester Activities'!M$16/'Weightage Page-1'!I$13)*'Weightage Page-1'!I76,0))+
(IF('Semester Activities'!M$17&lt;&gt;0,('Semester Activities'!M$17/'Weightage Page-1'!J$13)*'Weightage Page-1'!J76,0))+
(IF('Semester Activities'!M$18&lt;&gt;0,('Semester Activities'!M$18/'Weightage Page-1'!K$13)*'Weightage Page-1'!K76,0))+
(IF('Semester Activities'!M$19&lt;&gt;0,('Semester Activities'!M$19/'Weightage Page-1'!L$13)*'Weightage Page-1'!L76,0))+
(IF('Semester Activities'!M$20&lt;&gt;0,('Semester Activities'!M$20/'Weightage Page-1'!M$13)*'Weightage Page-1'!M76,0))+
(IF('Semester Activities'!M$21&lt;&gt;0,('Semester Activities'!M$21/'Weightage Page-1'!N$13)*'Weightage Page-1'!N76,0))+
(IF('Semester Activities'!M$25&lt;&gt;0,('Semester Activities'!M$25/'Weightage Page-1'!R$13)*'Weightage Page-1'!R76,0))+
(IF('Semester Activities'!M$26&lt;&gt;0,('Semester Activities'!M$26/'Weightage Page-1'!S$13)*'Weightage Page-1'!S76,0))+
(IF('Semester Activities'!M$27&lt;&gt;0,('Semester Activities'!M$27/'Weightage Page-1'!T$13)*'Weightage Page-1'!T76,0))+
(IF('Semester Activities'!M$28&lt;&gt;0,('Semester Activities'!M$28/'Weightage Page-1'!U$13)*'Weightage Page-1'!U76,0))+
(IF('Semester Activities'!M$29&lt;&gt;0,('Semester Activities'!M$29/'Weightage Page-1'!V$13)*'Weightage Page-1'!V76,0))+
(IF('Semester Activities'!M$30&lt;&gt;0,('Semester Activities'!M$30/'Weightage Page-1'!W$13)*'Weightage Page-1'!W76,0))+
(IF('Semester Activities'!M$31&lt;&gt;0,('Semester Activities'!M$31/'Weightage Page-1'!X$13)*'Weightage Page-1'!X76,0))+
(IF('Semester Activities'!M$32&lt;&gt;0,('Semester Activities'!M$32/'Weightage Page-1'!Y$13)*'Weightage Page-1'!Y76,0))+
(IF('Semester Activities'!M$33&lt;&gt;0,('Semester Activities'!M$33/'Weightage Page-1'!Z$13)*'Weightage Page-1'!Z76,0))+
(IF('Semester Activities'!M$34&lt;&gt;0,('Semester Activities'!M$34/'Weightage Page-1'!AA$13)*'Weightage Page-1'!AA76,0))+
(IF('Semester Activities'!M$35&lt;&gt;0,('Semester Activities'!M$35/'Weightage Page-1'!AB$13)*'Weightage Page-1'!AB76,0))+
(IF('Semester Activities'!M$36&lt;&gt;0,('Semester Activities'!M$36/'Weightage Page-1'!AC$13)*'Weightage Page-1'!AC76,0))+
(IF('Semester Activities'!M$38&lt;&gt;0,('Semester Activities'!M$38/'Weightage Page-1'!AE$13)*'Weightage Page-1'!AE76,0))+
(IF('Semester Activities'!M$39&lt;&gt;0,('Semester Activities'!M$39/'Weightage Page-1'!AF$13)*'Weightage Page-1'!AF76,0))+
(IF('Semester Activities'!M$40&lt;&gt;0,('Semester Activities'!M$40/'Weightage Page-1'!AG$13)*'Weightage Page-1'!AG76,0))+
(IF('Semester Activities'!M$41&lt;&gt;0,('Semester Activities'!M$41/'Weightage Page-1'!AH$13)*'Weightage Page-1'!AH76,0))+
(IF('Semester Activities'!M$42&lt;&gt;0,('Semester Activities'!M$42/'Weightage Page-1'!AI$13)*'Weightage Page-1'!AI76,0))+
(IF('Semester Activities'!M$43&lt;&gt;0,('Semester Activities'!M$43/'Weightage Page-1'!AJ$13)*'Weightage Page-1'!AJ76,0))+
(IF('Semester Activities'!M$44&lt;&gt;0,('Semester Activities'!M$44/'Weightage Page-1'!AK$13)*'Weightage Page-1'!AK76,0))+
(IF('Semester Activities'!M$45&lt;&gt;0,('Semester Activities'!M$45/'Weightage Page-1'!AL$13)*'Weightage Page-1'!AL76,0))+
(IF('Semester Activities'!M$46&lt;&gt;0,('Semester Activities'!M$46/'Weightage Page-1'!AM$13)*'Weightage Page-1'!AM76,0))+
(IF('Semester Activities'!M$47&lt;&gt;0,('Semester Activities'!M$47/'Weightage Page-1'!AN$13)*'Weightage Page-1'!AN76,0))+
(IF('Semester Activities'!M$48&lt;&gt;0,('Semester Activities'!M$48/'Weightage Page-1'!AO$13)*'Weightage Page-1'!AO76,0))+
(IF('Semester Activities'!M$49&lt;&gt;0,('Semester Activities'!M$49/'Weightage Page-1'!AP$13)*'Weightage Page-1'!AP76,0))+
(IF('Semester Activities'!M$50&lt;&gt;0,('Semester Activities'!M$50/'Weightage Page-1'!AQ$13)*'Weightage Page-1'!AQ76,0))+
(IF('Semester Activities'!M$51&lt;&gt;0,('Semester Activities'!M$51/'Weightage Page-1'!AR$13)*'Weightage Page-1'!AR76,0))+
(IF('Semester Activities'!M$52&lt;&gt;0,('Semester Activities'!M$52/'Weightage Page-1'!AS$13)*'Weightage Page-1'!AS76,0))+
(IF('Semester Activities'!M$53&lt;&gt;0,('Semester Activities'!M$53/'Weightage Page-1'!AT$13)*'Weightage Page-1'!AT76,0))+
(IF('Semester Activities'!M$54&lt;&gt;0,('Semester Activities'!M$54/'Weightage Page-1'!AU$13)*'Weightage Page-1'!AU76,0))+
(IF('Semester Activities'!M$55&lt;&gt;0,('Semester Activities'!M$55/'Weightage Page-1'!AV$13)*'Weightage Page-1'!AV76,0))+
(IF('Semester Activities'!M$56&lt;&gt;0,('Semester Activities'!M$56/'Weightage Page-1'!AW$13)*'Weightage Page-1'!AW76,0))+
(IF('Semester Activities'!M$57&lt;&gt;0,('Semester Activities'!M$57/'Weightage Page-1'!AX$13)*'Weightage Page-1'!AX76,0))+
(IF('Semester Activities'!M$58&lt;&gt;0,('Semester Activities'!M$58/'Weightage Page-1'!AY$13)*'Weightage Page-1'!AY76,0))+
(IF('Semester Activities'!M$59&lt;&gt;0,('Semester Activities'!M$59/'Weightage Page-1'!AZ$13)*'Weightage Page-1'!AZ76,0))+
(IF('Semester Activities'!M$60&lt;&gt;0,('Semester Activities'!M$60/'Weightage Page-1'!BA$13)*'Weightage Page-1'!BA76,0))+
(IF('Semester Activities'!M$61&lt;&gt;0,('Semester Activities'!M$61/'Weightage Page-1'!BB$13)*'Weightage Page-1'!BB76,0))</f>
        <v>0</v>
      </c>
      <c r="K70" s="423"/>
      <c r="L70" s="423">
        <f>(IF('Semester Activities'!N$11&lt;&gt;0,('Semester Activities'!N$11/'Weightage Page-1'!D$13)*'Weightage Page-1'!D76,0))+
(IF('Semester Activities'!N$12&lt;&gt;0,('Semester Activities'!N$12/'Weightage Page-1'!E$13)*'Weightage Page-1'!E76,0))+
(IF('Semester Activities'!N$13&lt;&gt;0,('Semester Activities'!N$13/'Weightage Page-1'!F$13)*'Weightage Page-1'!F76,0))+
(IF('Semester Activities'!N$14&lt;&gt;0,('Semester Activities'!N$14/'Weightage Page-1'!G$13)*'Weightage Page-1'!G76,0))+
(IF('Semester Activities'!N$15&lt;&gt;0,('Semester Activities'!N$15/'Weightage Page-1'!H$13)*'Weightage Page-1'!H76,0))+
(IF('Semester Activities'!N$16&lt;&gt;0,('Semester Activities'!N$16/'Weightage Page-1'!I$13)*'Weightage Page-1'!I76,0))+
(IF('Semester Activities'!N$17&lt;&gt;0,('Semester Activities'!N$17/'Weightage Page-1'!J$13)*'Weightage Page-1'!J76,0))+
(IF('Semester Activities'!N$18&lt;&gt;0,('Semester Activities'!N$18/'Weightage Page-1'!K$13)*'Weightage Page-1'!K76,0))+
(IF('Semester Activities'!N$19&lt;&gt;0,('Semester Activities'!N$19/'Weightage Page-1'!L$13)*'Weightage Page-1'!L76,0))+
(IF('Semester Activities'!N$20&lt;&gt;0,('Semester Activities'!N$20/'Weightage Page-1'!M$13)*'Weightage Page-1'!M76,0))+
(IF('Semester Activities'!N$21&lt;&gt;0,('Semester Activities'!N$21/'Weightage Page-1'!N$13)*'Weightage Page-1'!N76,0))+
(IF('Semester Activities'!N$25&lt;&gt;0,('Semester Activities'!N$25/'Weightage Page-1'!R$13)*'Weightage Page-1'!R76,0))+
(IF('Semester Activities'!N$26&lt;&gt;0,('Semester Activities'!N$26/'Weightage Page-1'!S$13)*'Weightage Page-1'!S76,0))+
(IF('Semester Activities'!N$27&lt;&gt;0,('Semester Activities'!N$27/'Weightage Page-1'!T$13)*'Weightage Page-1'!T76,0))+
(IF('Semester Activities'!N$28&lt;&gt;0,('Semester Activities'!N$28/'Weightage Page-1'!U$13)*'Weightage Page-1'!U76,0))+
(IF('Semester Activities'!N$29&lt;&gt;0,('Semester Activities'!N$29/'Weightage Page-1'!V$13)*'Weightage Page-1'!V76,0))+
(IF('Semester Activities'!N$30&lt;&gt;0,('Semester Activities'!N$30/'Weightage Page-1'!W$13)*'Weightage Page-1'!W76,0))+
(IF('Semester Activities'!N$31&lt;&gt;0,('Semester Activities'!N$31/'Weightage Page-1'!X$13)*'Weightage Page-1'!X76,0))+
(IF('Semester Activities'!N$32&lt;&gt;0,('Semester Activities'!N$32/'Weightage Page-1'!Y$13)*'Weightage Page-1'!Y76,0))+
(IF('Semester Activities'!N$33&lt;&gt;0,('Semester Activities'!N$33/'Weightage Page-1'!Z$13)*'Weightage Page-1'!Z76,0))+
(IF('Semester Activities'!N$34&lt;&gt;0,('Semester Activities'!N$34/'Weightage Page-1'!AA$13)*'Weightage Page-1'!AA76,0))+
(IF('Semester Activities'!N$35&lt;&gt;0,('Semester Activities'!N$35/'Weightage Page-1'!AB$13)*'Weightage Page-1'!AB76,0))+
(IF('Semester Activities'!N$36&lt;&gt;0,('Semester Activities'!N$36/'Weightage Page-1'!AC$13)*'Weightage Page-1'!AC76,0))+
(IF('Semester Activities'!N$38&lt;&gt;0,('Semester Activities'!N$38/'Weightage Page-1'!AE$13)*'Weightage Page-1'!AE76,0))+
(IF('Semester Activities'!N$39&lt;&gt;0,('Semester Activities'!N$39/'Weightage Page-1'!AF$13)*'Weightage Page-1'!AF76,0))+
(IF('Semester Activities'!N$40&lt;&gt;0,('Semester Activities'!N$40/'Weightage Page-1'!AG$13)*'Weightage Page-1'!AG76,0))+
(IF('Semester Activities'!N$41&lt;&gt;0,('Semester Activities'!N$41/'Weightage Page-1'!AH$13)*'Weightage Page-1'!AH76,0))+
(IF('Semester Activities'!N$42&lt;&gt;0,('Semester Activities'!N$42/'Weightage Page-1'!AI$13)*'Weightage Page-1'!AI76,0))+
(IF('Semester Activities'!N$43&lt;&gt;0,('Semester Activities'!N$43/'Weightage Page-1'!AJ$13)*'Weightage Page-1'!AJ76,0))+
(IF('Semester Activities'!N$44&lt;&gt;0,('Semester Activities'!N$44/'Weightage Page-1'!AK$13)*'Weightage Page-1'!AK76,0))+
(IF('Semester Activities'!N$45&lt;&gt;0,('Semester Activities'!N$45/'Weightage Page-1'!AL$13)*'Weightage Page-1'!AL76,0))+
(IF('Semester Activities'!N$46&lt;&gt;0,('Semester Activities'!N$46/'Weightage Page-1'!AM$13)*'Weightage Page-1'!AM76,0))+
(IF('Semester Activities'!N$47&lt;&gt;0,('Semester Activities'!N$47/'Weightage Page-1'!AN$13)*'Weightage Page-1'!AN76,0))+
(IF('Semester Activities'!N$48&lt;&gt;0,('Semester Activities'!N$48/'Weightage Page-1'!AO$13)*'Weightage Page-1'!AO76,0))+
(IF('Semester Activities'!N$49&lt;&gt;0,('Semester Activities'!N$49/'Weightage Page-1'!AP$13)*'Weightage Page-1'!AP76,0))+
(IF('Semester Activities'!N$50&lt;&gt;0,('Semester Activities'!N$50/'Weightage Page-1'!AQ$13)*'Weightage Page-1'!AQ76,0))+
(IF('Semester Activities'!N$51&lt;&gt;0,('Semester Activities'!N$51/'Weightage Page-1'!AR$13)*'Weightage Page-1'!AR76,0))+
(IF('Semester Activities'!N$52&lt;&gt;0,('Semester Activities'!N$52/'Weightage Page-1'!AS$13)*'Weightage Page-1'!AS76,0))+
(IF('Semester Activities'!N$53&lt;&gt;0,('Semester Activities'!N$53/'Weightage Page-1'!AT$13)*'Weightage Page-1'!AT76,0))+
(IF('Semester Activities'!N$54&lt;&gt;0,('Semester Activities'!N$54/'Weightage Page-1'!AU$13)*'Weightage Page-1'!AU76,0))+
(IF('Semester Activities'!N$55&lt;&gt;0,('Semester Activities'!N$55/'Weightage Page-1'!AV$13)*'Weightage Page-1'!AV76,0))+
(IF('Semester Activities'!N$56&lt;&gt;0,('Semester Activities'!N$56/'Weightage Page-1'!AW$13)*'Weightage Page-1'!AW76,0))+
(IF('Semester Activities'!N$57&lt;&gt;0,('Semester Activities'!N$57/'Weightage Page-1'!AX$13)*'Weightage Page-1'!AX76,0))+
(IF('Semester Activities'!N$58&lt;&gt;0,('Semester Activities'!N$58/'Weightage Page-1'!AY$13)*'Weightage Page-1'!AY76,0))+
(IF('Semester Activities'!N$59&lt;&gt;0,('Semester Activities'!N$59/'Weightage Page-1'!AZ$13)*'Weightage Page-1'!AZ76,0))+
(IF('Semester Activities'!N$60&lt;&gt;0,('Semester Activities'!N$60/'Weightage Page-1'!BA$13)*'Weightage Page-1'!BA76,0))+
(IF('Semester Activities'!N$61&lt;&gt;0,('Semester Activities'!N$61/'Weightage Page-1'!BB$13)*'Weightage Page-1'!BB76,0))</f>
        <v>0</v>
      </c>
      <c r="M70" s="423"/>
      <c r="N70" s="424">
        <f t="shared" si="0"/>
        <v>0</v>
      </c>
      <c r="O70" s="424"/>
    </row>
    <row r="71" spans="1:15" ht="16.5" thickBot="1" x14ac:dyDescent="0.3">
      <c r="A71" s="210">
        <v>62</v>
      </c>
      <c r="B71" s="211" t="str">
        <f>IF('Weightage Page-1'!B77&lt;&gt;"",'Weightage Page-1'!B77,"")</f>
        <v>15-14SW175</v>
      </c>
      <c r="C71" s="118"/>
      <c r="D71" s="423">
        <f>(IF('Semester Activities'!J$11&lt;&gt;0,('Semester Activities'!J$11/'Weightage Page-1'!D$13)*'Weightage Page-1'!D77,0))+
(IF('Semester Activities'!J$12&lt;&gt;0,('Semester Activities'!J$12/'Weightage Page-1'!E$13)*'Weightage Page-1'!E77,0))+
(IF('Semester Activities'!J$13&lt;&gt;0,('Semester Activities'!J$13/'Weightage Page-1'!F$13)*'Weightage Page-1'!F77,0))+
(IF('Semester Activities'!J$14&lt;&gt;0,('Semester Activities'!J$14/'Weightage Page-1'!G$13)*'Weightage Page-1'!G77,0))+
(IF('Semester Activities'!J$15&lt;&gt;0,('Semester Activities'!J$15/'Weightage Page-1'!H$13)*'Weightage Page-1'!H77,0))+
(IF('Semester Activities'!J$16&lt;&gt;0,('Semester Activities'!J$16/'Weightage Page-1'!I$13)*'Weightage Page-1'!I77,0))+
(IF('Semester Activities'!J$17&lt;&gt;0,('Semester Activities'!J$17/'Weightage Page-1'!J$13)*'Weightage Page-1'!J77,0))+
(IF('Semester Activities'!J$18&lt;&gt;0,('Semester Activities'!J$18/'Weightage Page-1'!K$13)*'Weightage Page-1'!K77,0))+
(IF('Semester Activities'!J$19&lt;&gt;0,('Semester Activities'!J$19/'Weightage Page-1'!L$13)*'Weightage Page-1'!L77,0))+
(IF('Semester Activities'!J$20&lt;&gt;0,('Semester Activities'!J$20/'Weightage Page-1'!M$13)*'Weightage Page-1'!M77,0))+
(IF('Semester Activities'!J$21&lt;&gt;0,('Semester Activities'!J$21/'Weightage Page-1'!N$13)*'Weightage Page-1'!N77,0))+
(IF('Semester Activities'!J$25&lt;&gt;0,('Semester Activities'!J$25/'Weightage Page-1'!R$13)*'Weightage Page-1'!R77,0))+
(IF('Semester Activities'!J$26&lt;&gt;0,('Semester Activities'!J$26/'Weightage Page-1'!S$13)*'Weightage Page-1'!S77,0))+
(IF('Semester Activities'!J$27&lt;&gt;0,('Semester Activities'!J$27/'Weightage Page-1'!T$13)*'Weightage Page-1'!T77,0))+
(IF('Semester Activities'!J$28&lt;&gt;0,('Semester Activities'!J$28/'Weightage Page-1'!U$13)*'Weightage Page-1'!U77,0))+
(IF('Semester Activities'!J$29&lt;&gt;0,('Semester Activities'!J$29/'Weightage Page-1'!V$13)*'Weightage Page-1'!V77,0))+
(IF('Semester Activities'!J$30&lt;&gt;0,('Semester Activities'!J$30/'Weightage Page-1'!W$13)*'Weightage Page-1'!W77,0))+
(IF('Semester Activities'!J$31&lt;&gt;0,('Semester Activities'!J$31/'Weightage Page-1'!X$13)*'Weightage Page-1'!X77,0))+
(IF('Semester Activities'!J$32&lt;&gt;0,('Semester Activities'!J$32/'Weightage Page-1'!Y$13)*'Weightage Page-1'!Y77,0))+
(IF('Semester Activities'!J$33&lt;&gt;0,('Semester Activities'!J$33/'Weightage Page-1'!Z$13)*'Weightage Page-1'!Z77,0))+
(IF('Semester Activities'!J$34&lt;&gt;0,('Semester Activities'!J$34/'Weightage Page-1'!AA$13)*'Weightage Page-1'!AA77,0))+
(IF('Semester Activities'!J$35&lt;&gt;0,('Semester Activities'!J$35/'Weightage Page-1'!AB$13)*'Weightage Page-1'!AB77,0))+
(IF('Semester Activities'!J$36&lt;&gt;0,('Semester Activities'!J$36/'Weightage Page-1'!AC$13)*'Weightage Page-1'!AC77,0))+
(IF('Semester Activities'!J$38&lt;&gt;0,('Semester Activities'!J$38/'Weightage Page-1'!AE$13)*'Weightage Page-1'!AE77,0))+
(IF('Semester Activities'!J$39&lt;&gt;0,('Semester Activities'!J$39/'Weightage Page-1'!AF$13)*'Weightage Page-1'!AF77,0))+
(IF('Semester Activities'!J$40&lt;&gt;0,('Semester Activities'!J$40/'Weightage Page-1'!AG$13)*'Weightage Page-1'!AG77,0))+
(IF('Semester Activities'!J$41&lt;&gt;0,('Semester Activities'!J$41/'Weightage Page-1'!AH$13)*'Weightage Page-1'!AH77,0))+
(IF('Semester Activities'!J$42&lt;&gt;0,('Semester Activities'!J$42/'Weightage Page-1'!AI$13)*'Weightage Page-1'!AI77,0))+
(IF('Semester Activities'!J$43&lt;&gt;0,('Semester Activities'!J$43/'Weightage Page-1'!AJ$13)*'Weightage Page-1'!AJ77,0))+
(IF('Semester Activities'!J$44&lt;&gt;0,('Semester Activities'!J$44/'Weightage Page-1'!AK$13)*'Weightage Page-1'!AK77,0))+
(IF('Semester Activities'!J$45&lt;&gt;0,('Semester Activities'!J$45/'Weightage Page-1'!AL$13)*'Weightage Page-1'!AL77,0))+
(IF('Semester Activities'!J$46&lt;&gt;0,('Semester Activities'!J$46/'Weightage Page-1'!AM$13)*'Weightage Page-1'!AM77,0))+
(IF('Semester Activities'!J$47&lt;&gt;0,('Semester Activities'!J$47/'Weightage Page-1'!AN$13)*'Weightage Page-1'!AN77,0))+
(IF('Semester Activities'!J$48&lt;&gt;0,('Semester Activities'!J$48/'Weightage Page-1'!AO$13)*'Weightage Page-1'!AO77,0))+
(IF('Semester Activities'!J$49&lt;&gt;0,('Semester Activities'!J$49/'Weightage Page-1'!AP$13)*'Weightage Page-1'!AP77,0))+
(IF('Semester Activities'!J$50&lt;&gt;0,('Semester Activities'!J$50/'Weightage Page-1'!AQ$13)*'Weightage Page-1'!AQ77,0))+
(IF('Semester Activities'!J$51&lt;&gt;0,('Semester Activities'!J$51/'Weightage Page-1'!AR$13)*'Weightage Page-1'!AR77,0))+
(IF('Semester Activities'!J$52&lt;&gt;0,('Semester Activities'!J$52/'Weightage Page-1'!AS$13)*'Weightage Page-1'!AS77,0))+
(IF('Semester Activities'!J$53&lt;&gt;0,('Semester Activities'!J$53/'Weightage Page-1'!AT$13)*'Weightage Page-1'!AT77,0))+
(IF('Semester Activities'!J$54&lt;&gt;0,('Semester Activities'!J$54/'Weightage Page-1'!AU$13)*'Weightage Page-1'!AU77,0))+
(IF('Semester Activities'!J$55&lt;&gt;0,('Semester Activities'!J$55/'Weightage Page-1'!AV$13)*'Weightage Page-1'!AV77,0))+
(IF('Semester Activities'!J$56&lt;&gt;0,('Semester Activities'!J$56/'Weightage Page-1'!AW$13)*'Weightage Page-1'!AW77,0))+
(IF('Semester Activities'!J$57&lt;&gt;0,('Semester Activities'!J$57/'Weightage Page-1'!AX$13)*'Weightage Page-1'!AX77,0))+
(IF('Semester Activities'!J$58&lt;&gt;0,('Semester Activities'!J$58/'Weightage Page-1'!AY$13)*'Weightage Page-1'!AY77,0))+
(IF('Semester Activities'!J$59&lt;&gt;0,('Semester Activities'!J$59/'Weightage Page-1'!AZ$13)*'Weightage Page-1'!AZ77,0))+
(IF('Semester Activities'!J$60&lt;&gt;0,('Semester Activities'!J$60/'Weightage Page-1'!BA$13)*'Weightage Page-1'!BA77,0))+
(IF('Semester Activities'!J$61&lt;&gt;0,('Semester Activities'!J$61/'Weightage Page-1'!BB$13)*'Weightage Page-1'!BB77,0))</f>
        <v>0</v>
      </c>
      <c r="E71" s="423"/>
      <c r="F71" s="423">
        <f>(IF('Semester Activities'!K$11&lt;&gt;0,('Semester Activities'!K$11/'Weightage Page-1'!D$13)*'Weightage Page-1'!D77,0))+
(IF('Semester Activities'!K$12&lt;&gt;0,('Semester Activities'!K$12/'Weightage Page-1'!E$13)*'Weightage Page-1'!E77,0))+
(IF('Semester Activities'!K$13&lt;&gt;0,('Semester Activities'!K$13/'Weightage Page-1'!F$13)*'Weightage Page-1'!F77,0))+
(IF('Semester Activities'!K$14&lt;&gt;0,('Semester Activities'!K$14/'Weightage Page-1'!G$13)*'Weightage Page-1'!G77,0))+
(IF('Semester Activities'!K$15&lt;&gt;0,('Semester Activities'!K$15/'Weightage Page-1'!H$13)*'Weightage Page-1'!H77,0))+
(IF('Semester Activities'!K$16&lt;&gt;0,('Semester Activities'!K$16/'Weightage Page-1'!I$13)*'Weightage Page-1'!I77,0))+
(IF('Semester Activities'!K$17&lt;&gt;0,('Semester Activities'!K$17/'Weightage Page-1'!J$13)*'Weightage Page-1'!J77,0))+
(IF('Semester Activities'!K$18&lt;&gt;0,('Semester Activities'!K$18/'Weightage Page-1'!K$13)*'Weightage Page-1'!K77,0))+
(IF('Semester Activities'!K$19&lt;&gt;0,('Semester Activities'!K$19/'Weightage Page-1'!L$13)*'Weightage Page-1'!L77,0))+
(IF('Semester Activities'!K$20&lt;&gt;0,('Semester Activities'!K$20/'Weightage Page-1'!M$13)*'Weightage Page-1'!M77,0))+
(IF('Semester Activities'!K$21&lt;&gt;0,('Semester Activities'!K$21/'Weightage Page-1'!N$13)*'Weightage Page-1'!N77,0))+
(IF('Semester Activities'!K$25&lt;&gt;0,('Semester Activities'!K$25/'Weightage Page-1'!R$13)*'Weightage Page-1'!R77,0))+
(IF('Semester Activities'!K$26&lt;&gt;0,('Semester Activities'!K$26/'Weightage Page-1'!S$13)*'Weightage Page-1'!S77,0))+
(IF('Semester Activities'!K$27&lt;&gt;0,('Semester Activities'!K$27/'Weightage Page-1'!T$13)*'Weightage Page-1'!T77,0))+
(IF('Semester Activities'!K$28&lt;&gt;0,('Semester Activities'!K$28/'Weightage Page-1'!U$13)*'Weightage Page-1'!U77,0))+
(IF('Semester Activities'!K$29&lt;&gt;0,('Semester Activities'!K$29/'Weightage Page-1'!V$13)*'Weightage Page-1'!V77,0))+
(IF('Semester Activities'!K$30&lt;&gt;0,('Semester Activities'!K$30/'Weightage Page-1'!W$13)*'Weightage Page-1'!W77,0))+
(IF('Semester Activities'!K$31&lt;&gt;0,('Semester Activities'!K$31/'Weightage Page-1'!X$13)*'Weightage Page-1'!X77,0))+
(IF('Semester Activities'!K$32&lt;&gt;0,('Semester Activities'!K$32/'Weightage Page-1'!Y$13)*'Weightage Page-1'!Y77,0))+
(IF('Semester Activities'!K$33&lt;&gt;0,('Semester Activities'!K$33/'Weightage Page-1'!Z$13)*'Weightage Page-1'!Z77,0))+
(IF('Semester Activities'!K$34&lt;&gt;0,('Semester Activities'!K$34/'Weightage Page-1'!AA$13)*'Weightage Page-1'!AA77,0))+
(IF('Semester Activities'!K$35&lt;&gt;0,('Semester Activities'!K$35/'Weightage Page-1'!AB$13)*'Weightage Page-1'!AB77,0))+
(IF('Semester Activities'!K$36&lt;&gt;0,('Semester Activities'!K$36/'Weightage Page-1'!AC$13)*'Weightage Page-1'!AC77,0))+
(IF('Semester Activities'!K$38&lt;&gt;0,('Semester Activities'!K$38/'Weightage Page-1'!AE$13)*'Weightage Page-1'!AE77,0))+
(IF('Semester Activities'!K$39&lt;&gt;0,('Semester Activities'!K$39/'Weightage Page-1'!AF$13)*'Weightage Page-1'!AF77,0))+
(IF('Semester Activities'!K$40&lt;&gt;0,('Semester Activities'!K$40/'Weightage Page-1'!AG$13)*'Weightage Page-1'!AG77,0))+
(IF('Semester Activities'!K$41&lt;&gt;0,('Semester Activities'!K$41/'Weightage Page-1'!AH$13)*'Weightage Page-1'!AH77,0))+
(IF('Semester Activities'!K$42&lt;&gt;0,('Semester Activities'!K$42/'Weightage Page-1'!AI$13)*'Weightage Page-1'!AI77,0))+
(IF('Semester Activities'!K$43&lt;&gt;0,('Semester Activities'!K$43/'Weightage Page-1'!AJ$13)*'Weightage Page-1'!AJ77,0))+
(IF('Semester Activities'!K$44&lt;&gt;0,('Semester Activities'!K$44/'Weightage Page-1'!AK$13)*'Weightage Page-1'!AK77,0))+
(IF('Semester Activities'!K$45&lt;&gt;0,('Semester Activities'!K$45/'Weightage Page-1'!AL$13)*'Weightage Page-1'!AL77,0))+
(IF('Semester Activities'!K$46&lt;&gt;0,('Semester Activities'!K$46/'Weightage Page-1'!AM$13)*'Weightage Page-1'!AM77,0))+
(IF('Semester Activities'!K$47&lt;&gt;0,('Semester Activities'!K$47/'Weightage Page-1'!AN$13)*'Weightage Page-1'!AN77,0))+
(IF('Semester Activities'!K$48&lt;&gt;0,('Semester Activities'!K$48/'Weightage Page-1'!AO$13)*'Weightage Page-1'!AO77,0))+
(IF('Semester Activities'!K$49&lt;&gt;0,('Semester Activities'!K$49/'Weightage Page-1'!AP$13)*'Weightage Page-1'!AP77,0))+
(IF('Semester Activities'!K$50&lt;&gt;0,('Semester Activities'!K$50/'Weightage Page-1'!AQ$13)*'Weightage Page-1'!AQ77,0))+
(IF('Semester Activities'!K$51&lt;&gt;0,('Semester Activities'!K$51/'Weightage Page-1'!AR$13)*'Weightage Page-1'!AR77,0))+
(IF('Semester Activities'!K$52&lt;&gt;0,('Semester Activities'!K$52/'Weightage Page-1'!AS$13)*'Weightage Page-1'!AS77,0))+
(IF('Semester Activities'!K$53&lt;&gt;0,('Semester Activities'!K$53/'Weightage Page-1'!AT$13)*'Weightage Page-1'!AT77,0))+
(IF('Semester Activities'!K$54&lt;&gt;0,('Semester Activities'!K$54/'Weightage Page-1'!AU$13)*'Weightage Page-1'!AU77,0))+
(IF('Semester Activities'!K$55&lt;&gt;0,('Semester Activities'!K$55/'Weightage Page-1'!AV$13)*'Weightage Page-1'!AV77,0))+
(IF('Semester Activities'!K$56&lt;&gt;0,('Semester Activities'!K$56/'Weightage Page-1'!AW$13)*'Weightage Page-1'!AW77,0))+
(IF('Semester Activities'!K$57&lt;&gt;0,('Semester Activities'!K$57/'Weightage Page-1'!AX$13)*'Weightage Page-1'!AX77,0))+
(IF('Semester Activities'!K$58&lt;&gt;0,('Semester Activities'!K$58/'Weightage Page-1'!AY$13)*'Weightage Page-1'!AY77,0))+
(IF('Semester Activities'!K$59&lt;&gt;0,('Semester Activities'!K$59/'Weightage Page-1'!AZ$13)*'Weightage Page-1'!AZ77,0))+
(IF('Semester Activities'!K$60&lt;&gt;0,('Semester Activities'!K$60/'Weightage Page-1'!BA$13)*'Weightage Page-1'!BA77,0))+
(IF('Semester Activities'!K$61&lt;&gt;0,('Semester Activities'!K$61/'Weightage Page-1'!BB$13)*'Weightage Page-1'!BB77,0))</f>
        <v>0</v>
      </c>
      <c r="G71" s="423"/>
      <c r="H71" s="423">
        <f>(IF('Semester Activities'!L$11&lt;&gt;0,('Semester Activities'!L$11/'Weightage Page-1'!D$13)*'Weightage Page-1'!D77,0))+
(IF('Semester Activities'!L$12&lt;&gt;0,('Semester Activities'!L$12/'Weightage Page-1'!E$13)*'Weightage Page-1'!E77,0))+
(IF('Semester Activities'!L$13&lt;&gt;0,('Semester Activities'!L$13/'Weightage Page-1'!F$13)*'Weightage Page-1'!F77,0))+
(IF('Semester Activities'!L$14&lt;&gt;0,('Semester Activities'!L$14/'Weightage Page-1'!G$13)*'Weightage Page-1'!G77,0))+
(IF('Semester Activities'!L$15&lt;&gt;0,('Semester Activities'!L$15/'Weightage Page-1'!H$13)*'Weightage Page-1'!H77,0))+
(IF('Semester Activities'!L$16&lt;&gt;0,('Semester Activities'!L$16/'Weightage Page-1'!I$13)*'Weightage Page-1'!I77,0))+
(IF('Semester Activities'!L$17&lt;&gt;0,('Semester Activities'!L$17/'Weightage Page-1'!J$13)*'Weightage Page-1'!J77,0))+
(IF('Semester Activities'!L$18&lt;&gt;0,('Semester Activities'!L$18/'Weightage Page-1'!K$13)*'Weightage Page-1'!K77,0))+
(IF('Semester Activities'!L$19&lt;&gt;0,('Semester Activities'!L$19/'Weightage Page-1'!L$13)*'Weightage Page-1'!L77,0))+
(IF('Semester Activities'!L$20&lt;&gt;0,('Semester Activities'!L$20/'Weightage Page-1'!M$13)*'Weightage Page-1'!M77,0))+
(IF('Semester Activities'!L$21&lt;&gt;0,('Semester Activities'!L$21/'Weightage Page-1'!N$13)*'Weightage Page-1'!N77,0))+
(IF('Semester Activities'!L$25&lt;&gt;0,('Semester Activities'!L$25/'Weightage Page-1'!R$13)*'Weightage Page-1'!R77,0))+
(IF('Semester Activities'!L$26&lt;&gt;0,('Semester Activities'!L$26/'Weightage Page-1'!S$13)*'Weightage Page-1'!S77,0))+
(IF('Semester Activities'!L$27&lt;&gt;0,('Semester Activities'!L$27/'Weightage Page-1'!T$13)*'Weightage Page-1'!T77,0))+
(IF('Semester Activities'!L$28&lt;&gt;0,('Semester Activities'!L$28/'Weightage Page-1'!U$13)*'Weightage Page-1'!U77,0))+
(IF('Semester Activities'!L$29&lt;&gt;0,('Semester Activities'!L$29/'Weightage Page-1'!V$13)*'Weightage Page-1'!V77,0))+
(IF('Semester Activities'!L$30&lt;&gt;0,('Semester Activities'!L$30/'Weightage Page-1'!W$13)*'Weightage Page-1'!W77,0))+
(IF('Semester Activities'!L$31&lt;&gt;0,('Semester Activities'!L$31/'Weightage Page-1'!X$13)*'Weightage Page-1'!X77,0))+
(IF('Semester Activities'!L$32&lt;&gt;0,('Semester Activities'!L$32/'Weightage Page-1'!Y$13)*'Weightage Page-1'!Y77,0))+
(IF('Semester Activities'!L$33&lt;&gt;0,('Semester Activities'!L$33/'Weightage Page-1'!Z$13)*'Weightage Page-1'!Z77,0))+
(IF('Semester Activities'!L$34&lt;&gt;0,('Semester Activities'!L$34/'Weightage Page-1'!AA$13)*'Weightage Page-1'!AA77,0))+
(IF('Semester Activities'!L$35&lt;&gt;0,('Semester Activities'!L$35/'Weightage Page-1'!AB$13)*'Weightage Page-1'!AB77,0))+
(IF('Semester Activities'!L$36&lt;&gt;0,('Semester Activities'!L$36/'Weightage Page-1'!AC$13)*'Weightage Page-1'!AC77,0))+
(IF('Semester Activities'!L$38&lt;&gt;0,('Semester Activities'!L$38/'Weightage Page-1'!AE$13)*'Weightage Page-1'!AE77,0))+
(IF('Semester Activities'!L$39&lt;&gt;0,('Semester Activities'!L$39/'Weightage Page-1'!AF$13)*'Weightage Page-1'!AF77,0))+
(IF('Semester Activities'!L$40&lt;&gt;0,('Semester Activities'!L$40/'Weightage Page-1'!AG$13)*'Weightage Page-1'!AG77,0))+
(IF('Semester Activities'!L$41&lt;&gt;0,('Semester Activities'!L$41/'Weightage Page-1'!AH$13)*'Weightage Page-1'!AH77,0))+
(IF('Semester Activities'!L$42&lt;&gt;0,('Semester Activities'!L$42/'Weightage Page-1'!AI$13)*'Weightage Page-1'!AI77,0))+
(IF('Semester Activities'!L$43&lt;&gt;0,('Semester Activities'!L$43/'Weightage Page-1'!AJ$13)*'Weightage Page-1'!AJ77,0))+
(IF('Semester Activities'!L$44&lt;&gt;0,('Semester Activities'!L$44/'Weightage Page-1'!AK$13)*'Weightage Page-1'!AK77,0))+
(IF('Semester Activities'!L$45&lt;&gt;0,('Semester Activities'!L$45/'Weightage Page-1'!AL$13)*'Weightage Page-1'!AL77,0))+
(IF('Semester Activities'!L$46&lt;&gt;0,('Semester Activities'!L$46/'Weightage Page-1'!AM$13)*'Weightage Page-1'!AM77,0))+
(IF('Semester Activities'!L$47&lt;&gt;0,('Semester Activities'!L$47/'Weightage Page-1'!AN$13)*'Weightage Page-1'!AN77,0))+
(IF('Semester Activities'!L$48&lt;&gt;0,('Semester Activities'!L$48/'Weightage Page-1'!AO$13)*'Weightage Page-1'!AO77,0))+
(IF('Semester Activities'!L$49&lt;&gt;0,('Semester Activities'!L$49/'Weightage Page-1'!AP$13)*'Weightage Page-1'!AP77,0))+
(IF('Semester Activities'!L$50&lt;&gt;0,('Semester Activities'!L$50/'Weightage Page-1'!AQ$13)*'Weightage Page-1'!AQ77,0))+
(IF('Semester Activities'!L$51&lt;&gt;0,('Semester Activities'!L$51/'Weightage Page-1'!AR$13)*'Weightage Page-1'!AR77,0))+
(IF('Semester Activities'!L$52&lt;&gt;0,('Semester Activities'!L$52/'Weightage Page-1'!AS$13)*'Weightage Page-1'!AS77,0))+
(IF('Semester Activities'!L$53&lt;&gt;0,('Semester Activities'!L$53/'Weightage Page-1'!AT$13)*'Weightage Page-1'!AT77,0))+
(IF('Semester Activities'!L$54&lt;&gt;0,('Semester Activities'!L$54/'Weightage Page-1'!AU$13)*'Weightage Page-1'!AU77,0))+
(IF('Semester Activities'!L$55&lt;&gt;0,('Semester Activities'!L$55/'Weightage Page-1'!AV$13)*'Weightage Page-1'!AV77,0))+
(IF('Semester Activities'!L$56&lt;&gt;0,('Semester Activities'!L$56/'Weightage Page-1'!AW$13)*'Weightage Page-1'!AW77,0))+
(IF('Semester Activities'!L$57&lt;&gt;0,('Semester Activities'!L$57/'Weightage Page-1'!AX$13)*'Weightage Page-1'!AX77,0))+
(IF('Semester Activities'!L$58&lt;&gt;0,('Semester Activities'!L$58/'Weightage Page-1'!AY$13)*'Weightage Page-1'!AY77,0))+
(IF('Semester Activities'!L$59&lt;&gt;0,('Semester Activities'!L$59/'Weightage Page-1'!AZ$13)*'Weightage Page-1'!AZ77,0))+
(IF('Semester Activities'!L$60&lt;&gt;0,('Semester Activities'!L$60/'Weightage Page-1'!BA$13)*'Weightage Page-1'!BA77,0))+
(IF('Semester Activities'!L$61&lt;&gt;0,('Semester Activities'!L$61/'Weightage Page-1'!BB$13)*'Weightage Page-1'!BB77,0))</f>
        <v>0</v>
      </c>
      <c r="I71" s="423"/>
      <c r="J71" s="423">
        <f>(IF('Semester Activities'!M$11&lt;&gt;0,('Semester Activities'!M$11/'Weightage Page-1'!D$13)*'Weightage Page-1'!D77,0))+
(IF('Semester Activities'!M$12&lt;&gt;0,('Semester Activities'!M$12/'Weightage Page-1'!E$13)*'Weightage Page-1'!E77,0))+
(IF('Semester Activities'!M$13&lt;&gt;0,('Semester Activities'!M$13/'Weightage Page-1'!F$13)*'Weightage Page-1'!F77,0))+
(IF('Semester Activities'!M$14&lt;&gt;0,('Semester Activities'!M$14/'Weightage Page-1'!G$13)*'Weightage Page-1'!G77,0))+
(IF('Semester Activities'!M$15&lt;&gt;0,('Semester Activities'!M$15/'Weightage Page-1'!H$13)*'Weightage Page-1'!H77,0))+
(IF('Semester Activities'!M$16&lt;&gt;0,('Semester Activities'!M$16/'Weightage Page-1'!I$13)*'Weightage Page-1'!I77,0))+
(IF('Semester Activities'!M$17&lt;&gt;0,('Semester Activities'!M$17/'Weightage Page-1'!J$13)*'Weightage Page-1'!J77,0))+
(IF('Semester Activities'!M$18&lt;&gt;0,('Semester Activities'!M$18/'Weightage Page-1'!K$13)*'Weightage Page-1'!K77,0))+
(IF('Semester Activities'!M$19&lt;&gt;0,('Semester Activities'!M$19/'Weightage Page-1'!L$13)*'Weightage Page-1'!L77,0))+
(IF('Semester Activities'!M$20&lt;&gt;0,('Semester Activities'!M$20/'Weightage Page-1'!M$13)*'Weightage Page-1'!M77,0))+
(IF('Semester Activities'!M$21&lt;&gt;0,('Semester Activities'!M$21/'Weightage Page-1'!N$13)*'Weightage Page-1'!N77,0))+
(IF('Semester Activities'!M$25&lt;&gt;0,('Semester Activities'!M$25/'Weightage Page-1'!R$13)*'Weightage Page-1'!R77,0))+
(IF('Semester Activities'!M$26&lt;&gt;0,('Semester Activities'!M$26/'Weightage Page-1'!S$13)*'Weightage Page-1'!S77,0))+
(IF('Semester Activities'!M$27&lt;&gt;0,('Semester Activities'!M$27/'Weightage Page-1'!T$13)*'Weightage Page-1'!T77,0))+
(IF('Semester Activities'!M$28&lt;&gt;0,('Semester Activities'!M$28/'Weightage Page-1'!U$13)*'Weightage Page-1'!U77,0))+
(IF('Semester Activities'!M$29&lt;&gt;0,('Semester Activities'!M$29/'Weightage Page-1'!V$13)*'Weightage Page-1'!V77,0))+
(IF('Semester Activities'!M$30&lt;&gt;0,('Semester Activities'!M$30/'Weightage Page-1'!W$13)*'Weightage Page-1'!W77,0))+
(IF('Semester Activities'!M$31&lt;&gt;0,('Semester Activities'!M$31/'Weightage Page-1'!X$13)*'Weightage Page-1'!X77,0))+
(IF('Semester Activities'!M$32&lt;&gt;0,('Semester Activities'!M$32/'Weightage Page-1'!Y$13)*'Weightage Page-1'!Y77,0))+
(IF('Semester Activities'!M$33&lt;&gt;0,('Semester Activities'!M$33/'Weightage Page-1'!Z$13)*'Weightage Page-1'!Z77,0))+
(IF('Semester Activities'!M$34&lt;&gt;0,('Semester Activities'!M$34/'Weightage Page-1'!AA$13)*'Weightage Page-1'!AA77,0))+
(IF('Semester Activities'!M$35&lt;&gt;0,('Semester Activities'!M$35/'Weightage Page-1'!AB$13)*'Weightage Page-1'!AB77,0))+
(IF('Semester Activities'!M$36&lt;&gt;0,('Semester Activities'!M$36/'Weightage Page-1'!AC$13)*'Weightage Page-1'!AC77,0))+
(IF('Semester Activities'!M$38&lt;&gt;0,('Semester Activities'!M$38/'Weightage Page-1'!AE$13)*'Weightage Page-1'!AE77,0))+
(IF('Semester Activities'!M$39&lt;&gt;0,('Semester Activities'!M$39/'Weightage Page-1'!AF$13)*'Weightage Page-1'!AF77,0))+
(IF('Semester Activities'!M$40&lt;&gt;0,('Semester Activities'!M$40/'Weightage Page-1'!AG$13)*'Weightage Page-1'!AG77,0))+
(IF('Semester Activities'!M$41&lt;&gt;0,('Semester Activities'!M$41/'Weightage Page-1'!AH$13)*'Weightage Page-1'!AH77,0))+
(IF('Semester Activities'!M$42&lt;&gt;0,('Semester Activities'!M$42/'Weightage Page-1'!AI$13)*'Weightage Page-1'!AI77,0))+
(IF('Semester Activities'!M$43&lt;&gt;0,('Semester Activities'!M$43/'Weightage Page-1'!AJ$13)*'Weightage Page-1'!AJ77,0))+
(IF('Semester Activities'!M$44&lt;&gt;0,('Semester Activities'!M$44/'Weightage Page-1'!AK$13)*'Weightage Page-1'!AK77,0))+
(IF('Semester Activities'!M$45&lt;&gt;0,('Semester Activities'!M$45/'Weightage Page-1'!AL$13)*'Weightage Page-1'!AL77,0))+
(IF('Semester Activities'!M$46&lt;&gt;0,('Semester Activities'!M$46/'Weightage Page-1'!AM$13)*'Weightage Page-1'!AM77,0))+
(IF('Semester Activities'!M$47&lt;&gt;0,('Semester Activities'!M$47/'Weightage Page-1'!AN$13)*'Weightage Page-1'!AN77,0))+
(IF('Semester Activities'!M$48&lt;&gt;0,('Semester Activities'!M$48/'Weightage Page-1'!AO$13)*'Weightage Page-1'!AO77,0))+
(IF('Semester Activities'!M$49&lt;&gt;0,('Semester Activities'!M$49/'Weightage Page-1'!AP$13)*'Weightage Page-1'!AP77,0))+
(IF('Semester Activities'!M$50&lt;&gt;0,('Semester Activities'!M$50/'Weightage Page-1'!AQ$13)*'Weightage Page-1'!AQ77,0))+
(IF('Semester Activities'!M$51&lt;&gt;0,('Semester Activities'!M$51/'Weightage Page-1'!AR$13)*'Weightage Page-1'!AR77,0))+
(IF('Semester Activities'!M$52&lt;&gt;0,('Semester Activities'!M$52/'Weightage Page-1'!AS$13)*'Weightage Page-1'!AS77,0))+
(IF('Semester Activities'!M$53&lt;&gt;0,('Semester Activities'!M$53/'Weightage Page-1'!AT$13)*'Weightage Page-1'!AT77,0))+
(IF('Semester Activities'!M$54&lt;&gt;0,('Semester Activities'!M$54/'Weightage Page-1'!AU$13)*'Weightage Page-1'!AU77,0))+
(IF('Semester Activities'!M$55&lt;&gt;0,('Semester Activities'!M$55/'Weightage Page-1'!AV$13)*'Weightage Page-1'!AV77,0))+
(IF('Semester Activities'!M$56&lt;&gt;0,('Semester Activities'!M$56/'Weightage Page-1'!AW$13)*'Weightage Page-1'!AW77,0))+
(IF('Semester Activities'!M$57&lt;&gt;0,('Semester Activities'!M$57/'Weightage Page-1'!AX$13)*'Weightage Page-1'!AX77,0))+
(IF('Semester Activities'!M$58&lt;&gt;0,('Semester Activities'!M$58/'Weightage Page-1'!AY$13)*'Weightage Page-1'!AY77,0))+
(IF('Semester Activities'!M$59&lt;&gt;0,('Semester Activities'!M$59/'Weightage Page-1'!AZ$13)*'Weightage Page-1'!AZ77,0))+
(IF('Semester Activities'!M$60&lt;&gt;0,('Semester Activities'!M$60/'Weightage Page-1'!BA$13)*'Weightage Page-1'!BA77,0))+
(IF('Semester Activities'!M$61&lt;&gt;0,('Semester Activities'!M$61/'Weightage Page-1'!BB$13)*'Weightage Page-1'!BB77,0))</f>
        <v>0</v>
      </c>
      <c r="K71" s="423"/>
      <c r="L71" s="423">
        <f>(IF('Semester Activities'!N$11&lt;&gt;0,('Semester Activities'!N$11/'Weightage Page-1'!D$13)*'Weightage Page-1'!D77,0))+
(IF('Semester Activities'!N$12&lt;&gt;0,('Semester Activities'!N$12/'Weightage Page-1'!E$13)*'Weightage Page-1'!E77,0))+
(IF('Semester Activities'!N$13&lt;&gt;0,('Semester Activities'!N$13/'Weightage Page-1'!F$13)*'Weightage Page-1'!F77,0))+
(IF('Semester Activities'!N$14&lt;&gt;0,('Semester Activities'!N$14/'Weightage Page-1'!G$13)*'Weightage Page-1'!G77,0))+
(IF('Semester Activities'!N$15&lt;&gt;0,('Semester Activities'!N$15/'Weightage Page-1'!H$13)*'Weightage Page-1'!H77,0))+
(IF('Semester Activities'!N$16&lt;&gt;0,('Semester Activities'!N$16/'Weightage Page-1'!I$13)*'Weightage Page-1'!I77,0))+
(IF('Semester Activities'!N$17&lt;&gt;0,('Semester Activities'!N$17/'Weightage Page-1'!J$13)*'Weightage Page-1'!J77,0))+
(IF('Semester Activities'!N$18&lt;&gt;0,('Semester Activities'!N$18/'Weightage Page-1'!K$13)*'Weightage Page-1'!K77,0))+
(IF('Semester Activities'!N$19&lt;&gt;0,('Semester Activities'!N$19/'Weightage Page-1'!L$13)*'Weightage Page-1'!L77,0))+
(IF('Semester Activities'!N$20&lt;&gt;0,('Semester Activities'!N$20/'Weightage Page-1'!M$13)*'Weightage Page-1'!M77,0))+
(IF('Semester Activities'!N$21&lt;&gt;0,('Semester Activities'!N$21/'Weightage Page-1'!N$13)*'Weightage Page-1'!N77,0))+
(IF('Semester Activities'!N$25&lt;&gt;0,('Semester Activities'!N$25/'Weightage Page-1'!R$13)*'Weightage Page-1'!R77,0))+
(IF('Semester Activities'!N$26&lt;&gt;0,('Semester Activities'!N$26/'Weightage Page-1'!S$13)*'Weightage Page-1'!S77,0))+
(IF('Semester Activities'!N$27&lt;&gt;0,('Semester Activities'!N$27/'Weightage Page-1'!T$13)*'Weightage Page-1'!T77,0))+
(IF('Semester Activities'!N$28&lt;&gt;0,('Semester Activities'!N$28/'Weightage Page-1'!U$13)*'Weightage Page-1'!U77,0))+
(IF('Semester Activities'!N$29&lt;&gt;0,('Semester Activities'!N$29/'Weightage Page-1'!V$13)*'Weightage Page-1'!V77,0))+
(IF('Semester Activities'!N$30&lt;&gt;0,('Semester Activities'!N$30/'Weightage Page-1'!W$13)*'Weightage Page-1'!W77,0))+
(IF('Semester Activities'!N$31&lt;&gt;0,('Semester Activities'!N$31/'Weightage Page-1'!X$13)*'Weightage Page-1'!X77,0))+
(IF('Semester Activities'!N$32&lt;&gt;0,('Semester Activities'!N$32/'Weightage Page-1'!Y$13)*'Weightage Page-1'!Y77,0))+
(IF('Semester Activities'!N$33&lt;&gt;0,('Semester Activities'!N$33/'Weightage Page-1'!Z$13)*'Weightage Page-1'!Z77,0))+
(IF('Semester Activities'!N$34&lt;&gt;0,('Semester Activities'!N$34/'Weightage Page-1'!AA$13)*'Weightage Page-1'!AA77,0))+
(IF('Semester Activities'!N$35&lt;&gt;0,('Semester Activities'!N$35/'Weightage Page-1'!AB$13)*'Weightage Page-1'!AB77,0))+
(IF('Semester Activities'!N$36&lt;&gt;0,('Semester Activities'!N$36/'Weightage Page-1'!AC$13)*'Weightage Page-1'!AC77,0))+
(IF('Semester Activities'!N$38&lt;&gt;0,('Semester Activities'!N$38/'Weightage Page-1'!AE$13)*'Weightage Page-1'!AE77,0))+
(IF('Semester Activities'!N$39&lt;&gt;0,('Semester Activities'!N$39/'Weightage Page-1'!AF$13)*'Weightage Page-1'!AF77,0))+
(IF('Semester Activities'!N$40&lt;&gt;0,('Semester Activities'!N$40/'Weightage Page-1'!AG$13)*'Weightage Page-1'!AG77,0))+
(IF('Semester Activities'!N$41&lt;&gt;0,('Semester Activities'!N$41/'Weightage Page-1'!AH$13)*'Weightage Page-1'!AH77,0))+
(IF('Semester Activities'!N$42&lt;&gt;0,('Semester Activities'!N$42/'Weightage Page-1'!AI$13)*'Weightage Page-1'!AI77,0))+
(IF('Semester Activities'!N$43&lt;&gt;0,('Semester Activities'!N$43/'Weightage Page-1'!AJ$13)*'Weightage Page-1'!AJ77,0))+
(IF('Semester Activities'!N$44&lt;&gt;0,('Semester Activities'!N$44/'Weightage Page-1'!AK$13)*'Weightage Page-1'!AK77,0))+
(IF('Semester Activities'!N$45&lt;&gt;0,('Semester Activities'!N$45/'Weightage Page-1'!AL$13)*'Weightage Page-1'!AL77,0))+
(IF('Semester Activities'!N$46&lt;&gt;0,('Semester Activities'!N$46/'Weightage Page-1'!AM$13)*'Weightage Page-1'!AM77,0))+
(IF('Semester Activities'!N$47&lt;&gt;0,('Semester Activities'!N$47/'Weightage Page-1'!AN$13)*'Weightage Page-1'!AN77,0))+
(IF('Semester Activities'!N$48&lt;&gt;0,('Semester Activities'!N$48/'Weightage Page-1'!AO$13)*'Weightage Page-1'!AO77,0))+
(IF('Semester Activities'!N$49&lt;&gt;0,('Semester Activities'!N$49/'Weightage Page-1'!AP$13)*'Weightage Page-1'!AP77,0))+
(IF('Semester Activities'!N$50&lt;&gt;0,('Semester Activities'!N$50/'Weightage Page-1'!AQ$13)*'Weightage Page-1'!AQ77,0))+
(IF('Semester Activities'!N$51&lt;&gt;0,('Semester Activities'!N$51/'Weightage Page-1'!AR$13)*'Weightage Page-1'!AR77,0))+
(IF('Semester Activities'!N$52&lt;&gt;0,('Semester Activities'!N$52/'Weightage Page-1'!AS$13)*'Weightage Page-1'!AS77,0))+
(IF('Semester Activities'!N$53&lt;&gt;0,('Semester Activities'!N$53/'Weightage Page-1'!AT$13)*'Weightage Page-1'!AT77,0))+
(IF('Semester Activities'!N$54&lt;&gt;0,('Semester Activities'!N$54/'Weightage Page-1'!AU$13)*'Weightage Page-1'!AU77,0))+
(IF('Semester Activities'!N$55&lt;&gt;0,('Semester Activities'!N$55/'Weightage Page-1'!AV$13)*'Weightage Page-1'!AV77,0))+
(IF('Semester Activities'!N$56&lt;&gt;0,('Semester Activities'!N$56/'Weightage Page-1'!AW$13)*'Weightage Page-1'!AW77,0))+
(IF('Semester Activities'!N$57&lt;&gt;0,('Semester Activities'!N$57/'Weightage Page-1'!AX$13)*'Weightage Page-1'!AX77,0))+
(IF('Semester Activities'!N$58&lt;&gt;0,('Semester Activities'!N$58/'Weightage Page-1'!AY$13)*'Weightage Page-1'!AY77,0))+
(IF('Semester Activities'!N$59&lt;&gt;0,('Semester Activities'!N$59/'Weightage Page-1'!AZ$13)*'Weightage Page-1'!AZ77,0))+
(IF('Semester Activities'!N$60&lt;&gt;0,('Semester Activities'!N$60/'Weightage Page-1'!BA$13)*'Weightage Page-1'!BA77,0))+
(IF('Semester Activities'!N$61&lt;&gt;0,('Semester Activities'!N$61/'Weightage Page-1'!BB$13)*'Weightage Page-1'!BB77,0))</f>
        <v>0</v>
      </c>
      <c r="M71" s="423"/>
      <c r="N71" s="424">
        <f t="shared" ref="N71" si="1">SUM(D71:M71)</f>
        <v>0</v>
      </c>
      <c r="O71" s="424"/>
    </row>
    <row r="72" spans="1:15" ht="16.5" thickBot="1" x14ac:dyDescent="0.3">
      <c r="A72" s="210">
        <v>63</v>
      </c>
      <c r="B72" s="206" t="str">
        <f>IF('Weightage Page-1'!B78&lt;&gt;"",'Weightage Page-1'!B78,"")</f>
        <v>15SW02</v>
      </c>
      <c r="C72" s="118"/>
      <c r="D72" s="423">
        <f>(IF('Semester Activities'!J$11&lt;&gt;0,('Semester Activities'!J$11/'Weightage Page-1'!D$13)*'Weightage Page-1'!D78,0))+
(IF('Semester Activities'!J$12&lt;&gt;0,('Semester Activities'!J$12/'Weightage Page-1'!E$13)*'Weightage Page-1'!E78,0))+
(IF('Semester Activities'!J$13&lt;&gt;0,('Semester Activities'!J$13/'Weightage Page-1'!F$13)*'Weightage Page-1'!F78,0))+
(IF('Semester Activities'!J$14&lt;&gt;0,('Semester Activities'!J$14/'Weightage Page-1'!G$13)*'Weightage Page-1'!G78,0))+
(IF('Semester Activities'!J$15&lt;&gt;0,('Semester Activities'!J$15/'Weightage Page-1'!H$13)*'Weightage Page-1'!H78,0))+
(IF('Semester Activities'!J$16&lt;&gt;0,('Semester Activities'!J$16/'Weightage Page-1'!I$13)*'Weightage Page-1'!I78,0))+
(IF('Semester Activities'!J$17&lt;&gt;0,('Semester Activities'!J$17/'Weightage Page-1'!J$13)*'Weightage Page-1'!J78,0))+
(IF('Semester Activities'!J$18&lt;&gt;0,('Semester Activities'!J$18/'Weightage Page-1'!K$13)*'Weightage Page-1'!K78,0))+
(IF('Semester Activities'!J$19&lt;&gt;0,('Semester Activities'!J$19/'Weightage Page-1'!L$13)*'Weightage Page-1'!L78,0))+
(IF('Semester Activities'!J$20&lt;&gt;0,('Semester Activities'!J$20/'Weightage Page-1'!M$13)*'Weightage Page-1'!M78,0))+
(IF('Semester Activities'!J$21&lt;&gt;0,('Semester Activities'!J$21/'Weightage Page-1'!N$13)*'Weightage Page-1'!N78,0))+
(IF('Semester Activities'!J$25&lt;&gt;0,('Semester Activities'!J$25/'Weightage Page-1'!R$13)*'Weightage Page-1'!R78,0))+
(IF('Semester Activities'!J$26&lt;&gt;0,('Semester Activities'!J$26/'Weightage Page-1'!S$13)*'Weightage Page-1'!S78,0))+
(IF('Semester Activities'!J$27&lt;&gt;0,('Semester Activities'!J$27/'Weightage Page-1'!T$13)*'Weightage Page-1'!T78,0))+
(IF('Semester Activities'!J$28&lt;&gt;0,('Semester Activities'!J$28/'Weightage Page-1'!U$13)*'Weightage Page-1'!U78,0))+
(IF('Semester Activities'!J$29&lt;&gt;0,('Semester Activities'!J$29/'Weightage Page-1'!V$13)*'Weightage Page-1'!V78,0))+
(IF('Semester Activities'!J$30&lt;&gt;0,('Semester Activities'!J$30/'Weightage Page-1'!W$13)*'Weightage Page-1'!W78,0))+
(IF('Semester Activities'!J$31&lt;&gt;0,('Semester Activities'!J$31/'Weightage Page-1'!X$13)*'Weightage Page-1'!X78,0))+
(IF('Semester Activities'!J$32&lt;&gt;0,('Semester Activities'!J$32/'Weightage Page-1'!Y$13)*'Weightage Page-1'!Y78,0))+
(IF('Semester Activities'!J$33&lt;&gt;0,('Semester Activities'!J$33/'Weightage Page-1'!Z$13)*'Weightage Page-1'!Z78,0))+
(IF('Semester Activities'!J$34&lt;&gt;0,('Semester Activities'!J$34/'Weightage Page-1'!AA$13)*'Weightage Page-1'!AA78,0))+
(IF('Semester Activities'!J$35&lt;&gt;0,('Semester Activities'!J$35/'Weightage Page-1'!AB$13)*'Weightage Page-1'!AB78,0))+
(IF('Semester Activities'!J$36&lt;&gt;0,('Semester Activities'!J$36/'Weightage Page-1'!AC$13)*'Weightage Page-1'!AC78,0))+
(IF('Semester Activities'!J$38&lt;&gt;0,('Semester Activities'!J$38/'Weightage Page-1'!AE$13)*'Weightage Page-1'!AE78,0))+
(IF('Semester Activities'!J$39&lt;&gt;0,('Semester Activities'!J$39/'Weightage Page-1'!AF$13)*'Weightage Page-1'!AF78,0))+
(IF('Semester Activities'!J$40&lt;&gt;0,('Semester Activities'!J$40/'Weightage Page-1'!AG$13)*'Weightage Page-1'!AG78,0))+
(IF('Semester Activities'!J$41&lt;&gt;0,('Semester Activities'!J$41/'Weightage Page-1'!AH$13)*'Weightage Page-1'!AH78,0))+
(IF('Semester Activities'!J$42&lt;&gt;0,('Semester Activities'!J$42/'Weightage Page-1'!AI$13)*'Weightage Page-1'!AI78,0))+
(IF('Semester Activities'!J$43&lt;&gt;0,('Semester Activities'!J$43/'Weightage Page-1'!AJ$13)*'Weightage Page-1'!AJ78,0))+
(IF('Semester Activities'!J$44&lt;&gt;0,('Semester Activities'!J$44/'Weightage Page-1'!AK$13)*'Weightage Page-1'!AK78,0))+
(IF('Semester Activities'!J$45&lt;&gt;0,('Semester Activities'!J$45/'Weightage Page-1'!AL$13)*'Weightage Page-1'!AL78,0))+
(IF('Semester Activities'!J$46&lt;&gt;0,('Semester Activities'!J$46/'Weightage Page-1'!AM$13)*'Weightage Page-1'!AM78,0))+
(IF('Semester Activities'!J$47&lt;&gt;0,('Semester Activities'!J$47/'Weightage Page-1'!AN$13)*'Weightage Page-1'!AN78,0))+
(IF('Semester Activities'!J$48&lt;&gt;0,('Semester Activities'!J$48/'Weightage Page-1'!AO$13)*'Weightage Page-1'!AO78,0))+
(IF('Semester Activities'!J$49&lt;&gt;0,('Semester Activities'!J$49/'Weightage Page-1'!AP$13)*'Weightage Page-1'!AP78,0))+
(IF('Semester Activities'!J$50&lt;&gt;0,('Semester Activities'!J$50/'Weightage Page-1'!AQ$13)*'Weightage Page-1'!AQ78,0))+
(IF('Semester Activities'!J$51&lt;&gt;0,('Semester Activities'!J$51/'Weightage Page-1'!AR$13)*'Weightage Page-1'!AR78,0))+
(IF('Semester Activities'!J$52&lt;&gt;0,('Semester Activities'!J$52/'Weightage Page-1'!AS$13)*'Weightage Page-1'!AS78,0))+
(IF('Semester Activities'!J$53&lt;&gt;0,('Semester Activities'!J$53/'Weightage Page-1'!AT$13)*'Weightage Page-1'!AT78,0))+
(IF('Semester Activities'!J$54&lt;&gt;0,('Semester Activities'!J$54/'Weightage Page-1'!AU$13)*'Weightage Page-1'!AU78,0))+
(IF('Semester Activities'!J$55&lt;&gt;0,('Semester Activities'!J$55/'Weightage Page-1'!AV$13)*'Weightage Page-1'!AV78,0))+
(IF('Semester Activities'!J$56&lt;&gt;0,('Semester Activities'!J$56/'Weightage Page-1'!AW$13)*'Weightage Page-1'!AW78,0))+
(IF('Semester Activities'!J$57&lt;&gt;0,('Semester Activities'!J$57/'Weightage Page-1'!AX$13)*'Weightage Page-1'!AX78,0))+
(IF('Semester Activities'!J$58&lt;&gt;0,('Semester Activities'!J$58/'Weightage Page-1'!AY$13)*'Weightage Page-1'!AY78,0))+
(IF('Semester Activities'!J$59&lt;&gt;0,('Semester Activities'!J$59/'Weightage Page-1'!AZ$13)*'Weightage Page-1'!AZ78,0))+
(IF('Semester Activities'!J$60&lt;&gt;0,('Semester Activities'!J$60/'Weightage Page-1'!BA$13)*'Weightage Page-1'!BA78,0))+
(IF('Semester Activities'!J$61&lt;&gt;0,('Semester Activities'!J$61/'Weightage Page-1'!BB$13)*'Weightage Page-1'!BB78,0))</f>
        <v>0</v>
      </c>
      <c r="E72" s="423"/>
      <c r="F72" s="423">
        <f>(IF('Semester Activities'!K$11&lt;&gt;0,('Semester Activities'!K$11/'Weightage Page-1'!D$13)*'Weightage Page-1'!D78,0))+
(IF('Semester Activities'!K$12&lt;&gt;0,('Semester Activities'!K$12/'Weightage Page-1'!E$13)*'Weightage Page-1'!E78,0))+
(IF('Semester Activities'!K$13&lt;&gt;0,('Semester Activities'!K$13/'Weightage Page-1'!F$13)*'Weightage Page-1'!F78,0))+
(IF('Semester Activities'!K$14&lt;&gt;0,('Semester Activities'!K$14/'Weightage Page-1'!G$13)*'Weightage Page-1'!G78,0))+
(IF('Semester Activities'!K$15&lt;&gt;0,('Semester Activities'!K$15/'Weightage Page-1'!H$13)*'Weightage Page-1'!H78,0))+
(IF('Semester Activities'!K$16&lt;&gt;0,('Semester Activities'!K$16/'Weightage Page-1'!I$13)*'Weightage Page-1'!I78,0))+
(IF('Semester Activities'!K$17&lt;&gt;0,('Semester Activities'!K$17/'Weightage Page-1'!J$13)*'Weightage Page-1'!J78,0))+
(IF('Semester Activities'!K$18&lt;&gt;0,('Semester Activities'!K$18/'Weightage Page-1'!K$13)*'Weightage Page-1'!K78,0))+
(IF('Semester Activities'!K$19&lt;&gt;0,('Semester Activities'!K$19/'Weightage Page-1'!L$13)*'Weightage Page-1'!L78,0))+
(IF('Semester Activities'!K$20&lt;&gt;0,('Semester Activities'!K$20/'Weightage Page-1'!M$13)*'Weightage Page-1'!M78,0))+
(IF('Semester Activities'!K$21&lt;&gt;0,('Semester Activities'!K$21/'Weightage Page-1'!N$13)*'Weightage Page-1'!N78,0))+
(IF('Semester Activities'!K$25&lt;&gt;0,('Semester Activities'!K$25/'Weightage Page-1'!R$13)*'Weightage Page-1'!R78,0))+
(IF('Semester Activities'!K$26&lt;&gt;0,('Semester Activities'!K$26/'Weightage Page-1'!S$13)*'Weightage Page-1'!S78,0))+
(IF('Semester Activities'!K$27&lt;&gt;0,('Semester Activities'!K$27/'Weightage Page-1'!T$13)*'Weightage Page-1'!T78,0))+
(IF('Semester Activities'!K$28&lt;&gt;0,('Semester Activities'!K$28/'Weightage Page-1'!U$13)*'Weightage Page-1'!U78,0))+
(IF('Semester Activities'!K$29&lt;&gt;0,('Semester Activities'!K$29/'Weightage Page-1'!V$13)*'Weightage Page-1'!V78,0))+
(IF('Semester Activities'!K$30&lt;&gt;0,('Semester Activities'!K$30/'Weightage Page-1'!W$13)*'Weightage Page-1'!W78,0))+
(IF('Semester Activities'!K$31&lt;&gt;0,('Semester Activities'!K$31/'Weightage Page-1'!X$13)*'Weightage Page-1'!X78,0))+
(IF('Semester Activities'!K$32&lt;&gt;0,('Semester Activities'!K$32/'Weightage Page-1'!Y$13)*'Weightage Page-1'!Y78,0))+
(IF('Semester Activities'!K$33&lt;&gt;0,('Semester Activities'!K$33/'Weightage Page-1'!Z$13)*'Weightage Page-1'!Z78,0))+
(IF('Semester Activities'!K$34&lt;&gt;0,('Semester Activities'!K$34/'Weightage Page-1'!AA$13)*'Weightage Page-1'!AA78,0))+
(IF('Semester Activities'!K$35&lt;&gt;0,('Semester Activities'!K$35/'Weightage Page-1'!AB$13)*'Weightage Page-1'!AB78,0))+
(IF('Semester Activities'!K$36&lt;&gt;0,('Semester Activities'!K$36/'Weightage Page-1'!AC$13)*'Weightage Page-1'!AC78,0))+
(IF('Semester Activities'!K$38&lt;&gt;0,('Semester Activities'!K$38/'Weightage Page-1'!AE$13)*'Weightage Page-1'!AE78,0))+
(IF('Semester Activities'!K$39&lt;&gt;0,('Semester Activities'!K$39/'Weightage Page-1'!AF$13)*'Weightage Page-1'!AF78,0))+
(IF('Semester Activities'!K$40&lt;&gt;0,('Semester Activities'!K$40/'Weightage Page-1'!AG$13)*'Weightage Page-1'!AG78,0))+
(IF('Semester Activities'!K$41&lt;&gt;0,('Semester Activities'!K$41/'Weightage Page-1'!AH$13)*'Weightage Page-1'!AH78,0))+
(IF('Semester Activities'!K$42&lt;&gt;0,('Semester Activities'!K$42/'Weightage Page-1'!AI$13)*'Weightage Page-1'!AI78,0))+
(IF('Semester Activities'!K$43&lt;&gt;0,('Semester Activities'!K$43/'Weightage Page-1'!AJ$13)*'Weightage Page-1'!AJ78,0))+
(IF('Semester Activities'!K$44&lt;&gt;0,('Semester Activities'!K$44/'Weightage Page-1'!AK$13)*'Weightage Page-1'!AK78,0))+
(IF('Semester Activities'!K$45&lt;&gt;0,('Semester Activities'!K$45/'Weightage Page-1'!AL$13)*'Weightage Page-1'!AL78,0))+
(IF('Semester Activities'!K$46&lt;&gt;0,('Semester Activities'!K$46/'Weightage Page-1'!AM$13)*'Weightage Page-1'!AM78,0))+
(IF('Semester Activities'!K$47&lt;&gt;0,('Semester Activities'!K$47/'Weightage Page-1'!AN$13)*'Weightage Page-1'!AN78,0))+
(IF('Semester Activities'!K$48&lt;&gt;0,('Semester Activities'!K$48/'Weightage Page-1'!AO$13)*'Weightage Page-1'!AO78,0))+
(IF('Semester Activities'!K$49&lt;&gt;0,('Semester Activities'!K$49/'Weightage Page-1'!AP$13)*'Weightage Page-1'!AP78,0))+
(IF('Semester Activities'!K$50&lt;&gt;0,('Semester Activities'!K$50/'Weightage Page-1'!AQ$13)*'Weightage Page-1'!AQ78,0))+
(IF('Semester Activities'!K$51&lt;&gt;0,('Semester Activities'!K$51/'Weightage Page-1'!AR$13)*'Weightage Page-1'!AR78,0))+
(IF('Semester Activities'!K$52&lt;&gt;0,('Semester Activities'!K$52/'Weightage Page-1'!AS$13)*'Weightage Page-1'!AS78,0))+
(IF('Semester Activities'!K$53&lt;&gt;0,('Semester Activities'!K$53/'Weightage Page-1'!AT$13)*'Weightage Page-1'!AT78,0))+
(IF('Semester Activities'!K$54&lt;&gt;0,('Semester Activities'!K$54/'Weightage Page-1'!AU$13)*'Weightage Page-1'!AU78,0))+
(IF('Semester Activities'!K$55&lt;&gt;0,('Semester Activities'!K$55/'Weightage Page-1'!AV$13)*'Weightage Page-1'!AV78,0))+
(IF('Semester Activities'!K$56&lt;&gt;0,('Semester Activities'!K$56/'Weightage Page-1'!AW$13)*'Weightage Page-1'!AW78,0))+
(IF('Semester Activities'!K$57&lt;&gt;0,('Semester Activities'!K$57/'Weightage Page-1'!AX$13)*'Weightage Page-1'!AX78,0))+
(IF('Semester Activities'!K$58&lt;&gt;0,('Semester Activities'!K$58/'Weightage Page-1'!AY$13)*'Weightage Page-1'!AY78,0))+
(IF('Semester Activities'!K$59&lt;&gt;0,('Semester Activities'!K$59/'Weightage Page-1'!AZ$13)*'Weightage Page-1'!AZ78,0))+
(IF('Semester Activities'!K$60&lt;&gt;0,('Semester Activities'!K$60/'Weightage Page-1'!BA$13)*'Weightage Page-1'!BA78,0))+
(IF('Semester Activities'!K$61&lt;&gt;0,('Semester Activities'!K$61/'Weightage Page-1'!BB$13)*'Weightage Page-1'!BB78,0))</f>
        <v>0</v>
      </c>
      <c r="G72" s="423"/>
      <c r="H72" s="423">
        <f>(IF('Semester Activities'!L$11&lt;&gt;0,('Semester Activities'!L$11/'Weightage Page-1'!D$13)*'Weightage Page-1'!D78,0))+
(IF('Semester Activities'!L$12&lt;&gt;0,('Semester Activities'!L$12/'Weightage Page-1'!E$13)*'Weightage Page-1'!E78,0))+
(IF('Semester Activities'!L$13&lt;&gt;0,('Semester Activities'!L$13/'Weightage Page-1'!F$13)*'Weightage Page-1'!F78,0))+
(IF('Semester Activities'!L$14&lt;&gt;0,('Semester Activities'!L$14/'Weightage Page-1'!G$13)*'Weightage Page-1'!G78,0))+
(IF('Semester Activities'!L$15&lt;&gt;0,('Semester Activities'!L$15/'Weightage Page-1'!H$13)*'Weightage Page-1'!H78,0))+
(IF('Semester Activities'!L$16&lt;&gt;0,('Semester Activities'!L$16/'Weightage Page-1'!I$13)*'Weightage Page-1'!I78,0))+
(IF('Semester Activities'!L$17&lt;&gt;0,('Semester Activities'!L$17/'Weightage Page-1'!J$13)*'Weightage Page-1'!J78,0))+
(IF('Semester Activities'!L$18&lt;&gt;0,('Semester Activities'!L$18/'Weightage Page-1'!K$13)*'Weightage Page-1'!K78,0))+
(IF('Semester Activities'!L$19&lt;&gt;0,('Semester Activities'!L$19/'Weightage Page-1'!L$13)*'Weightage Page-1'!L78,0))+
(IF('Semester Activities'!L$20&lt;&gt;0,('Semester Activities'!L$20/'Weightage Page-1'!M$13)*'Weightage Page-1'!M78,0))+
(IF('Semester Activities'!L$21&lt;&gt;0,('Semester Activities'!L$21/'Weightage Page-1'!N$13)*'Weightage Page-1'!N78,0))+
(IF('Semester Activities'!L$25&lt;&gt;0,('Semester Activities'!L$25/'Weightage Page-1'!R$13)*'Weightage Page-1'!R78,0))+
(IF('Semester Activities'!L$26&lt;&gt;0,('Semester Activities'!L$26/'Weightage Page-1'!S$13)*'Weightage Page-1'!S78,0))+
(IF('Semester Activities'!L$27&lt;&gt;0,('Semester Activities'!L$27/'Weightage Page-1'!T$13)*'Weightage Page-1'!T78,0))+
(IF('Semester Activities'!L$28&lt;&gt;0,('Semester Activities'!L$28/'Weightage Page-1'!U$13)*'Weightage Page-1'!U78,0))+
(IF('Semester Activities'!L$29&lt;&gt;0,('Semester Activities'!L$29/'Weightage Page-1'!V$13)*'Weightage Page-1'!V78,0))+
(IF('Semester Activities'!L$30&lt;&gt;0,('Semester Activities'!L$30/'Weightage Page-1'!W$13)*'Weightage Page-1'!W78,0))+
(IF('Semester Activities'!L$31&lt;&gt;0,('Semester Activities'!L$31/'Weightage Page-1'!X$13)*'Weightage Page-1'!X78,0))+
(IF('Semester Activities'!L$32&lt;&gt;0,('Semester Activities'!L$32/'Weightage Page-1'!Y$13)*'Weightage Page-1'!Y78,0))+
(IF('Semester Activities'!L$33&lt;&gt;0,('Semester Activities'!L$33/'Weightage Page-1'!Z$13)*'Weightage Page-1'!Z78,0))+
(IF('Semester Activities'!L$34&lt;&gt;0,('Semester Activities'!L$34/'Weightage Page-1'!AA$13)*'Weightage Page-1'!AA78,0))+
(IF('Semester Activities'!L$35&lt;&gt;0,('Semester Activities'!L$35/'Weightage Page-1'!AB$13)*'Weightage Page-1'!AB78,0))+
(IF('Semester Activities'!L$36&lt;&gt;0,('Semester Activities'!L$36/'Weightage Page-1'!AC$13)*'Weightage Page-1'!AC78,0))+
(IF('Semester Activities'!L$38&lt;&gt;0,('Semester Activities'!L$38/'Weightage Page-1'!AE$13)*'Weightage Page-1'!AE78,0))+
(IF('Semester Activities'!L$39&lt;&gt;0,('Semester Activities'!L$39/'Weightage Page-1'!AF$13)*'Weightage Page-1'!AF78,0))+
(IF('Semester Activities'!L$40&lt;&gt;0,('Semester Activities'!L$40/'Weightage Page-1'!AG$13)*'Weightage Page-1'!AG78,0))+
(IF('Semester Activities'!L$41&lt;&gt;0,('Semester Activities'!L$41/'Weightage Page-1'!AH$13)*'Weightage Page-1'!AH78,0))+
(IF('Semester Activities'!L$42&lt;&gt;0,('Semester Activities'!L$42/'Weightage Page-1'!AI$13)*'Weightage Page-1'!AI78,0))+
(IF('Semester Activities'!L$43&lt;&gt;0,('Semester Activities'!L$43/'Weightage Page-1'!AJ$13)*'Weightage Page-1'!AJ78,0))+
(IF('Semester Activities'!L$44&lt;&gt;0,('Semester Activities'!L$44/'Weightage Page-1'!AK$13)*'Weightage Page-1'!AK78,0))+
(IF('Semester Activities'!L$45&lt;&gt;0,('Semester Activities'!L$45/'Weightage Page-1'!AL$13)*'Weightage Page-1'!AL78,0))+
(IF('Semester Activities'!L$46&lt;&gt;0,('Semester Activities'!L$46/'Weightage Page-1'!AM$13)*'Weightage Page-1'!AM78,0))+
(IF('Semester Activities'!L$47&lt;&gt;0,('Semester Activities'!L$47/'Weightage Page-1'!AN$13)*'Weightage Page-1'!AN78,0))+
(IF('Semester Activities'!L$48&lt;&gt;0,('Semester Activities'!L$48/'Weightage Page-1'!AO$13)*'Weightage Page-1'!AO78,0))+
(IF('Semester Activities'!L$49&lt;&gt;0,('Semester Activities'!L$49/'Weightage Page-1'!AP$13)*'Weightage Page-1'!AP78,0))+
(IF('Semester Activities'!L$50&lt;&gt;0,('Semester Activities'!L$50/'Weightage Page-1'!AQ$13)*'Weightage Page-1'!AQ78,0))+
(IF('Semester Activities'!L$51&lt;&gt;0,('Semester Activities'!L$51/'Weightage Page-1'!AR$13)*'Weightage Page-1'!AR78,0))+
(IF('Semester Activities'!L$52&lt;&gt;0,('Semester Activities'!L$52/'Weightage Page-1'!AS$13)*'Weightage Page-1'!AS78,0))+
(IF('Semester Activities'!L$53&lt;&gt;0,('Semester Activities'!L$53/'Weightage Page-1'!AT$13)*'Weightage Page-1'!AT78,0))+
(IF('Semester Activities'!L$54&lt;&gt;0,('Semester Activities'!L$54/'Weightage Page-1'!AU$13)*'Weightage Page-1'!AU78,0))+
(IF('Semester Activities'!L$55&lt;&gt;0,('Semester Activities'!L$55/'Weightage Page-1'!AV$13)*'Weightage Page-1'!AV78,0))+
(IF('Semester Activities'!L$56&lt;&gt;0,('Semester Activities'!L$56/'Weightage Page-1'!AW$13)*'Weightage Page-1'!AW78,0))+
(IF('Semester Activities'!L$57&lt;&gt;0,('Semester Activities'!L$57/'Weightage Page-1'!AX$13)*'Weightage Page-1'!AX78,0))+
(IF('Semester Activities'!L$58&lt;&gt;0,('Semester Activities'!L$58/'Weightage Page-1'!AY$13)*'Weightage Page-1'!AY78,0))+
(IF('Semester Activities'!L$59&lt;&gt;0,('Semester Activities'!L$59/'Weightage Page-1'!AZ$13)*'Weightage Page-1'!AZ78,0))+
(IF('Semester Activities'!L$60&lt;&gt;0,('Semester Activities'!L$60/'Weightage Page-1'!BA$13)*'Weightage Page-1'!BA78,0))+
(IF('Semester Activities'!L$61&lt;&gt;0,('Semester Activities'!L$61/'Weightage Page-1'!BB$13)*'Weightage Page-1'!BB78,0))</f>
        <v>0</v>
      </c>
      <c r="I72" s="423"/>
      <c r="J72" s="423">
        <f>(IF('Semester Activities'!M$11&lt;&gt;0,('Semester Activities'!M$11/'Weightage Page-1'!D$13)*'Weightage Page-1'!D78,0))+
(IF('Semester Activities'!M$12&lt;&gt;0,('Semester Activities'!M$12/'Weightage Page-1'!E$13)*'Weightage Page-1'!E78,0))+
(IF('Semester Activities'!M$13&lt;&gt;0,('Semester Activities'!M$13/'Weightage Page-1'!F$13)*'Weightage Page-1'!F78,0))+
(IF('Semester Activities'!M$14&lt;&gt;0,('Semester Activities'!M$14/'Weightage Page-1'!G$13)*'Weightage Page-1'!G78,0))+
(IF('Semester Activities'!M$15&lt;&gt;0,('Semester Activities'!M$15/'Weightage Page-1'!H$13)*'Weightage Page-1'!H78,0))+
(IF('Semester Activities'!M$16&lt;&gt;0,('Semester Activities'!M$16/'Weightage Page-1'!I$13)*'Weightage Page-1'!I78,0))+
(IF('Semester Activities'!M$17&lt;&gt;0,('Semester Activities'!M$17/'Weightage Page-1'!J$13)*'Weightage Page-1'!J78,0))+
(IF('Semester Activities'!M$18&lt;&gt;0,('Semester Activities'!M$18/'Weightage Page-1'!K$13)*'Weightage Page-1'!K78,0))+
(IF('Semester Activities'!M$19&lt;&gt;0,('Semester Activities'!M$19/'Weightage Page-1'!L$13)*'Weightage Page-1'!L78,0))+
(IF('Semester Activities'!M$20&lt;&gt;0,('Semester Activities'!M$20/'Weightage Page-1'!M$13)*'Weightage Page-1'!M78,0))+
(IF('Semester Activities'!M$21&lt;&gt;0,('Semester Activities'!M$21/'Weightage Page-1'!N$13)*'Weightage Page-1'!N78,0))+
(IF('Semester Activities'!M$25&lt;&gt;0,('Semester Activities'!M$25/'Weightage Page-1'!R$13)*'Weightage Page-1'!R78,0))+
(IF('Semester Activities'!M$26&lt;&gt;0,('Semester Activities'!M$26/'Weightage Page-1'!S$13)*'Weightage Page-1'!S78,0))+
(IF('Semester Activities'!M$27&lt;&gt;0,('Semester Activities'!M$27/'Weightage Page-1'!T$13)*'Weightage Page-1'!T78,0))+
(IF('Semester Activities'!M$28&lt;&gt;0,('Semester Activities'!M$28/'Weightage Page-1'!U$13)*'Weightage Page-1'!U78,0))+
(IF('Semester Activities'!M$29&lt;&gt;0,('Semester Activities'!M$29/'Weightage Page-1'!V$13)*'Weightage Page-1'!V78,0))+
(IF('Semester Activities'!M$30&lt;&gt;0,('Semester Activities'!M$30/'Weightage Page-1'!W$13)*'Weightage Page-1'!W78,0))+
(IF('Semester Activities'!M$31&lt;&gt;0,('Semester Activities'!M$31/'Weightage Page-1'!X$13)*'Weightage Page-1'!X78,0))+
(IF('Semester Activities'!M$32&lt;&gt;0,('Semester Activities'!M$32/'Weightage Page-1'!Y$13)*'Weightage Page-1'!Y78,0))+
(IF('Semester Activities'!M$33&lt;&gt;0,('Semester Activities'!M$33/'Weightage Page-1'!Z$13)*'Weightage Page-1'!Z78,0))+
(IF('Semester Activities'!M$34&lt;&gt;0,('Semester Activities'!M$34/'Weightage Page-1'!AA$13)*'Weightage Page-1'!AA78,0))+
(IF('Semester Activities'!M$35&lt;&gt;0,('Semester Activities'!M$35/'Weightage Page-1'!AB$13)*'Weightage Page-1'!AB78,0))+
(IF('Semester Activities'!M$36&lt;&gt;0,('Semester Activities'!M$36/'Weightage Page-1'!AC$13)*'Weightage Page-1'!AC78,0))+
(IF('Semester Activities'!M$38&lt;&gt;0,('Semester Activities'!M$38/'Weightage Page-1'!AE$13)*'Weightage Page-1'!AE78,0))+
(IF('Semester Activities'!M$39&lt;&gt;0,('Semester Activities'!M$39/'Weightage Page-1'!AF$13)*'Weightage Page-1'!AF78,0))+
(IF('Semester Activities'!M$40&lt;&gt;0,('Semester Activities'!M$40/'Weightage Page-1'!AG$13)*'Weightage Page-1'!AG78,0))+
(IF('Semester Activities'!M$41&lt;&gt;0,('Semester Activities'!M$41/'Weightage Page-1'!AH$13)*'Weightage Page-1'!AH78,0))+
(IF('Semester Activities'!M$42&lt;&gt;0,('Semester Activities'!M$42/'Weightage Page-1'!AI$13)*'Weightage Page-1'!AI78,0))+
(IF('Semester Activities'!M$43&lt;&gt;0,('Semester Activities'!M$43/'Weightage Page-1'!AJ$13)*'Weightage Page-1'!AJ78,0))+
(IF('Semester Activities'!M$44&lt;&gt;0,('Semester Activities'!M$44/'Weightage Page-1'!AK$13)*'Weightage Page-1'!AK78,0))+
(IF('Semester Activities'!M$45&lt;&gt;0,('Semester Activities'!M$45/'Weightage Page-1'!AL$13)*'Weightage Page-1'!AL78,0))+
(IF('Semester Activities'!M$46&lt;&gt;0,('Semester Activities'!M$46/'Weightage Page-1'!AM$13)*'Weightage Page-1'!AM78,0))+
(IF('Semester Activities'!M$47&lt;&gt;0,('Semester Activities'!M$47/'Weightage Page-1'!AN$13)*'Weightage Page-1'!AN78,0))+
(IF('Semester Activities'!M$48&lt;&gt;0,('Semester Activities'!M$48/'Weightage Page-1'!AO$13)*'Weightage Page-1'!AO78,0))+
(IF('Semester Activities'!M$49&lt;&gt;0,('Semester Activities'!M$49/'Weightage Page-1'!AP$13)*'Weightage Page-1'!AP78,0))+
(IF('Semester Activities'!M$50&lt;&gt;0,('Semester Activities'!M$50/'Weightage Page-1'!AQ$13)*'Weightage Page-1'!AQ78,0))+
(IF('Semester Activities'!M$51&lt;&gt;0,('Semester Activities'!M$51/'Weightage Page-1'!AR$13)*'Weightage Page-1'!AR78,0))+
(IF('Semester Activities'!M$52&lt;&gt;0,('Semester Activities'!M$52/'Weightage Page-1'!AS$13)*'Weightage Page-1'!AS78,0))+
(IF('Semester Activities'!M$53&lt;&gt;0,('Semester Activities'!M$53/'Weightage Page-1'!AT$13)*'Weightage Page-1'!AT78,0))+
(IF('Semester Activities'!M$54&lt;&gt;0,('Semester Activities'!M$54/'Weightage Page-1'!AU$13)*'Weightage Page-1'!AU78,0))+
(IF('Semester Activities'!M$55&lt;&gt;0,('Semester Activities'!M$55/'Weightage Page-1'!AV$13)*'Weightage Page-1'!AV78,0))+
(IF('Semester Activities'!M$56&lt;&gt;0,('Semester Activities'!M$56/'Weightage Page-1'!AW$13)*'Weightage Page-1'!AW78,0))+
(IF('Semester Activities'!M$57&lt;&gt;0,('Semester Activities'!M$57/'Weightage Page-1'!AX$13)*'Weightage Page-1'!AX78,0))+
(IF('Semester Activities'!M$58&lt;&gt;0,('Semester Activities'!M$58/'Weightage Page-1'!AY$13)*'Weightage Page-1'!AY78,0))+
(IF('Semester Activities'!M$59&lt;&gt;0,('Semester Activities'!M$59/'Weightage Page-1'!AZ$13)*'Weightage Page-1'!AZ78,0))+
(IF('Semester Activities'!M$60&lt;&gt;0,('Semester Activities'!M$60/'Weightage Page-1'!BA$13)*'Weightage Page-1'!BA78,0))+
(IF('Semester Activities'!M$61&lt;&gt;0,('Semester Activities'!M$61/'Weightage Page-1'!BB$13)*'Weightage Page-1'!BB78,0))</f>
        <v>0</v>
      </c>
      <c r="K72" s="423"/>
      <c r="L72" s="423">
        <f>(IF('Semester Activities'!N$11&lt;&gt;0,('Semester Activities'!N$11/'Weightage Page-1'!D$13)*'Weightage Page-1'!D78,0))+
(IF('Semester Activities'!N$12&lt;&gt;0,('Semester Activities'!N$12/'Weightage Page-1'!E$13)*'Weightage Page-1'!E78,0))+
(IF('Semester Activities'!N$13&lt;&gt;0,('Semester Activities'!N$13/'Weightage Page-1'!F$13)*'Weightage Page-1'!F78,0))+
(IF('Semester Activities'!N$14&lt;&gt;0,('Semester Activities'!N$14/'Weightage Page-1'!G$13)*'Weightage Page-1'!G78,0))+
(IF('Semester Activities'!N$15&lt;&gt;0,('Semester Activities'!N$15/'Weightage Page-1'!H$13)*'Weightage Page-1'!H78,0))+
(IF('Semester Activities'!N$16&lt;&gt;0,('Semester Activities'!N$16/'Weightage Page-1'!I$13)*'Weightage Page-1'!I78,0))+
(IF('Semester Activities'!N$17&lt;&gt;0,('Semester Activities'!N$17/'Weightage Page-1'!J$13)*'Weightage Page-1'!J78,0))+
(IF('Semester Activities'!N$18&lt;&gt;0,('Semester Activities'!N$18/'Weightage Page-1'!K$13)*'Weightage Page-1'!K78,0))+
(IF('Semester Activities'!N$19&lt;&gt;0,('Semester Activities'!N$19/'Weightage Page-1'!L$13)*'Weightage Page-1'!L78,0))+
(IF('Semester Activities'!N$20&lt;&gt;0,('Semester Activities'!N$20/'Weightage Page-1'!M$13)*'Weightage Page-1'!M78,0))+
(IF('Semester Activities'!N$21&lt;&gt;0,('Semester Activities'!N$21/'Weightage Page-1'!N$13)*'Weightage Page-1'!N78,0))+
(IF('Semester Activities'!N$25&lt;&gt;0,('Semester Activities'!N$25/'Weightage Page-1'!R$13)*'Weightage Page-1'!R78,0))+
(IF('Semester Activities'!N$26&lt;&gt;0,('Semester Activities'!N$26/'Weightage Page-1'!S$13)*'Weightage Page-1'!S78,0))+
(IF('Semester Activities'!N$27&lt;&gt;0,('Semester Activities'!N$27/'Weightage Page-1'!T$13)*'Weightage Page-1'!T78,0))+
(IF('Semester Activities'!N$28&lt;&gt;0,('Semester Activities'!N$28/'Weightage Page-1'!U$13)*'Weightage Page-1'!U78,0))+
(IF('Semester Activities'!N$29&lt;&gt;0,('Semester Activities'!N$29/'Weightage Page-1'!V$13)*'Weightage Page-1'!V78,0))+
(IF('Semester Activities'!N$30&lt;&gt;0,('Semester Activities'!N$30/'Weightage Page-1'!W$13)*'Weightage Page-1'!W78,0))+
(IF('Semester Activities'!N$31&lt;&gt;0,('Semester Activities'!N$31/'Weightage Page-1'!X$13)*'Weightage Page-1'!X78,0))+
(IF('Semester Activities'!N$32&lt;&gt;0,('Semester Activities'!N$32/'Weightage Page-1'!Y$13)*'Weightage Page-1'!Y78,0))+
(IF('Semester Activities'!N$33&lt;&gt;0,('Semester Activities'!N$33/'Weightage Page-1'!Z$13)*'Weightage Page-1'!Z78,0))+
(IF('Semester Activities'!N$34&lt;&gt;0,('Semester Activities'!N$34/'Weightage Page-1'!AA$13)*'Weightage Page-1'!AA78,0))+
(IF('Semester Activities'!N$35&lt;&gt;0,('Semester Activities'!N$35/'Weightage Page-1'!AB$13)*'Weightage Page-1'!AB78,0))+
(IF('Semester Activities'!N$36&lt;&gt;0,('Semester Activities'!N$36/'Weightage Page-1'!AC$13)*'Weightage Page-1'!AC78,0))+
(IF('Semester Activities'!N$38&lt;&gt;0,('Semester Activities'!N$38/'Weightage Page-1'!AE$13)*'Weightage Page-1'!AE78,0))+
(IF('Semester Activities'!N$39&lt;&gt;0,('Semester Activities'!N$39/'Weightage Page-1'!AF$13)*'Weightage Page-1'!AF78,0))+
(IF('Semester Activities'!N$40&lt;&gt;0,('Semester Activities'!N$40/'Weightage Page-1'!AG$13)*'Weightage Page-1'!AG78,0))+
(IF('Semester Activities'!N$41&lt;&gt;0,('Semester Activities'!N$41/'Weightage Page-1'!AH$13)*'Weightage Page-1'!AH78,0))+
(IF('Semester Activities'!N$42&lt;&gt;0,('Semester Activities'!N$42/'Weightage Page-1'!AI$13)*'Weightage Page-1'!AI78,0))+
(IF('Semester Activities'!N$43&lt;&gt;0,('Semester Activities'!N$43/'Weightage Page-1'!AJ$13)*'Weightage Page-1'!AJ78,0))+
(IF('Semester Activities'!N$44&lt;&gt;0,('Semester Activities'!N$44/'Weightage Page-1'!AK$13)*'Weightage Page-1'!AK78,0))+
(IF('Semester Activities'!N$45&lt;&gt;0,('Semester Activities'!N$45/'Weightage Page-1'!AL$13)*'Weightage Page-1'!AL78,0))+
(IF('Semester Activities'!N$46&lt;&gt;0,('Semester Activities'!N$46/'Weightage Page-1'!AM$13)*'Weightage Page-1'!AM78,0))+
(IF('Semester Activities'!N$47&lt;&gt;0,('Semester Activities'!N$47/'Weightage Page-1'!AN$13)*'Weightage Page-1'!AN78,0))+
(IF('Semester Activities'!N$48&lt;&gt;0,('Semester Activities'!N$48/'Weightage Page-1'!AO$13)*'Weightage Page-1'!AO78,0))+
(IF('Semester Activities'!N$49&lt;&gt;0,('Semester Activities'!N$49/'Weightage Page-1'!AP$13)*'Weightage Page-1'!AP78,0))+
(IF('Semester Activities'!N$50&lt;&gt;0,('Semester Activities'!N$50/'Weightage Page-1'!AQ$13)*'Weightage Page-1'!AQ78,0))+
(IF('Semester Activities'!N$51&lt;&gt;0,('Semester Activities'!N$51/'Weightage Page-1'!AR$13)*'Weightage Page-1'!AR78,0))+
(IF('Semester Activities'!N$52&lt;&gt;0,('Semester Activities'!N$52/'Weightage Page-1'!AS$13)*'Weightage Page-1'!AS78,0))+
(IF('Semester Activities'!N$53&lt;&gt;0,('Semester Activities'!N$53/'Weightage Page-1'!AT$13)*'Weightage Page-1'!AT78,0))+
(IF('Semester Activities'!N$54&lt;&gt;0,('Semester Activities'!N$54/'Weightage Page-1'!AU$13)*'Weightage Page-1'!AU78,0))+
(IF('Semester Activities'!N$55&lt;&gt;0,('Semester Activities'!N$55/'Weightage Page-1'!AV$13)*'Weightage Page-1'!AV78,0))+
(IF('Semester Activities'!N$56&lt;&gt;0,('Semester Activities'!N$56/'Weightage Page-1'!AW$13)*'Weightage Page-1'!AW78,0))+
(IF('Semester Activities'!N$57&lt;&gt;0,('Semester Activities'!N$57/'Weightage Page-1'!AX$13)*'Weightage Page-1'!AX78,0))+
(IF('Semester Activities'!N$58&lt;&gt;0,('Semester Activities'!N$58/'Weightage Page-1'!AY$13)*'Weightage Page-1'!AY78,0))+
(IF('Semester Activities'!N$59&lt;&gt;0,('Semester Activities'!N$59/'Weightage Page-1'!AZ$13)*'Weightage Page-1'!AZ78,0))+
(IF('Semester Activities'!N$60&lt;&gt;0,('Semester Activities'!N$60/'Weightage Page-1'!BA$13)*'Weightage Page-1'!BA78,0))+
(IF('Semester Activities'!N$61&lt;&gt;0,('Semester Activities'!N$61/'Weightage Page-1'!BB$13)*'Weightage Page-1'!BB78,0))</f>
        <v>0</v>
      </c>
      <c r="M72" s="423"/>
      <c r="N72" s="424">
        <f t="shared" si="0"/>
        <v>0</v>
      </c>
      <c r="O72" s="424"/>
    </row>
    <row r="73" spans="1:15" ht="16.5" thickBot="1" x14ac:dyDescent="0.3">
      <c r="A73" s="210">
        <v>64</v>
      </c>
      <c r="B73" s="211" t="str">
        <f>IF('Weightage Page-1'!B79&lt;&gt;"",'Weightage Page-1'!B79,"")</f>
        <v>15SW04</v>
      </c>
      <c r="C73" s="118"/>
      <c r="D73" s="423">
        <f>(IF('Semester Activities'!J$11&lt;&gt;0,('Semester Activities'!J$11/'Weightage Page-1'!D$13)*'Weightage Page-1'!D79,0))+
(IF('Semester Activities'!J$12&lt;&gt;0,('Semester Activities'!J$12/'Weightage Page-1'!E$13)*'Weightage Page-1'!E79,0))+
(IF('Semester Activities'!J$13&lt;&gt;0,('Semester Activities'!J$13/'Weightage Page-1'!F$13)*'Weightage Page-1'!F79,0))+
(IF('Semester Activities'!J$14&lt;&gt;0,('Semester Activities'!J$14/'Weightage Page-1'!G$13)*'Weightage Page-1'!G79,0))+
(IF('Semester Activities'!J$15&lt;&gt;0,('Semester Activities'!J$15/'Weightage Page-1'!H$13)*'Weightage Page-1'!H79,0))+
(IF('Semester Activities'!J$16&lt;&gt;0,('Semester Activities'!J$16/'Weightage Page-1'!I$13)*'Weightage Page-1'!I79,0))+
(IF('Semester Activities'!J$17&lt;&gt;0,('Semester Activities'!J$17/'Weightage Page-1'!J$13)*'Weightage Page-1'!J79,0))+
(IF('Semester Activities'!J$18&lt;&gt;0,('Semester Activities'!J$18/'Weightage Page-1'!K$13)*'Weightage Page-1'!K79,0))+
(IF('Semester Activities'!J$19&lt;&gt;0,('Semester Activities'!J$19/'Weightage Page-1'!L$13)*'Weightage Page-1'!L79,0))+
(IF('Semester Activities'!J$20&lt;&gt;0,('Semester Activities'!J$20/'Weightage Page-1'!M$13)*'Weightage Page-1'!M79,0))+
(IF('Semester Activities'!J$21&lt;&gt;0,('Semester Activities'!J$21/'Weightage Page-1'!N$13)*'Weightage Page-1'!N79,0))+
(IF('Semester Activities'!J$25&lt;&gt;0,('Semester Activities'!J$25/'Weightage Page-1'!R$13)*'Weightage Page-1'!R79,0))+
(IF('Semester Activities'!J$26&lt;&gt;0,('Semester Activities'!J$26/'Weightage Page-1'!S$13)*'Weightage Page-1'!S79,0))+
(IF('Semester Activities'!J$27&lt;&gt;0,('Semester Activities'!J$27/'Weightage Page-1'!T$13)*'Weightage Page-1'!T79,0))+
(IF('Semester Activities'!J$28&lt;&gt;0,('Semester Activities'!J$28/'Weightage Page-1'!U$13)*'Weightage Page-1'!U79,0))+
(IF('Semester Activities'!J$29&lt;&gt;0,('Semester Activities'!J$29/'Weightage Page-1'!V$13)*'Weightage Page-1'!V79,0))+
(IF('Semester Activities'!J$30&lt;&gt;0,('Semester Activities'!J$30/'Weightage Page-1'!W$13)*'Weightage Page-1'!W79,0))+
(IF('Semester Activities'!J$31&lt;&gt;0,('Semester Activities'!J$31/'Weightage Page-1'!X$13)*'Weightage Page-1'!X79,0))+
(IF('Semester Activities'!J$32&lt;&gt;0,('Semester Activities'!J$32/'Weightage Page-1'!Y$13)*'Weightage Page-1'!Y79,0))+
(IF('Semester Activities'!J$33&lt;&gt;0,('Semester Activities'!J$33/'Weightage Page-1'!Z$13)*'Weightage Page-1'!Z79,0))+
(IF('Semester Activities'!J$34&lt;&gt;0,('Semester Activities'!J$34/'Weightage Page-1'!AA$13)*'Weightage Page-1'!AA79,0))+
(IF('Semester Activities'!J$35&lt;&gt;0,('Semester Activities'!J$35/'Weightage Page-1'!AB$13)*'Weightage Page-1'!AB79,0))+
(IF('Semester Activities'!J$36&lt;&gt;0,('Semester Activities'!J$36/'Weightage Page-1'!AC$13)*'Weightage Page-1'!AC79,0))+
(IF('Semester Activities'!J$38&lt;&gt;0,('Semester Activities'!J$38/'Weightage Page-1'!AE$13)*'Weightage Page-1'!AE79,0))+
(IF('Semester Activities'!J$39&lt;&gt;0,('Semester Activities'!J$39/'Weightage Page-1'!AF$13)*'Weightage Page-1'!AF79,0))+
(IF('Semester Activities'!J$40&lt;&gt;0,('Semester Activities'!J$40/'Weightage Page-1'!AG$13)*'Weightage Page-1'!AG79,0))+
(IF('Semester Activities'!J$41&lt;&gt;0,('Semester Activities'!J$41/'Weightage Page-1'!AH$13)*'Weightage Page-1'!AH79,0))+
(IF('Semester Activities'!J$42&lt;&gt;0,('Semester Activities'!J$42/'Weightage Page-1'!AI$13)*'Weightage Page-1'!AI79,0))+
(IF('Semester Activities'!J$43&lt;&gt;0,('Semester Activities'!J$43/'Weightage Page-1'!AJ$13)*'Weightage Page-1'!AJ79,0))+
(IF('Semester Activities'!J$44&lt;&gt;0,('Semester Activities'!J$44/'Weightage Page-1'!AK$13)*'Weightage Page-1'!AK79,0))+
(IF('Semester Activities'!J$45&lt;&gt;0,('Semester Activities'!J$45/'Weightage Page-1'!AL$13)*'Weightage Page-1'!AL79,0))+
(IF('Semester Activities'!J$46&lt;&gt;0,('Semester Activities'!J$46/'Weightage Page-1'!AM$13)*'Weightage Page-1'!AM79,0))+
(IF('Semester Activities'!J$47&lt;&gt;0,('Semester Activities'!J$47/'Weightage Page-1'!AN$13)*'Weightage Page-1'!AN79,0))+
(IF('Semester Activities'!J$48&lt;&gt;0,('Semester Activities'!J$48/'Weightage Page-1'!AO$13)*'Weightage Page-1'!AO79,0))+
(IF('Semester Activities'!J$49&lt;&gt;0,('Semester Activities'!J$49/'Weightage Page-1'!AP$13)*'Weightage Page-1'!AP79,0))+
(IF('Semester Activities'!J$50&lt;&gt;0,('Semester Activities'!J$50/'Weightage Page-1'!AQ$13)*'Weightage Page-1'!AQ79,0))+
(IF('Semester Activities'!J$51&lt;&gt;0,('Semester Activities'!J$51/'Weightage Page-1'!AR$13)*'Weightage Page-1'!AR79,0))+
(IF('Semester Activities'!J$52&lt;&gt;0,('Semester Activities'!J$52/'Weightage Page-1'!AS$13)*'Weightage Page-1'!AS79,0))+
(IF('Semester Activities'!J$53&lt;&gt;0,('Semester Activities'!J$53/'Weightage Page-1'!AT$13)*'Weightage Page-1'!AT79,0))+
(IF('Semester Activities'!J$54&lt;&gt;0,('Semester Activities'!J$54/'Weightage Page-1'!AU$13)*'Weightage Page-1'!AU79,0))+
(IF('Semester Activities'!J$55&lt;&gt;0,('Semester Activities'!J$55/'Weightage Page-1'!AV$13)*'Weightage Page-1'!AV79,0))+
(IF('Semester Activities'!J$56&lt;&gt;0,('Semester Activities'!J$56/'Weightage Page-1'!AW$13)*'Weightage Page-1'!AW79,0))+
(IF('Semester Activities'!J$57&lt;&gt;0,('Semester Activities'!J$57/'Weightage Page-1'!AX$13)*'Weightage Page-1'!AX79,0))+
(IF('Semester Activities'!J$58&lt;&gt;0,('Semester Activities'!J$58/'Weightage Page-1'!AY$13)*'Weightage Page-1'!AY79,0))+
(IF('Semester Activities'!J$59&lt;&gt;0,('Semester Activities'!J$59/'Weightage Page-1'!AZ$13)*'Weightage Page-1'!AZ79,0))+
(IF('Semester Activities'!J$60&lt;&gt;0,('Semester Activities'!J$60/'Weightage Page-1'!BA$13)*'Weightage Page-1'!BA79,0))+
(IF('Semester Activities'!J$61&lt;&gt;0,('Semester Activities'!J$61/'Weightage Page-1'!BB$13)*'Weightage Page-1'!BB79,0))</f>
        <v>0</v>
      </c>
      <c r="E73" s="423"/>
      <c r="F73" s="423">
        <f>(IF('Semester Activities'!K$11&lt;&gt;0,('Semester Activities'!K$11/'Weightage Page-1'!D$13)*'Weightage Page-1'!D79,0))+
(IF('Semester Activities'!K$12&lt;&gt;0,('Semester Activities'!K$12/'Weightage Page-1'!E$13)*'Weightage Page-1'!E79,0))+
(IF('Semester Activities'!K$13&lt;&gt;0,('Semester Activities'!K$13/'Weightage Page-1'!F$13)*'Weightage Page-1'!F79,0))+
(IF('Semester Activities'!K$14&lt;&gt;0,('Semester Activities'!K$14/'Weightage Page-1'!G$13)*'Weightage Page-1'!G79,0))+
(IF('Semester Activities'!K$15&lt;&gt;0,('Semester Activities'!K$15/'Weightage Page-1'!H$13)*'Weightage Page-1'!H79,0))+
(IF('Semester Activities'!K$16&lt;&gt;0,('Semester Activities'!K$16/'Weightage Page-1'!I$13)*'Weightage Page-1'!I79,0))+
(IF('Semester Activities'!K$17&lt;&gt;0,('Semester Activities'!K$17/'Weightage Page-1'!J$13)*'Weightage Page-1'!J79,0))+
(IF('Semester Activities'!K$18&lt;&gt;0,('Semester Activities'!K$18/'Weightage Page-1'!K$13)*'Weightage Page-1'!K79,0))+
(IF('Semester Activities'!K$19&lt;&gt;0,('Semester Activities'!K$19/'Weightage Page-1'!L$13)*'Weightage Page-1'!L79,0))+
(IF('Semester Activities'!K$20&lt;&gt;0,('Semester Activities'!K$20/'Weightage Page-1'!M$13)*'Weightage Page-1'!M79,0))+
(IF('Semester Activities'!K$21&lt;&gt;0,('Semester Activities'!K$21/'Weightage Page-1'!N$13)*'Weightage Page-1'!N79,0))+
(IF('Semester Activities'!K$25&lt;&gt;0,('Semester Activities'!K$25/'Weightage Page-1'!R$13)*'Weightage Page-1'!R79,0))+
(IF('Semester Activities'!K$26&lt;&gt;0,('Semester Activities'!K$26/'Weightage Page-1'!S$13)*'Weightage Page-1'!S79,0))+
(IF('Semester Activities'!K$27&lt;&gt;0,('Semester Activities'!K$27/'Weightage Page-1'!T$13)*'Weightage Page-1'!T79,0))+
(IF('Semester Activities'!K$28&lt;&gt;0,('Semester Activities'!K$28/'Weightage Page-1'!U$13)*'Weightage Page-1'!U79,0))+
(IF('Semester Activities'!K$29&lt;&gt;0,('Semester Activities'!K$29/'Weightage Page-1'!V$13)*'Weightage Page-1'!V79,0))+
(IF('Semester Activities'!K$30&lt;&gt;0,('Semester Activities'!K$30/'Weightage Page-1'!W$13)*'Weightage Page-1'!W79,0))+
(IF('Semester Activities'!K$31&lt;&gt;0,('Semester Activities'!K$31/'Weightage Page-1'!X$13)*'Weightage Page-1'!X79,0))+
(IF('Semester Activities'!K$32&lt;&gt;0,('Semester Activities'!K$32/'Weightage Page-1'!Y$13)*'Weightage Page-1'!Y79,0))+
(IF('Semester Activities'!K$33&lt;&gt;0,('Semester Activities'!K$33/'Weightage Page-1'!Z$13)*'Weightage Page-1'!Z79,0))+
(IF('Semester Activities'!K$34&lt;&gt;0,('Semester Activities'!K$34/'Weightage Page-1'!AA$13)*'Weightage Page-1'!AA79,0))+
(IF('Semester Activities'!K$35&lt;&gt;0,('Semester Activities'!K$35/'Weightage Page-1'!AB$13)*'Weightage Page-1'!AB79,0))+
(IF('Semester Activities'!K$36&lt;&gt;0,('Semester Activities'!K$36/'Weightage Page-1'!AC$13)*'Weightage Page-1'!AC79,0))+
(IF('Semester Activities'!K$38&lt;&gt;0,('Semester Activities'!K$38/'Weightage Page-1'!AE$13)*'Weightage Page-1'!AE79,0))+
(IF('Semester Activities'!K$39&lt;&gt;0,('Semester Activities'!K$39/'Weightage Page-1'!AF$13)*'Weightage Page-1'!AF79,0))+
(IF('Semester Activities'!K$40&lt;&gt;0,('Semester Activities'!K$40/'Weightage Page-1'!AG$13)*'Weightage Page-1'!AG79,0))+
(IF('Semester Activities'!K$41&lt;&gt;0,('Semester Activities'!K$41/'Weightage Page-1'!AH$13)*'Weightage Page-1'!AH79,0))+
(IF('Semester Activities'!K$42&lt;&gt;0,('Semester Activities'!K$42/'Weightage Page-1'!AI$13)*'Weightage Page-1'!AI79,0))+
(IF('Semester Activities'!K$43&lt;&gt;0,('Semester Activities'!K$43/'Weightage Page-1'!AJ$13)*'Weightage Page-1'!AJ79,0))+
(IF('Semester Activities'!K$44&lt;&gt;0,('Semester Activities'!K$44/'Weightage Page-1'!AK$13)*'Weightage Page-1'!AK79,0))+
(IF('Semester Activities'!K$45&lt;&gt;0,('Semester Activities'!K$45/'Weightage Page-1'!AL$13)*'Weightage Page-1'!AL79,0))+
(IF('Semester Activities'!K$46&lt;&gt;0,('Semester Activities'!K$46/'Weightage Page-1'!AM$13)*'Weightage Page-1'!AM79,0))+
(IF('Semester Activities'!K$47&lt;&gt;0,('Semester Activities'!K$47/'Weightage Page-1'!AN$13)*'Weightage Page-1'!AN79,0))+
(IF('Semester Activities'!K$48&lt;&gt;0,('Semester Activities'!K$48/'Weightage Page-1'!AO$13)*'Weightage Page-1'!AO79,0))+
(IF('Semester Activities'!K$49&lt;&gt;0,('Semester Activities'!K$49/'Weightage Page-1'!AP$13)*'Weightage Page-1'!AP79,0))+
(IF('Semester Activities'!K$50&lt;&gt;0,('Semester Activities'!K$50/'Weightage Page-1'!AQ$13)*'Weightage Page-1'!AQ79,0))+
(IF('Semester Activities'!K$51&lt;&gt;0,('Semester Activities'!K$51/'Weightage Page-1'!AR$13)*'Weightage Page-1'!AR79,0))+
(IF('Semester Activities'!K$52&lt;&gt;0,('Semester Activities'!K$52/'Weightage Page-1'!AS$13)*'Weightage Page-1'!AS79,0))+
(IF('Semester Activities'!K$53&lt;&gt;0,('Semester Activities'!K$53/'Weightage Page-1'!AT$13)*'Weightage Page-1'!AT79,0))+
(IF('Semester Activities'!K$54&lt;&gt;0,('Semester Activities'!K$54/'Weightage Page-1'!AU$13)*'Weightage Page-1'!AU79,0))+
(IF('Semester Activities'!K$55&lt;&gt;0,('Semester Activities'!K$55/'Weightage Page-1'!AV$13)*'Weightage Page-1'!AV79,0))+
(IF('Semester Activities'!K$56&lt;&gt;0,('Semester Activities'!K$56/'Weightage Page-1'!AW$13)*'Weightage Page-1'!AW79,0))+
(IF('Semester Activities'!K$57&lt;&gt;0,('Semester Activities'!K$57/'Weightage Page-1'!AX$13)*'Weightage Page-1'!AX79,0))+
(IF('Semester Activities'!K$58&lt;&gt;0,('Semester Activities'!K$58/'Weightage Page-1'!AY$13)*'Weightage Page-1'!AY79,0))+
(IF('Semester Activities'!K$59&lt;&gt;0,('Semester Activities'!K$59/'Weightage Page-1'!AZ$13)*'Weightage Page-1'!AZ79,0))+
(IF('Semester Activities'!K$60&lt;&gt;0,('Semester Activities'!K$60/'Weightage Page-1'!BA$13)*'Weightage Page-1'!BA79,0))+
(IF('Semester Activities'!K$61&lt;&gt;0,('Semester Activities'!K$61/'Weightage Page-1'!BB$13)*'Weightage Page-1'!BB79,0))</f>
        <v>0</v>
      </c>
      <c r="G73" s="423"/>
      <c r="H73" s="423">
        <f>(IF('Semester Activities'!L$11&lt;&gt;0,('Semester Activities'!L$11/'Weightage Page-1'!D$13)*'Weightage Page-1'!D79,0))+
(IF('Semester Activities'!L$12&lt;&gt;0,('Semester Activities'!L$12/'Weightage Page-1'!E$13)*'Weightage Page-1'!E79,0))+
(IF('Semester Activities'!L$13&lt;&gt;0,('Semester Activities'!L$13/'Weightage Page-1'!F$13)*'Weightage Page-1'!F79,0))+
(IF('Semester Activities'!L$14&lt;&gt;0,('Semester Activities'!L$14/'Weightage Page-1'!G$13)*'Weightage Page-1'!G79,0))+
(IF('Semester Activities'!L$15&lt;&gt;0,('Semester Activities'!L$15/'Weightage Page-1'!H$13)*'Weightage Page-1'!H79,0))+
(IF('Semester Activities'!L$16&lt;&gt;0,('Semester Activities'!L$16/'Weightage Page-1'!I$13)*'Weightage Page-1'!I79,0))+
(IF('Semester Activities'!L$17&lt;&gt;0,('Semester Activities'!L$17/'Weightage Page-1'!J$13)*'Weightage Page-1'!J79,0))+
(IF('Semester Activities'!L$18&lt;&gt;0,('Semester Activities'!L$18/'Weightage Page-1'!K$13)*'Weightage Page-1'!K79,0))+
(IF('Semester Activities'!L$19&lt;&gt;0,('Semester Activities'!L$19/'Weightage Page-1'!L$13)*'Weightage Page-1'!L79,0))+
(IF('Semester Activities'!L$20&lt;&gt;0,('Semester Activities'!L$20/'Weightage Page-1'!M$13)*'Weightage Page-1'!M79,0))+
(IF('Semester Activities'!L$21&lt;&gt;0,('Semester Activities'!L$21/'Weightage Page-1'!N$13)*'Weightage Page-1'!N79,0))+
(IF('Semester Activities'!L$25&lt;&gt;0,('Semester Activities'!L$25/'Weightage Page-1'!R$13)*'Weightage Page-1'!R79,0))+
(IF('Semester Activities'!L$26&lt;&gt;0,('Semester Activities'!L$26/'Weightage Page-1'!S$13)*'Weightage Page-1'!S79,0))+
(IF('Semester Activities'!L$27&lt;&gt;0,('Semester Activities'!L$27/'Weightage Page-1'!T$13)*'Weightage Page-1'!T79,0))+
(IF('Semester Activities'!L$28&lt;&gt;0,('Semester Activities'!L$28/'Weightage Page-1'!U$13)*'Weightage Page-1'!U79,0))+
(IF('Semester Activities'!L$29&lt;&gt;0,('Semester Activities'!L$29/'Weightage Page-1'!V$13)*'Weightage Page-1'!V79,0))+
(IF('Semester Activities'!L$30&lt;&gt;0,('Semester Activities'!L$30/'Weightage Page-1'!W$13)*'Weightage Page-1'!W79,0))+
(IF('Semester Activities'!L$31&lt;&gt;0,('Semester Activities'!L$31/'Weightage Page-1'!X$13)*'Weightage Page-1'!X79,0))+
(IF('Semester Activities'!L$32&lt;&gt;0,('Semester Activities'!L$32/'Weightage Page-1'!Y$13)*'Weightage Page-1'!Y79,0))+
(IF('Semester Activities'!L$33&lt;&gt;0,('Semester Activities'!L$33/'Weightage Page-1'!Z$13)*'Weightage Page-1'!Z79,0))+
(IF('Semester Activities'!L$34&lt;&gt;0,('Semester Activities'!L$34/'Weightage Page-1'!AA$13)*'Weightage Page-1'!AA79,0))+
(IF('Semester Activities'!L$35&lt;&gt;0,('Semester Activities'!L$35/'Weightage Page-1'!AB$13)*'Weightage Page-1'!AB79,0))+
(IF('Semester Activities'!L$36&lt;&gt;0,('Semester Activities'!L$36/'Weightage Page-1'!AC$13)*'Weightage Page-1'!AC79,0))+
(IF('Semester Activities'!L$38&lt;&gt;0,('Semester Activities'!L$38/'Weightage Page-1'!AE$13)*'Weightage Page-1'!AE79,0))+
(IF('Semester Activities'!L$39&lt;&gt;0,('Semester Activities'!L$39/'Weightage Page-1'!AF$13)*'Weightage Page-1'!AF79,0))+
(IF('Semester Activities'!L$40&lt;&gt;0,('Semester Activities'!L$40/'Weightage Page-1'!AG$13)*'Weightage Page-1'!AG79,0))+
(IF('Semester Activities'!L$41&lt;&gt;0,('Semester Activities'!L$41/'Weightage Page-1'!AH$13)*'Weightage Page-1'!AH79,0))+
(IF('Semester Activities'!L$42&lt;&gt;0,('Semester Activities'!L$42/'Weightage Page-1'!AI$13)*'Weightage Page-1'!AI79,0))+
(IF('Semester Activities'!L$43&lt;&gt;0,('Semester Activities'!L$43/'Weightage Page-1'!AJ$13)*'Weightage Page-1'!AJ79,0))+
(IF('Semester Activities'!L$44&lt;&gt;0,('Semester Activities'!L$44/'Weightage Page-1'!AK$13)*'Weightage Page-1'!AK79,0))+
(IF('Semester Activities'!L$45&lt;&gt;0,('Semester Activities'!L$45/'Weightage Page-1'!AL$13)*'Weightage Page-1'!AL79,0))+
(IF('Semester Activities'!L$46&lt;&gt;0,('Semester Activities'!L$46/'Weightage Page-1'!AM$13)*'Weightage Page-1'!AM79,0))+
(IF('Semester Activities'!L$47&lt;&gt;0,('Semester Activities'!L$47/'Weightage Page-1'!AN$13)*'Weightage Page-1'!AN79,0))+
(IF('Semester Activities'!L$48&lt;&gt;0,('Semester Activities'!L$48/'Weightage Page-1'!AO$13)*'Weightage Page-1'!AO79,0))+
(IF('Semester Activities'!L$49&lt;&gt;0,('Semester Activities'!L$49/'Weightage Page-1'!AP$13)*'Weightage Page-1'!AP79,0))+
(IF('Semester Activities'!L$50&lt;&gt;0,('Semester Activities'!L$50/'Weightage Page-1'!AQ$13)*'Weightage Page-1'!AQ79,0))+
(IF('Semester Activities'!L$51&lt;&gt;0,('Semester Activities'!L$51/'Weightage Page-1'!AR$13)*'Weightage Page-1'!AR79,0))+
(IF('Semester Activities'!L$52&lt;&gt;0,('Semester Activities'!L$52/'Weightage Page-1'!AS$13)*'Weightage Page-1'!AS79,0))+
(IF('Semester Activities'!L$53&lt;&gt;0,('Semester Activities'!L$53/'Weightage Page-1'!AT$13)*'Weightage Page-1'!AT79,0))+
(IF('Semester Activities'!L$54&lt;&gt;0,('Semester Activities'!L$54/'Weightage Page-1'!AU$13)*'Weightage Page-1'!AU79,0))+
(IF('Semester Activities'!L$55&lt;&gt;0,('Semester Activities'!L$55/'Weightage Page-1'!AV$13)*'Weightage Page-1'!AV79,0))+
(IF('Semester Activities'!L$56&lt;&gt;0,('Semester Activities'!L$56/'Weightage Page-1'!AW$13)*'Weightage Page-1'!AW79,0))+
(IF('Semester Activities'!L$57&lt;&gt;0,('Semester Activities'!L$57/'Weightage Page-1'!AX$13)*'Weightage Page-1'!AX79,0))+
(IF('Semester Activities'!L$58&lt;&gt;0,('Semester Activities'!L$58/'Weightage Page-1'!AY$13)*'Weightage Page-1'!AY79,0))+
(IF('Semester Activities'!L$59&lt;&gt;0,('Semester Activities'!L$59/'Weightage Page-1'!AZ$13)*'Weightage Page-1'!AZ79,0))+
(IF('Semester Activities'!L$60&lt;&gt;0,('Semester Activities'!L$60/'Weightage Page-1'!BA$13)*'Weightage Page-1'!BA79,0))+
(IF('Semester Activities'!L$61&lt;&gt;0,('Semester Activities'!L$61/'Weightage Page-1'!BB$13)*'Weightage Page-1'!BB79,0))</f>
        <v>0</v>
      </c>
      <c r="I73" s="423"/>
      <c r="J73" s="423">
        <f>(IF('Semester Activities'!M$11&lt;&gt;0,('Semester Activities'!M$11/'Weightage Page-1'!D$13)*'Weightage Page-1'!D79,0))+
(IF('Semester Activities'!M$12&lt;&gt;0,('Semester Activities'!M$12/'Weightage Page-1'!E$13)*'Weightage Page-1'!E79,0))+
(IF('Semester Activities'!M$13&lt;&gt;0,('Semester Activities'!M$13/'Weightage Page-1'!F$13)*'Weightage Page-1'!F79,0))+
(IF('Semester Activities'!M$14&lt;&gt;0,('Semester Activities'!M$14/'Weightage Page-1'!G$13)*'Weightage Page-1'!G79,0))+
(IF('Semester Activities'!M$15&lt;&gt;0,('Semester Activities'!M$15/'Weightage Page-1'!H$13)*'Weightage Page-1'!H79,0))+
(IF('Semester Activities'!M$16&lt;&gt;0,('Semester Activities'!M$16/'Weightage Page-1'!I$13)*'Weightage Page-1'!I79,0))+
(IF('Semester Activities'!M$17&lt;&gt;0,('Semester Activities'!M$17/'Weightage Page-1'!J$13)*'Weightage Page-1'!J79,0))+
(IF('Semester Activities'!M$18&lt;&gt;0,('Semester Activities'!M$18/'Weightage Page-1'!K$13)*'Weightage Page-1'!K79,0))+
(IF('Semester Activities'!M$19&lt;&gt;0,('Semester Activities'!M$19/'Weightage Page-1'!L$13)*'Weightage Page-1'!L79,0))+
(IF('Semester Activities'!M$20&lt;&gt;0,('Semester Activities'!M$20/'Weightage Page-1'!M$13)*'Weightage Page-1'!M79,0))+
(IF('Semester Activities'!M$21&lt;&gt;0,('Semester Activities'!M$21/'Weightage Page-1'!N$13)*'Weightage Page-1'!N79,0))+
(IF('Semester Activities'!M$25&lt;&gt;0,('Semester Activities'!M$25/'Weightage Page-1'!R$13)*'Weightage Page-1'!R79,0))+
(IF('Semester Activities'!M$26&lt;&gt;0,('Semester Activities'!M$26/'Weightage Page-1'!S$13)*'Weightage Page-1'!S79,0))+
(IF('Semester Activities'!M$27&lt;&gt;0,('Semester Activities'!M$27/'Weightage Page-1'!T$13)*'Weightage Page-1'!T79,0))+
(IF('Semester Activities'!M$28&lt;&gt;0,('Semester Activities'!M$28/'Weightage Page-1'!U$13)*'Weightage Page-1'!U79,0))+
(IF('Semester Activities'!M$29&lt;&gt;0,('Semester Activities'!M$29/'Weightage Page-1'!V$13)*'Weightage Page-1'!V79,0))+
(IF('Semester Activities'!M$30&lt;&gt;0,('Semester Activities'!M$30/'Weightage Page-1'!W$13)*'Weightage Page-1'!W79,0))+
(IF('Semester Activities'!M$31&lt;&gt;0,('Semester Activities'!M$31/'Weightage Page-1'!X$13)*'Weightage Page-1'!X79,0))+
(IF('Semester Activities'!M$32&lt;&gt;0,('Semester Activities'!M$32/'Weightage Page-1'!Y$13)*'Weightage Page-1'!Y79,0))+
(IF('Semester Activities'!M$33&lt;&gt;0,('Semester Activities'!M$33/'Weightage Page-1'!Z$13)*'Weightage Page-1'!Z79,0))+
(IF('Semester Activities'!M$34&lt;&gt;0,('Semester Activities'!M$34/'Weightage Page-1'!AA$13)*'Weightage Page-1'!AA79,0))+
(IF('Semester Activities'!M$35&lt;&gt;0,('Semester Activities'!M$35/'Weightage Page-1'!AB$13)*'Weightage Page-1'!AB79,0))+
(IF('Semester Activities'!M$36&lt;&gt;0,('Semester Activities'!M$36/'Weightage Page-1'!AC$13)*'Weightage Page-1'!AC79,0))+
(IF('Semester Activities'!M$38&lt;&gt;0,('Semester Activities'!M$38/'Weightage Page-1'!AE$13)*'Weightage Page-1'!AE79,0))+
(IF('Semester Activities'!M$39&lt;&gt;0,('Semester Activities'!M$39/'Weightage Page-1'!AF$13)*'Weightage Page-1'!AF79,0))+
(IF('Semester Activities'!M$40&lt;&gt;0,('Semester Activities'!M$40/'Weightage Page-1'!AG$13)*'Weightage Page-1'!AG79,0))+
(IF('Semester Activities'!M$41&lt;&gt;0,('Semester Activities'!M$41/'Weightage Page-1'!AH$13)*'Weightage Page-1'!AH79,0))+
(IF('Semester Activities'!M$42&lt;&gt;0,('Semester Activities'!M$42/'Weightage Page-1'!AI$13)*'Weightage Page-1'!AI79,0))+
(IF('Semester Activities'!M$43&lt;&gt;0,('Semester Activities'!M$43/'Weightage Page-1'!AJ$13)*'Weightage Page-1'!AJ79,0))+
(IF('Semester Activities'!M$44&lt;&gt;0,('Semester Activities'!M$44/'Weightage Page-1'!AK$13)*'Weightage Page-1'!AK79,0))+
(IF('Semester Activities'!M$45&lt;&gt;0,('Semester Activities'!M$45/'Weightage Page-1'!AL$13)*'Weightage Page-1'!AL79,0))+
(IF('Semester Activities'!M$46&lt;&gt;0,('Semester Activities'!M$46/'Weightage Page-1'!AM$13)*'Weightage Page-1'!AM79,0))+
(IF('Semester Activities'!M$47&lt;&gt;0,('Semester Activities'!M$47/'Weightage Page-1'!AN$13)*'Weightage Page-1'!AN79,0))+
(IF('Semester Activities'!M$48&lt;&gt;0,('Semester Activities'!M$48/'Weightage Page-1'!AO$13)*'Weightage Page-1'!AO79,0))+
(IF('Semester Activities'!M$49&lt;&gt;0,('Semester Activities'!M$49/'Weightage Page-1'!AP$13)*'Weightage Page-1'!AP79,0))+
(IF('Semester Activities'!M$50&lt;&gt;0,('Semester Activities'!M$50/'Weightage Page-1'!AQ$13)*'Weightage Page-1'!AQ79,0))+
(IF('Semester Activities'!M$51&lt;&gt;0,('Semester Activities'!M$51/'Weightage Page-1'!AR$13)*'Weightage Page-1'!AR79,0))+
(IF('Semester Activities'!M$52&lt;&gt;0,('Semester Activities'!M$52/'Weightage Page-1'!AS$13)*'Weightage Page-1'!AS79,0))+
(IF('Semester Activities'!M$53&lt;&gt;0,('Semester Activities'!M$53/'Weightage Page-1'!AT$13)*'Weightage Page-1'!AT79,0))+
(IF('Semester Activities'!M$54&lt;&gt;0,('Semester Activities'!M$54/'Weightage Page-1'!AU$13)*'Weightage Page-1'!AU79,0))+
(IF('Semester Activities'!M$55&lt;&gt;0,('Semester Activities'!M$55/'Weightage Page-1'!AV$13)*'Weightage Page-1'!AV79,0))+
(IF('Semester Activities'!M$56&lt;&gt;0,('Semester Activities'!M$56/'Weightage Page-1'!AW$13)*'Weightage Page-1'!AW79,0))+
(IF('Semester Activities'!M$57&lt;&gt;0,('Semester Activities'!M$57/'Weightage Page-1'!AX$13)*'Weightage Page-1'!AX79,0))+
(IF('Semester Activities'!M$58&lt;&gt;0,('Semester Activities'!M$58/'Weightage Page-1'!AY$13)*'Weightage Page-1'!AY79,0))+
(IF('Semester Activities'!M$59&lt;&gt;0,('Semester Activities'!M$59/'Weightage Page-1'!AZ$13)*'Weightage Page-1'!AZ79,0))+
(IF('Semester Activities'!M$60&lt;&gt;0,('Semester Activities'!M$60/'Weightage Page-1'!BA$13)*'Weightage Page-1'!BA79,0))+
(IF('Semester Activities'!M$61&lt;&gt;0,('Semester Activities'!M$61/'Weightage Page-1'!BB$13)*'Weightage Page-1'!BB79,0))</f>
        <v>0</v>
      </c>
      <c r="K73" s="423"/>
      <c r="L73" s="423">
        <f>(IF('Semester Activities'!N$11&lt;&gt;0,('Semester Activities'!N$11/'Weightage Page-1'!D$13)*'Weightage Page-1'!D79,0))+
(IF('Semester Activities'!N$12&lt;&gt;0,('Semester Activities'!N$12/'Weightage Page-1'!E$13)*'Weightage Page-1'!E79,0))+
(IF('Semester Activities'!N$13&lt;&gt;0,('Semester Activities'!N$13/'Weightage Page-1'!F$13)*'Weightage Page-1'!F79,0))+
(IF('Semester Activities'!N$14&lt;&gt;0,('Semester Activities'!N$14/'Weightage Page-1'!G$13)*'Weightage Page-1'!G79,0))+
(IF('Semester Activities'!N$15&lt;&gt;0,('Semester Activities'!N$15/'Weightage Page-1'!H$13)*'Weightage Page-1'!H79,0))+
(IF('Semester Activities'!N$16&lt;&gt;0,('Semester Activities'!N$16/'Weightage Page-1'!I$13)*'Weightage Page-1'!I79,0))+
(IF('Semester Activities'!N$17&lt;&gt;0,('Semester Activities'!N$17/'Weightage Page-1'!J$13)*'Weightage Page-1'!J79,0))+
(IF('Semester Activities'!N$18&lt;&gt;0,('Semester Activities'!N$18/'Weightage Page-1'!K$13)*'Weightage Page-1'!K79,0))+
(IF('Semester Activities'!N$19&lt;&gt;0,('Semester Activities'!N$19/'Weightage Page-1'!L$13)*'Weightage Page-1'!L79,0))+
(IF('Semester Activities'!N$20&lt;&gt;0,('Semester Activities'!N$20/'Weightage Page-1'!M$13)*'Weightage Page-1'!M79,0))+
(IF('Semester Activities'!N$21&lt;&gt;0,('Semester Activities'!N$21/'Weightage Page-1'!N$13)*'Weightage Page-1'!N79,0))+
(IF('Semester Activities'!N$25&lt;&gt;0,('Semester Activities'!N$25/'Weightage Page-1'!R$13)*'Weightage Page-1'!R79,0))+
(IF('Semester Activities'!N$26&lt;&gt;0,('Semester Activities'!N$26/'Weightage Page-1'!S$13)*'Weightage Page-1'!S79,0))+
(IF('Semester Activities'!N$27&lt;&gt;0,('Semester Activities'!N$27/'Weightage Page-1'!T$13)*'Weightage Page-1'!T79,0))+
(IF('Semester Activities'!N$28&lt;&gt;0,('Semester Activities'!N$28/'Weightage Page-1'!U$13)*'Weightage Page-1'!U79,0))+
(IF('Semester Activities'!N$29&lt;&gt;0,('Semester Activities'!N$29/'Weightage Page-1'!V$13)*'Weightage Page-1'!V79,0))+
(IF('Semester Activities'!N$30&lt;&gt;0,('Semester Activities'!N$30/'Weightage Page-1'!W$13)*'Weightage Page-1'!W79,0))+
(IF('Semester Activities'!N$31&lt;&gt;0,('Semester Activities'!N$31/'Weightage Page-1'!X$13)*'Weightage Page-1'!X79,0))+
(IF('Semester Activities'!N$32&lt;&gt;0,('Semester Activities'!N$32/'Weightage Page-1'!Y$13)*'Weightage Page-1'!Y79,0))+
(IF('Semester Activities'!N$33&lt;&gt;0,('Semester Activities'!N$33/'Weightage Page-1'!Z$13)*'Weightage Page-1'!Z79,0))+
(IF('Semester Activities'!N$34&lt;&gt;0,('Semester Activities'!N$34/'Weightage Page-1'!AA$13)*'Weightage Page-1'!AA79,0))+
(IF('Semester Activities'!N$35&lt;&gt;0,('Semester Activities'!N$35/'Weightage Page-1'!AB$13)*'Weightage Page-1'!AB79,0))+
(IF('Semester Activities'!N$36&lt;&gt;0,('Semester Activities'!N$36/'Weightage Page-1'!AC$13)*'Weightage Page-1'!AC79,0))+
(IF('Semester Activities'!N$38&lt;&gt;0,('Semester Activities'!N$38/'Weightage Page-1'!AE$13)*'Weightage Page-1'!AE79,0))+
(IF('Semester Activities'!N$39&lt;&gt;0,('Semester Activities'!N$39/'Weightage Page-1'!AF$13)*'Weightage Page-1'!AF79,0))+
(IF('Semester Activities'!N$40&lt;&gt;0,('Semester Activities'!N$40/'Weightage Page-1'!AG$13)*'Weightage Page-1'!AG79,0))+
(IF('Semester Activities'!N$41&lt;&gt;0,('Semester Activities'!N$41/'Weightage Page-1'!AH$13)*'Weightage Page-1'!AH79,0))+
(IF('Semester Activities'!N$42&lt;&gt;0,('Semester Activities'!N$42/'Weightage Page-1'!AI$13)*'Weightage Page-1'!AI79,0))+
(IF('Semester Activities'!N$43&lt;&gt;0,('Semester Activities'!N$43/'Weightage Page-1'!AJ$13)*'Weightage Page-1'!AJ79,0))+
(IF('Semester Activities'!N$44&lt;&gt;0,('Semester Activities'!N$44/'Weightage Page-1'!AK$13)*'Weightage Page-1'!AK79,0))+
(IF('Semester Activities'!N$45&lt;&gt;0,('Semester Activities'!N$45/'Weightage Page-1'!AL$13)*'Weightage Page-1'!AL79,0))+
(IF('Semester Activities'!N$46&lt;&gt;0,('Semester Activities'!N$46/'Weightage Page-1'!AM$13)*'Weightage Page-1'!AM79,0))+
(IF('Semester Activities'!N$47&lt;&gt;0,('Semester Activities'!N$47/'Weightage Page-1'!AN$13)*'Weightage Page-1'!AN79,0))+
(IF('Semester Activities'!N$48&lt;&gt;0,('Semester Activities'!N$48/'Weightage Page-1'!AO$13)*'Weightage Page-1'!AO79,0))+
(IF('Semester Activities'!N$49&lt;&gt;0,('Semester Activities'!N$49/'Weightage Page-1'!AP$13)*'Weightage Page-1'!AP79,0))+
(IF('Semester Activities'!N$50&lt;&gt;0,('Semester Activities'!N$50/'Weightage Page-1'!AQ$13)*'Weightage Page-1'!AQ79,0))+
(IF('Semester Activities'!N$51&lt;&gt;0,('Semester Activities'!N$51/'Weightage Page-1'!AR$13)*'Weightage Page-1'!AR79,0))+
(IF('Semester Activities'!N$52&lt;&gt;0,('Semester Activities'!N$52/'Weightage Page-1'!AS$13)*'Weightage Page-1'!AS79,0))+
(IF('Semester Activities'!N$53&lt;&gt;0,('Semester Activities'!N$53/'Weightage Page-1'!AT$13)*'Weightage Page-1'!AT79,0))+
(IF('Semester Activities'!N$54&lt;&gt;0,('Semester Activities'!N$54/'Weightage Page-1'!AU$13)*'Weightage Page-1'!AU79,0))+
(IF('Semester Activities'!N$55&lt;&gt;0,('Semester Activities'!N$55/'Weightage Page-1'!AV$13)*'Weightage Page-1'!AV79,0))+
(IF('Semester Activities'!N$56&lt;&gt;0,('Semester Activities'!N$56/'Weightage Page-1'!AW$13)*'Weightage Page-1'!AW79,0))+
(IF('Semester Activities'!N$57&lt;&gt;0,('Semester Activities'!N$57/'Weightage Page-1'!AX$13)*'Weightage Page-1'!AX79,0))+
(IF('Semester Activities'!N$58&lt;&gt;0,('Semester Activities'!N$58/'Weightage Page-1'!AY$13)*'Weightage Page-1'!AY79,0))+
(IF('Semester Activities'!N$59&lt;&gt;0,('Semester Activities'!N$59/'Weightage Page-1'!AZ$13)*'Weightage Page-1'!AZ79,0))+
(IF('Semester Activities'!N$60&lt;&gt;0,('Semester Activities'!N$60/'Weightage Page-1'!BA$13)*'Weightage Page-1'!BA79,0))+
(IF('Semester Activities'!N$61&lt;&gt;0,('Semester Activities'!N$61/'Weightage Page-1'!BB$13)*'Weightage Page-1'!BB79,0))</f>
        <v>0</v>
      </c>
      <c r="M73" s="423"/>
      <c r="N73" s="424">
        <f t="shared" si="0"/>
        <v>0</v>
      </c>
      <c r="O73" s="424"/>
    </row>
    <row r="74" spans="1:15" ht="16.5" thickBot="1" x14ac:dyDescent="0.3">
      <c r="A74" s="210">
        <v>65</v>
      </c>
      <c r="B74" s="211" t="str">
        <f>IF('Weightage Page-1'!B80&lt;&gt;"",'Weightage Page-1'!B80,"")</f>
        <v>15SW06</v>
      </c>
      <c r="C74" s="118"/>
      <c r="D74" s="423">
        <f>(IF('Semester Activities'!J$11&lt;&gt;0,('Semester Activities'!J$11/'Weightage Page-1'!D$13)*'Weightage Page-1'!D80,0))+
(IF('Semester Activities'!J$12&lt;&gt;0,('Semester Activities'!J$12/'Weightage Page-1'!E$13)*'Weightage Page-1'!E80,0))+
(IF('Semester Activities'!J$13&lt;&gt;0,('Semester Activities'!J$13/'Weightage Page-1'!F$13)*'Weightage Page-1'!F80,0))+
(IF('Semester Activities'!J$14&lt;&gt;0,('Semester Activities'!J$14/'Weightage Page-1'!G$13)*'Weightage Page-1'!G80,0))+
(IF('Semester Activities'!J$15&lt;&gt;0,('Semester Activities'!J$15/'Weightage Page-1'!H$13)*'Weightage Page-1'!H80,0))+
(IF('Semester Activities'!J$16&lt;&gt;0,('Semester Activities'!J$16/'Weightage Page-1'!I$13)*'Weightage Page-1'!I80,0))+
(IF('Semester Activities'!J$17&lt;&gt;0,('Semester Activities'!J$17/'Weightage Page-1'!J$13)*'Weightage Page-1'!J80,0))+
(IF('Semester Activities'!J$18&lt;&gt;0,('Semester Activities'!J$18/'Weightage Page-1'!K$13)*'Weightage Page-1'!K80,0))+
(IF('Semester Activities'!J$19&lt;&gt;0,('Semester Activities'!J$19/'Weightage Page-1'!L$13)*'Weightage Page-1'!L80,0))+
(IF('Semester Activities'!J$20&lt;&gt;0,('Semester Activities'!J$20/'Weightage Page-1'!M$13)*'Weightage Page-1'!M80,0))+
(IF('Semester Activities'!J$21&lt;&gt;0,('Semester Activities'!J$21/'Weightage Page-1'!N$13)*'Weightage Page-1'!N80,0))+
(IF('Semester Activities'!J$25&lt;&gt;0,('Semester Activities'!J$25/'Weightage Page-1'!R$13)*'Weightage Page-1'!R80,0))+
(IF('Semester Activities'!J$26&lt;&gt;0,('Semester Activities'!J$26/'Weightage Page-1'!S$13)*'Weightage Page-1'!S80,0))+
(IF('Semester Activities'!J$27&lt;&gt;0,('Semester Activities'!J$27/'Weightage Page-1'!T$13)*'Weightage Page-1'!T80,0))+
(IF('Semester Activities'!J$28&lt;&gt;0,('Semester Activities'!J$28/'Weightage Page-1'!U$13)*'Weightage Page-1'!U80,0))+
(IF('Semester Activities'!J$29&lt;&gt;0,('Semester Activities'!J$29/'Weightage Page-1'!V$13)*'Weightage Page-1'!V80,0))+
(IF('Semester Activities'!J$30&lt;&gt;0,('Semester Activities'!J$30/'Weightage Page-1'!W$13)*'Weightage Page-1'!W80,0))+
(IF('Semester Activities'!J$31&lt;&gt;0,('Semester Activities'!J$31/'Weightage Page-1'!X$13)*'Weightage Page-1'!X80,0))+
(IF('Semester Activities'!J$32&lt;&gt;0,('Semester Activities'!J$32/'Weightage Page-1'!Y$13)*'Weightage Page-1'!Y80,0))+
(IF('Semester Activities'!J$33&lt;&gt;0,('Semester Activities'!J$33/'Weightage Page-1'!Z$13)*'Weightage Page-1'!Z80,0))+
(IF('Semester Activities'!J$34&lt;&gt;0,('Semester Activities'!J$34/'Weightage Page-1'!AA$13)*'Weightage Page-1'!AA80,0))+
(IF('Semester Activities'!J$35&lt;&gt;0,('Semester Activities'!J$35/'Weightage Page-1'!AB$13)*'Weightage Page-1'!AB80,0))+
(IF('Semester Activities'!J$36&lt;&gt;0,('Semester Activities'!J$36/'Weightage Page-1'!AC$13)*'Weightage Page-1'!AC80,0))+
(IF('Semester Activities'!J$38&lt;&gt;0,('Semester Activities'!J$38/'Weightage Page-1'!AE$13)*'Weightage Page-1'!AE80,0))+
(IF('Semester Activities'!J$39&lt;&gt;0,('Semester Activities'!J$39/'Weightage Page-1'!AF$13)*'Weightage Page-1'!AF80,0))+
(IF('Semester Activities'!J$40&lt;&gt;0,('Semester Activities'!J$40/'Weightage Page-1'!AG$13)*'Weightage Page-1'!AG80,0))+
(IF('Semester Activities'!J$41&lt;&gt;0,('Semester Activities'!J$41/'Weightage Page-1'!AH$13)*'Weightage Page-1'!AH80,0))+
(IF('Semester Activities'!J$42&lt;&gt;0,('Semester Activities'!J$42/'Weightage Page-1'!AI$13)*'Weightage Page-1'!AI80,0))+
(IF('Semester Activities'!J$43&lt;&gt;0,('Semester Activities'!J$43/'Weightage Page-1'!AJ$13)*'Weightage Page-1'!AJ80,0))+
(IF('Semester Activities'!J$44&lt;&gt;0,('Semester Activities'!J$44/'Weightage Page-1'!AK$13)*'Weightage Page-1'!AK80,0))+
(IF('Semester Activities'!J$45&lt;&gt;0,('Semester Activities'!J$45/'Weightage Page-1'!AL$13)*'Weightage Page-1'!AL80,0))+
(IF('Semester Activities'!J$46&lt;&gt;0,('Semester Activities'!J$46/'Weightage Page-1'!AM$13)*'Weightage Page-1'!AM80,0))+
(IF('Semester Activities'!J$47&lt;&gt;0,('Semester Activities'!J$47/'Weightage Page-1'!AN$13)*'Weightage Page-1'!AN80,0))+
(IF('Semester Activities'!J$48&lt;&gt;0,('Semester Activities'!J$48/'Weightage Page-1'!AO$13)*'Weightage Page-1'!AO80,0))+
(IF('Semester Activities'!J$49&lt;&gt;0,('Semester Activities'!J$49/'Weightage Page-1'!AP$13)*'Weightage Page-1'!AP80,0))+
(IF('Semester Activities'!J$50&lt;&gt;0,('Semester Activities'!J$50/'Weightage Page-1'!AQ$13)*'Weightage Page-1'!AQ80,0))+
(IF('Semester Activities'!J$51&lt;&gt;0,('Semester Activities'!J$51/'Weightage Page-1'!AR$13)*'Weightage Page-1'!AR80,0))+
(IF('Semester Activities'!J$52&lt;&gt;0,('Semester Activities'!J$52/'Weightage Page-1'!AS$13)*'Weightage Page-1'!AS80,0))+
(IF('Semester Activities'!J$53&lt;&gt;0,('Semester Activities'!J$53/'Weightage Page-1'!AT$13)*'Weightage Page-1'!AT80,0))+
(IF('Semester Activities'!J$54&lt;&gt;0,('Semester Activities'!J$54/'Weightage Page-1'!AU$13)*'Weightage Page-1'!AU80,0))+
(IF('Semester Activities'!J$55&lt;&gt;0,('Semester Activities'!J$55/'Weightage Page-1'!AV$13)*'Weightage Page-1'!AV80,0))+
(IF('Semester Activities'!J$56&lt;&gt;0,('Semester Activities'!J$56/'Weightage Page-1'!AW$13)*'Weightage Page-1'!AW80,0))+
(IF('Semester Activities'!J$57&lt;&gt;0,('Semester Activities'!J$57/'Weightage Page-1'!AX$13)*'Weightage Page-1'!AX80,0))+
(IF('Semester Activities'!J$58&lt;&gt;0,('Semester Activities'!J$58/'Weightage Page-1'!AY$13)*'Weightage Page-1'!AY80,0))+
(IF('Semester Activities'!J$59&lt;&gt;0,('Semester Activities'!J$59/'Weightage Page-1'!AZ$13)*'Weightage Page-1'!AZ80,0))+
(IF('Semester Activities'!J$60&lt;&gt;0,('Semester Activities'!J$60/'Weightage Page-1'!BA$13)*'Weightage Page-1'!BA80,0))+
(IF('Semester Activities'!J$61&lt;&gt;0,('Semester Activities'!J$61/'Weightage Page-1'!BB$13)*'Weightage Page-1'!BB80,0))</f>
        <v>0</v>
      </c>
      <c r="E74" s="423"/>
      <c r="F74" s="423">
        <f>(IF('Semester Activities'!K$11&lt;&gt;0,('Semester Activities'!K$11/'Weightage Page-1'!D$13)*'Weightage Page-1'!D80,0))+
(IF('Semester Activities'!K$12&lt;&gt;0,('Semester Activities'!K$12/'Weightage Page-1'!E$13)*'Weightage Page-1'!E80,0))+
(IF('Semester Activities'!K$13&lt;&gt;0,('Semester Activities'!K$13/'Weightage Page-1'!F$13)*'Weightage Page-1'!F80,0))+
(IF('Semester Activities'!K$14&lt;&gt;0,('Semester Activities'!K$14/'Weightage Page-1'!G$13)*'Weightage Page-1'!G80,0))+
(IF('Semester Activities'!K$15&lt;&gt;0,('Semester Activities'!K$15/'Weightage Page-1'!H$13)*'Weightage Page-1'!H80,0))+
(IF('Semester Activities'!K$16&lt;&gt;0,('Semester Activities'!K$16/'Weightage Page-1'!I$13)*'Weightage Page-1'!I80,0))+
(IF('Semester Activities'!K$17&lt;&gt;0,('Semester Activities'!K$17/'Weightage Page-1'!J$13)*'Weightage Page-1'!J80,0))+
(IF('Semester Activities'!K$18&lt;&gt;0,('Semester Activities'!K$18/'Weightage Page-1'!K$13)*'Weightage Page-1'!K80,0))+
(IF('Semester Activities'!K$19&lt;&gt;0,('Semester Activities'!K$19/'Weightage Page-1'!L$13)*'Weightage Page-1'!L80,0))+
(IF('Semester Activities'!K$20&lt;&gt;0,('Semester Activities'!K$20/'Weightage Page-1'!M$13)*'Weightage Page-1'!M80,0))+
(IF('Semester Activities'!K$21&lt;&gt;0,('Semester Activities'!K$21/'Weightage Page-1'!N$13)*'Weightage Page-1'!N80,0))+
(IF('Semester Activities'!K$25&lt;&gt;0,('Semester Activities'!K$25/'Weightage Page-1'!R$13)*'Weightage Page-1'!R80,0))+
(IF('Semester Activities'!K$26&lt;&gt;0,('Semester Activities'!K$26/'Weightage Page-1'!S$13)*'Weightage Page-1'!S80,0))+
(IF('Semester Activities'!K$27&lt;&gt;0,('Semester Activities'!K$27/'Weightage Page-1'!T$13)*'Weightage Page-1'!T80,0))+
(IF('Semester Activities'!K$28&lt;&gt;0,('Semester Activities'!K$28/'Weightage Page-1'!U$13)*'Weightage Page-1'!U80,0))+
(IF('Semester Activities'!K$29&lt;&gt;0,('Semester Activities'!K$29/'Weightage Page-1'!V$13)*'Weightage Page-1'!V80,0))+
(IF('Semester Activities'!K$30&lt;&gt;0,('Semester Activities'!K$30/'Weightage Page-1'!W$13)*'Weightage Page-1'!W80,0))+
(IF('Semester Activities'!K$31&lt;&gt;0,('Semester Activities'!K$31/'Weightage Page-1'!X$13)*'Weightage Page-1'!X80,0))+
(IF('Semester Activities'!K$32&lt;&gt;0,('Semester Activities'!K$32/'Weightage Page-1'!Y$13)*'Weightage Page-1'!Y80,0))+
(IF('Semester Activities'!K$33&lt;&gt;0,('Semester Activities'!K$33/'Weightage Page-1'!Z$13)*'Weightage Page-1'!Z80,0))+
(IF('Semester Activities'!K$34&lt;&gt;0,('Semester Activities'!K$34/'Weightage Page-1'!AA$13)*'Weightage Page-1'!AA80,0))+
(IF('Semester Activities'!K$35&lt;&gt;0,('Semester Activities'!K$35/'Weightage Page-1'!AB$13)*'Weightage Page-1'!AB80,0))+
(IF('Semester Activities'!K$36&lt;&gt;0,('Semester Activities'!K$36/'Weightage Page-1'!AC$13)*'Weightage Page-1'!AC80,0))+
(IF('Semester Activities'!K$38&lt;&gt;0,('Semester Activities'!K$38/'Weightage Page-1'!AE$13)*'Weightage Page-1'!AE80,0))+
(IF('Semester Activities'!K$39&lt;&gt;0,('Semester Activities'!K$39/'Weightage Page-1'!AF$13)*'Weightage Page-1'!AF80,0))+
(IF('Semester Activities'!K$40&lt;&gt;0,('Semester Activities'!K$40/'Weightage Page-1'!AG$13)*'Weightage Page-1'!AG80,0))+
(IF('Semester Activities'!K$41&lt;&gt;0,('Semester Activities'!K$41/'Weightage Page-1'!AH$13)*'Weightage Page-1'!AH80,0))+
(IF('Semester Activities'!K$42&lt;&gt;0,('Semester Activities'!K$42/'Weightage Page-1'!AI$13)*'Weightage Page-1'!AI80,0))+
(IF('Semester Activities'!K$43&lt;&gt;0,('Semester Activities'!K$43/'Weightage Page-1'!AJ$13)*'Weightage Page-1'!AJ80,0))+
(IF('Semester Activities'!K$44&lt;&gt;0,('Semester Activities'!K$44/'Weightage Page-1'!AK$13)*'Weightage Page-1'!AK80,0))+
(IF('Semester Activities'!K$45&lt;&gt;0,('Semester Activities'!K$45/'Weightage Page-1'!AL$13)*'Weightage Page-1'!AL80,0))+
(IF('Semester Activities'!K$46&lt;&gt;0,('Semester Activities'!K$46/'Weightage Page-1'!AM$13)*'Weightage Page-1'!AM80,0))+
(IF('Semester Activities'!K$47&lt;&gt;0,('Semester Activities'!K$47/'Weightage Page-1'!AN$13)*'Weightage Page-1'!AN80,0))+
(IF('Semester Activities'!K$48&lt;&gt;0,('Semester Activities'!K$48/'Weightage Page-1'!AO$13)*'Weightage Page-1'!AO80,0))+
(IF('Semester Activities'!K$49&lt;&gt;0,('Semester Activities'!K$49/'Weightage Page-1'!AP$13)*'Weightage Page-1'!AP80,0))+
(IF('Semester Activities'!K$50&lt;&gt;0,('Semester Activities'!K$50/'Weightage Page-1'!AQ$13)*'Weightage Page-1'!AQ80,0))+
(IF('Semester Activities'!K$51&lt;&gt;0,('Semester Activities'!K$51/'Weightage Page-1'!AR$13)*'Weightage Page-1'!AR80,0))+
(IF('Semester Activities'!K$52&lt;&gt;0,('Semester Activities'!K$52/'Weightage Page-1'!AS$13)*'Weightage Page-1'!AS80,0))+
(IF('Semester Activities'!K$53&lt;&gt;0,('Semester Activities'!K$53/'Weightage Page-1'!AT$13)*'Weightage Page-1'!AT80,0))+
(IF('Semester Activities'!K$54&lt;&gt;0,('Semester Activities'!K$54/'Weightage Page-1'!AU$13)*'Weightage Page-1'!AU80,0))+
(IF('Semester Activities'!K$55&lt;&gt;0,('Semester Activities'!K$55/'Weightage Page-1'!AV$13)*'Weightage Page-1'!AV80,0))+
(IF('Semester Activities'!K$56&lt;&gt;0,('Semester Activities'!K$56/'Weightage Page-1'!AW$13)*'Weightage Page-1'!AW80,0))+
(IF('Semester Activities'!K$57&lt;&gt;0,('Semester Activities'!K$57/'Weightage Page-1'!AX$13)*'Weightage Page-1'!AX80,0))+
(IF('Semester Activities'!K$58&lt;&gt;0,('Semester Activities'!K$58/'Weightage Page-1'!AY$13)*'Weightage Page-1'!AY80,0))+
(IF('Semester Activities'!K$59&lt;&gt;0,('Semester Activities'!K$59/'Weightage Page-1'!AZ$13)*'Weightage Page-1'!AZ80,0))+
(IF('Semester Activities'!K$60&lt;&gt;0,('Semester Activities'!K$60/'Weightage Page-1'!BA$13)*'Weightage Page-1'!BA80,0))+
(IF('Semester Activities'!K$61&lt;&gt;0,('Semester Activities'!K$61/'Weightage Page-1'!BB$13)*'Weightage Page-1'!BB80,0))</f>
        <v>0</v>
      </c>
      <c r="G74" s="423"/>
      <c r="H74" s="423">
        <f>(IF('Semester Activities'!L$11&lt;&gt;0,('Semester Activities'!L$11/'Weightage Page-1'!D$13)*'Weightage Page-1'!D80,0))+
(IF('Semester Activities'!L$12&lt;&gt;0,('Semester Activities'!L$12/'Weightage Page-1'!E$13)*'Weightage Page-1'!E80,0))+
(IF('Semester Activities'!L$13&lt;&gt;0,('Semester Activities'!L$13/'Weightage Page-1'!F$13)*'Weightage Page-1'!F80,0))+
(IF('Semester Activities'!L$14&lt;&gt;0,('Semester Activities'!L$14/'Weightage Page-1'!G$13)*'Weightage Page-1'!G80,0))+
(IF('Semester Activities'!L$15&lt;&gt;0,('Semester Activities'!L$15/'Weightage Page-1'!H$13)*'Weightage Page-1'!H80,0))+
(IF('Semester Activities'!L$16&lt;&gt;0,('Semester Activities'!L$16/'Weightage Page-1'!I$13)*'Weightage Page-1'!I80,0))+
(IF('Semester Activities'!L$17&lt;&gt;0,('Semester Activities'!L$17/'Weightage Page-1'!J$13)*'Weightage Page-1'!J80,0))+
(IF('Semester Activities'!L$18&lt;&gt;0,('Semester Activities'!L$18/'Weightage Page-1'!K$13)*'Weightage Page-1'!K80,0))+
(IF('Semester Activities'!L$19&lt;&gt;0,('Semester Activities'!L$19/'Weightage Page-1'!L$13)*'Weightage Page-1'!L80,0))+
(IF('Semester Activities'!L$20&lt;&gt;0,('Semester Activities'!L$20/'Weightage Page-1'!M$13)*'Weightage Page-1'!M80,0))+
(IF('Semester Activities'!L$21&lt;&gt;0,('Semester Activities'!L$21/'Weightage Page-1'!N$13)*'Weightage Page-1'!N80,0))+
(IF('Semester Activities'!L$25&lt;&gt;0,('Semester Activities'!L$25/'Weightage Page-1'!R$13)*'Weightage Page-1'!R80,0))+
(IF('Semester Activities'!L$26&lt;&gt;0,('Semester Activities'!L$26/'Weightage Page-1'!S$13)*'Weightage Page-1'!S80,0))+
(IF('Semester Activities'!L$27&lt;&gt;0,('Semester Activities'!L$27/'Weightage Page-1'!T$13)*'Weightage Page-1'!T80,0))+
(IF('Semester Activities'!L$28&lt;&gt;0,('Semester Activities'!L$28/'Weightage Page-1'!U$13)*'Weightage Page-1'!U80,0))+
(IF('Semester Activities'!L$29&lt;&gt;0,('Semester Activities'!L$29/'Weightage Page-1'!V$13)*'Weightage Page-1'!V80,0))+
(IF('Semester Activities'!L$30&lt;&gt;0,('Semester Activities'!L$30/'Weightage Page-1'!W$13)*'Weightage Page-1'!W80,0))+
(IF('Semester Activities'!L$31&lt;&gt;0,('Semester Activities'!L$31/'Weightage Page-1'!X$13)*'Weightage Page-1'!X80,0))+
(IF('Semester Activities'!L$32&lt;&gt;0,('Semester Activities'!L$32/'Weightage Page-1'!Y$13)*'Weightage Page-1'!Y80,0))+
(IF('Semester Activities'!L$33&lt;&gt;0,('Semester Activities'!L$33/'Weightage Page-1'!Z$13)*'Weightage Page-1'!Z80,0))+
(IF('Semester Activities'!L$34&lt;&gt;0,('Semester Activities'!L$34/'Weightage Page-1'!AA$13)*'Weightage Page-1'!AA80,0))+
(IF('Semester Activities'!L$35&lt;&gt;0,('Semester Activities'!L$35/'Weightage Page-1'!AB$13)*'Weightage Page-1'!AB80,0))+
(IF('Semester Activities'!L$36&lt;&gt;0,('Semester Activities'!L$36/'Weightage Page-1'!AC$13)*'Weightage Page-1'!AC80,0))+
(IF('Semester Activities'!L$38&lt;&gt;0,('Semester Activities'!L$38/'Weightage Page-1'!AE$13)*'Weightage Page-1'!AE80,0))+
(IF('Semester Activities'!L$39&lt;&gt;0,('Semester Activities'!L$39/'Weightage Page-1'!AF$13)*'Weightage Page-1'!AF80,0))+
(IF('Semester Activities'!L$40&lt;&gt;0,('Semester Activities'!L$40/'Weightage Page-1'!AG$13)*'Weightage Page-1'!AG80,0))+
(IF('Semester Activities'!L$41&lt;&gt;0,('Semester Activities'!L$41/'Weightage Page-1'!AH$13)*'Weightage Page-1'!AH80,0))+
(IF('Semester Activities'!L$42&lt;&gt;0,('Semester Activities'!L$42/'Weightage Page-1'!AI$13)*'Weightage Page-1'!AI80,0))+
(IF('Semester Activities'!L$43&lt;&gt;0,('Semester Activities'!L$43/'Weightage Page-1'!AJ$13)*'Weightage Page-1'!AJ80,0))+
(IF('Semester Activities'!L$44&lt;&gt;0,('Semester Activities'!L$44/'Weightage Page-1'!AK$13)*'Weightage Page-1'!AK80,0))+
(IF('Semester Activities'!L$45&lt;&gt;0,('Semester Activities'!L$45/'Weightage Page-1'!AL$13)*'Weightage Page-1'!AL80,0))+
(IF('Semester Activities'!L$46&lt;&gt;0,('Semester Activities'!L$46/'Weightage Page-1'!AM$13)*'Weightage Page-1'!AM80,0))+
(IF('Semester Activities'!L$47&lt;&gt;0,('Semester Activities'!L$47/'Weightage Page-1'!AN$13)*'Weightage Page-1'!AN80,0))+
(IF('Semester Activities'!L$48&lt;&gt;0,('Semester Activities'!L$48/'Weightage Page-1'!AO$13)*'Weightage Page-1'!AO80,0))+
(IF('Semester Activities'!L$49&lt;&gt;0,('Semester Activities'!L$49/'Weightage Page-1'!AP$13)*'Weightage Page-1'!AP80,0))+
(IF('Semester Activities'!L$50&lt;&gt;0,('Semester Activities'!L$50/'Weightage Page-1'!AQ$13)*'Weightage Page-1'!AQ80,0))+
(IF('Semester Activities'!L$51&lt;&gt;0,('Semester Activities'!L$51/'Weightage Page-1'!AR$13)*'Weightage Page-1'!AR80,0))+
(IF('Semester Activities'!L$52&lt;&gt;0,('Semester Activities'!L$52/'Weightage Page-1'!AS$13)*'Weightage Page-1'!AS80,0))+
(IF('Semester Activities'!L$53&lt;&gt;0,('Semester Activities'!L$53/'Weightage Page-1'!AT$13)*'Weightage Page-1'!AT80,0))+
(IF('Semester Activities'!L$54&lt;&gt;0,('Semester Activities'!L$54/'Weightage Page-1'!AU$13)*'Weightage Page-1'!AU80,0))+
(IF('Semester Activities'!L$55&lt;&gt;0,('Semester Activities'!L$55/'Weightage Page-1'!AV$13)*'Weightage Page-1'!AV80,0))+
(IF('Semester Activities'!L$56&lt;&gt;0,('Semester Activities'!L$56/'Weightage Page-1'!AW$13)*'Weightage Page-1'!AW80,0))+
(IF('Semester Activities'!L$57&lt;&gt;0,('Semester Activities'!L$57/'Weightage Page-1'!AX$13)*'Weightage Page-1'!AX80,0))+
(IF('Semester Activities'!L$58&lt;&gt;0,('Semester Activities'!L$58/'Weightage Page-1'!AY$13)*'Weightage Page-1'!AY80,0))+
(IF('Semester Activities'!L$59&lt;&gt;0,('Semester Activities'!L$59/'Weightage Page-1'!AZ$13)*'Weightage Page-1'!AZ80,0))+
(IF('Semester Activities'!L$60&lt;&gt;0,('Semester Activities'!L$60/'Weightage Page-1'!BA$13)*'Weightage Page-1'!BA80,0))+
(IF('Semester Activities'!L$61&lt;&gt;0,('Semester Activities'!L$61/'Weightage Page-1'!BB$13)*'Weightage Page-1'!BB80,0))</f>
        <v>0</v>
      </c>
      <c r="I74" s="423"/>
      <c r="J74" s="423">
        <f>(IF('Semester Activities'!M$11&lt;&gt;0,('Semester Activities'!M$11/'Weightage Page-1'!D$13)*'Weightage Page-1'!D80,0))+
(IF('Semester Activities'!M$12&lt;&gt;0,('Semester Activities'!M$12/'Weightage Page-1'!E$13)*'Weightage Page-1'!E80,0))+
(IF('Semester Activities'!M$13&lt;&gt;0,('Semester Activities'!M$13/'Weightage Page-1'!F$13)*'Weightage Page-1'!F80,0))+
(IF('Semester Activities'!M$14&lt;&gt;0,('Semester Activities'!M$14/'Weightage Page-1'!G$13)*'Weightage Page-1'!G80,0))+
(IF('Semester Activities'!M$15&lt;&gt;0,('Semester Activities'!M$15/'Weightage Page-1'!H$13)*'Weightage Page-1'!H80,0))+
(IF('Semester Activities'!M$16&lt;&gt;0,('Semester Activities'!M$16/'Weightage Page-1'!I$13)*'Weightage Page-1'!I80,0))+
(IF('Semester Activities'!M$17&lt;&gt;0,('Semester Activities'!M$17/'Weightage Page-1'!J$13)*'Weightage Page-1'!J80,0))+
(IF('Semester Activities'!M$18&lt;&gt;0,('Semester Activities'!M$18/'Weightage Page-1'!K$13)*'Weightage Page-1'!K80,0))+
(IF('Semester Activities'!M$19&lt;&gt;0,('Semester Activities'!M$19/'Weightage Page-1'!L$13)*'Weightage Page-1'!L80,0))+
(IF('Semester Activities'!M$20&lt;&gt;0,('Semester Activities'!M$20/'Weightage Page-1'!M$13)*'Weightage Page-1'!M80,0))+
(IF('Semester Activities'!M$21&lt;&gt;0,('Semester Activities'!M$21/'Weightage Page-1'!N$13)*'Weightage Page-1'!N80,0))+
(IF('Semester Activities'!M$25&lt;&gt;0,('Semester Activities'!M$25/'Weightage Page-1'!R$13)*'Weightage Page-1'!R80,0))+
(IF('Semester Activities'!M$26&lt;&gt;0,('Semester Activities'!M$26/'Weightage Page-1'!S$13)*'Weightage Page-1'!S80,0))+
(IF('Semester Activities'!M$27&lt;&gt;0,('Semester Activities'!M$27/'Weightage Page-1'!T$13)*'Weightage Page-1'!T80,0))+
(IF('Semester Activities'!M$28&lt;&gt;0,('Semester Activities'!M$28/'Weightage Page-1'!U$13)*'Weightage Page-1'!U80,0))+
(IF('Semester Activities'!M$29&lt;&gt;0,('Semester Activities'!M$29/'Weightage Page-1'!V$13)*'Weightage Page-1'!V80,0))+
(IF('Semester Activities'!M$30&lt;&gt;0,('Semester Activities'!M$30/'Weightage Page-1'!W$13)*'Weightage Page-1'!W80,0))+
(IF('Semester Activities'!M$31&lt;&gt;0,('Semester Activities'!M$31/'Weightage Page-1'!X$13)*'Weightage Page-1'!X80,0))+
(IF('Semester Activities'!M$32&lt;&gt;0,('Semester Activities'!M$32/'Weightage Page-1'!Y$13)*'Weightage Page-1'!Y80,0))+
(IF('Semester Activities'!M$33&lt;&gt;0,('Semester Activities'!M$33/'Weightage Page-1'!Z$13)*'Weightage Page-1'!Z80,0))+
(IF('Semester Activities'!M$34&lt;&gt;0,('Semester Activities'!M$34/'Weightage Page-1'!AA$13)*'Weightage Page-1'!AA80,0))+
(IF('Semester Activities'!M$35&lt;&gt;0,('Semester Activities'!M$35/'Weightage Page-1'!AB$13)*'Weightage Page-1'!AB80,0))+
(IF('Semester Activities'!M$36&lt;&gt;0,('Semester Activities'!M$36/'Weightage Page-1'!AC$13)*'Weightage Page-1'!AC80,0))+
(IF('Semester Activities'!M$38&lt;&gt;0,('Semester Activities'!M$38/'Weightage Page-1'!AE$13)*'Weightage Page-1'!AE80,0))+
(IF('Semester Activities'!M$39&lt;&gt;0,('Semester Activities'!M$39/'Weightage Page-1'!AF$13)*'Weightage Page-1'!AF80,0))+
(IF('Semester Activities'!M$40&lt;&gt;0,('Semester Activities'!M$40/'Weightage Page-1'!AG$13)*'Weightage Page-1'!AG80,0))+
(IF('Semester Activities'!M$41&lt;&gt;0,('Semester Activities'!M$41/'Weightage Page-1'!AH$13)*'Weightage Page-1'!AH80,0))+
(IF('Semester Activities'!M$42&lt;&gt;0,('Semester Activities'!M$42/'Weightage Page-1'!AI$13)*'Weightage Page-1'!AI80,0))+
(IF('Semester Activities'!M$43&lt;&gt;0,('Semester Activities'!M$43/'Weightage Page-1'!AJ$13)*'Weightage Page-1'!AJ80,0))+
(IF('Semester Activities'!M$44&lt;&gt;0,('Semester Activities'!M$44/'Weightage Page-1'!AK$13)*'Weightage Page-1'!AK80,0))+
(IF('Semester Activities'!M$45&lt;&gt;0,('Semester Activities'!M$45/'Weightage Page-1'!AL$13)*'Weightage Page-1'!AL80,0))+
(IF('Semester Activities'!M$46&lt;&gt;0,('Semester Activities'!M$46/'Weightage Page-1'!AM$13)*'Weightage Page-1'!AM80,0))+
(IF('Semester Activities'!M$47&lt;&gt;0,('Semester Activities'!M$47/'Weightage Page-1'!AN$13)*'Weightage Page-1'!AN80,0))+
(IF('Semester Activities'!M$48&lt;&gt;0,('Semester Activities'!M$48/'Weightage Page-1'!AO$13)*'Weightage Page-1'!AO80,0))+
(IF('Semester Activities'!M$49&lt;&gt;0,('Semester Activities'!M$49/'Weightage Page-1'!AP$13)*'Weightage Page-1'!AP80,0))+
(IF('Semester Activities'!M$50&lt;&gt;0,('Semester Activities'!M$50/'Weightage Page-1'!AQ$13)*'Weightage Page-1'!AQ80,0))+
(IF('Semester Activities'!M$51&lt;&gt;0,('Semester Activities'!M$51/'Weightage Page-1'!AR$13)*'Weightage Page-1'!AR80,0))+
(IF('Semester Activities'!M$52&lt;&gt;0,('Semester Activities'!M$52/'Weightage Page-1'!AS$13)*'Weightage Page-1'!AS80,0))+
(IF('Semester Activities'!M$53&lt;&gt;0,('Semester Activities'!M$53/'Weightage Page-1'!AT$13)*'Weightage Page-1'!AT80,0))+
(IF('Semester Activities'!M$54&lt;&gt;0,('Semester Activities'!M$54/'Weightage Page-1'!AU$13)*'Weightage Page-1'!AU80,0))+
(IF('Semester Activities'!M$55&lt;&gt;0,('Semester Activities'!M$55/'Weightage Page-1'!AV$13)*'Weightage Page-1'!AV80,0))+
(IF('Semester Activities'!M$56&lt;&gt;0,('Semester Activities'!M$56/'Weightage Page-1'!AW$13)*'Weightage Page-1'!AW80,0))+
(IF('Semester Activities'!M$57&lt;&gt;0,('Semester Activities'!M$57/'Weightage Page-1'!AX$13)*'Weightage Page-1'!AX80,0))+
(IF('Semester Activities'!M$58&lt;&gt;0,('Semester Activities'!M$58/'Weightage Page-1'!AY$13)*'Weightage Page-1'!AY80,0))+
(IF('Semester Activities'!M$59&lt;&gt;0,('Semester Activities'!M$59/'Weightage Page-1'!AZ$13)*'Weightage Page-1'!AZ80,0))+
(IF('Semester Activities'!M$60&lt;&gt;0,('Semester Activities'!M$60/'Weightage Page-1'!BA$13)*'Weightage Page-1'!BA80,0))+
(IF('Semester Activities'!M$61&lt;&gt;0,('Semester Activities'!M$61/'Weightage Page-1'!BB$13)*'Weightage Page-1'!BB80,0))</f>
        <v>0</v>
      </c>
      <c r="K74" s="423"/>
      <c r="L74" s="423">
        <f>(IF('Semester Activities'!N$11&lt;&gt;0,('Semester Activities'!N$11/'Weightage Page-1'!D$13)*'Weightage Page-1'!D80,0))+
(IF('Semester Activities'!N$12&lt;&gt;0,('Semester Activities'!N$12/'Weightage Page-1'!E$13)*'Weightage Page-1'!E80,0))+
(IF('Semester Activities'!N$13&lt;&gt;0,('Semester Activities'!N$13/'Weightage Page-1'!F$13)*'Weightage Page-1'!F80,0))+
(IF('Semester Activities'!N$14&lt;&gt;0,('Semester Activities'!N$14/'Weightage Page-1'!G$13)*'Weightage Page-1'!G80,0))+
(IF('Semester Activities'!N$15&lt;&gt;0,('Semester Activities'!N$15/'Weightage Page-1'!H$13)*'Weightage Page-1'!H80,0))+
(IF('Semester Activities'!N$16&lt;&gt;0,('Semester Activities'!N$16/'Weightage Page-1'!I$13)*'Weightage Page-1'!I80,0))+
(IF('Semester Activities'!N$17&lt;&gt;0,('Semester Activities'!N$17/'Weightage Page-1'!J$13)*'Weightage Page-1'!J80,0))+
(IF('Semester Activities'!N$18&lt;&gt;0,('Semester Activities'!N$18/'Weightage Page-1'!K$13)*'Weightage Page-1'!K80,0))+
(IF('Semester Activities'!N$19&lt;&gt;0,('Semester Activities'!N$19/'Weightage Page-1'!L$13)*'Weightage Page-1'!L80,0))+
(IF('Semester Activities'!N$20&lt;&gt;0,('Semester Activities'!N$20/'Weightage Page-1'!M$13)*'Weightage Page-1'!M80,0))+
(IF('Semester Activities'!N$21&lt;&gt;0,('Semester Activities'!N$21/'Weightage Page-1'!N$13)*'Weightage Page-1'!N80,0))+
(IF('Semester Activities'!N$25&lt;&gt;0,('Semester Activities'!N$25/'Weightage Page-1'!R$13)*'Weightage Page-1'!R80,0))+
(IF('Semester Activities'!N$26&lt;&gt;0,('Semester Activities'!N$26/'Weightage Page-1'!S$13)*'Weightage Page-1'!S80,0))+
(IF('Semester Activities'!N$27&lt;&gt;0,('Semester Activities'!N$27/'Weightage Page-1'!T$13)*'Weightage Page-1'!T80,0))+
(IF('Semester Activities'!N$28&lt;&gt;0,('Semester Activities'!N$28/'Weightage Page-1'!U$13)*'Weightage Page-1'!U80,0))+
(IF('Semester Activities'!N$29&lt;&gt;0,('Semester Activities'!N$29/'Weightage Page-1'!V$13)*'Weightage Page-1'!V80,0))+
(IF('Semester Activities'!N$30&lt;&gt;0,('Semester Activities'!N$30/'Weightage Page-1'!W$13)*'Weightage Page-1'!W80,0))+
(IF('Semester Activities'!N$31&lt;&gt;0,('Semester Activities'!N$31/'Weightage Page-1'!X$13)*'Weightage Page-1'!X80,0))+
(IF('Semester Activities'!N$32&lt;&gt;0,('Semester Activities'!N$32/'Weightage Page-1'!Y$13)*'Weightage Page-1'!Y80,0))+
(IF('Semester Activities'!N$33&lt;&gt;0,('Semester Activities'!N$33/'Weightage Page-1'!Z$13)*'Weightage Page-1'!Z80,0))+
(IF('Semester Activities'!N$34&lt;&gt;0,('Semester Activities'!N$34/'Weightage Page-1'!AA$13)*'Weightage Page-1'!AA80,0))+
(IF('Semester Activities'!N$35&lt;&gt;0,('Semester Activities'!N$35/'Weightage Page-1'!AB$13)*'Weightage Page-1'!AB80,0))+
(IF('Semester Activities'!N$36&lt;&gt;0,('Semester Activities'!N$36/'Weightage Page-1'!AC$13)*'Weightage Page-1'!AC80,0))+
(IF('Semester Activities'!N$38&lt;&gt;0,('Semester Activities'!N$38/'Weightage Page-1'!AE$13)*'Weightage Page-1'!AE80,0))+
(IF('Semester Activities'!N$39&lt;&gt;0,('Semester Activities'!N$39/'Weightage Page-1'!AF$13)*'Weightage Page-1'!AF80,0))+
(IF('Semester Activities'!N$40&lt;&gt;0,('Semester Activities'!N$40/'Weightage Page-1'!AG$13)*'Weightage Page-1'!AG80,0))+
(IF('Semester Activities'!N$41&lt;&gt;0,('Semester Activities'!N$41/'Weightage Page-1'!AH$13)*'Weightage Page-1'!AH80,0))+
(IF('Semester Activities'!N$42&lt;&gt;0,('Semester Activities'!N$42/'Weightage Page-1'!AI$13)*'Weightage Page-1'!AI80,0))+
(IF('Semester Activities'!N$43&lt;&gt;0,('Semester Activities'!N$43/'Weightage Page-1'!AJ$13)*'Weightage Page-1'!AJ80,0))+
(IF('Semester Activities'!N$44&lt;&gt;0,('Semester Activities'!N$44/'Weightage Page-1'!AK$13)*'Weightage Page-1'!AK80,0))+
(IF('Semester Activities'!N$45&lt;&gt;0,('Semester Activities'!N$45/'Weightage Page-1'!AL$13)*'Weightage Page-1'!AL80,0))+
(IF('Semester Activities'!N$46&lt;&gt;0,('Semester Activities'!N$46/'Weightage Page-1'!AM$13)*'Weightage Page-1'!AM80,0))+
(IF('Semester Activities'!N$47&lt;&gt;0,('Semester Activities'!N$47/'Weightage Page-1'!AN$13)*'Weightage Page-1'!AN80,0))+
(IF('Semester Activities'!N$48&lt;&gt;0,('Semester Activities'!N$48/'Weightage Page-1'!AO$13)*'Weightage Page-1'!AO80,0))+
(IF('Semester Activities'!N$49&lt;&gt;0,('Semester Activities'!N$49/'Weightage Page-1'!AP$13)*'Weightage Page-1'!AP80,0))+
(IF('Semester Activities'!N$50&lt;&gt;0,('Semester Activities'!N$50/'Weightage Page-1'!AQ$13)*'Weightage Page-1'!AQ80,0))+
(IF('Semester Activities'!N$51&lt;&gt;0,('Semester Activities'!N$51/'Weightage Page-1'!AR$13)*'Weightage Page-1'!AR80,0))+
(IF('Semester Activities'!N$52&lt;&gt;0,('Semester Activities'!N$52/'Weightage Page-1'!AS$13)*'Weightage Page-1'!AS80,0))+
(IF('Semester Activities'!N$53&lt;&gt;0,('Semester Activities'!N$53/'Weightage Page-1'!AT$13)*'Weightage Page-1'!AT80,0))+
(IF('Semester Activities'!N$54&lt;&gt;0,('Semester Activities'!N$54/'Weightage Page-1'!AU$13)*'Weightage Page-1'!AU80,0))+
(IF('Semester Activities'!N$55&lt;&gt;0,('Semester Activities'!N$55/'Weightage Page-1'!AV$13)*'Weightage Page-1'!AV80,0))+
(IF('Semester Activities'!N$56&lt;&gt;0,('Semester Activities'!N$56/'Weightage Page-1'!AW$13)*'Weightage Page-1'!AW80,0))+
(IF('Semester Activities'!N$57&lt;&gt;0,('Semester Activities'!N$57/'Weightage Page-1'!AX$13)*'Weightage Page-1'!AX80,0))+
(IF('Semester Activities'!N$58&lt;&gt;0,('Semester Activities'!N$58/'Weightage Page-1'!AY$13)*'Weightage Page-1'!AY80,0))+
(IF('Semester Activities'!N$59&lt;&gt;0,('Semester Activities'!N$59/'Weightage Page-1'!AZ$13)*'Weightage Page-1'!AZ80,0))+
(IF('Semester Activities'!N$60&lt;&gt;0,('Semester Activities'!N$60/'Weightage Page-1'!BA$13)*'Weightage Page-1'!BA80,0))+
(IF('Semester Activities'!N$61&lt;&gt;0,('Semester Activities'!N$61/'Weightage Page-1'!BB$13)*'Weightage Page-1'!BB80,0))</f>
        <v>0</v>
      </c>
      <c r="M74" s="423"/>
      <c r="N74" s="424">
        <f t="shared" si="0"/>
        <v>0</v>
      </c>
      <c r="O74" s="424"/>
    </row>
    <row r="75" spans="1:15" ht="16.5" thickBot="1" x14ac:dyDescent="0.3">
      <c r="A75" s="210">
        <v>66</v>
      </c>
      <c r="B75" s="211" t="str">
        <f>IF('Weightage Page-1'!B81&lt;&gt;"",'Weightage Page-1'!B81,"")</f>
        <v>15SW10</v>
      </c>
      <c r="C75" s="118"/>
      <c r="D75" s="423">
        <f>(IF('Semester Activities'!J$11&lt;&gt;0,('Semester Activities'!J$11/'Weightage Page-1'!D$13)*'Weightage Page-1'!D81,0))+
(IF('Semester Activities'!J$12&lt;&gt;0,('Semester Activities'!J$12/'Weightage Page-1'!E$13)*'Weightage Page-1'!E81,0))+
(IF('Semester Activities'!J$13&lt;&gt;0,('Semester Activities'!J$13/'Weightage Page-1'!F$13)*'Weightage Page-1'!F81,0))+
(IF('Semester Activities'!J$14&lt;&gt;0,('Semester Activities'!J$14/'Weightage Page-1'!G$13)*'Weightage Page-1'!G81,0))+
(IF('Semester Activities'!J$15&lt;&gt;0,('Semester Activities'!J$15/'Weightage Page-1'!H$13)*'Weightage Page-1'!H81,0))+
(IF('Semester Activities'!J$16&lt;&gt;0,('Semester Activities'!J$16/'Weightage Page-1'!I$13)*'Weightage Page-1'!I81,0))+
(IF('Semester Activities'!J$17&lt;&gt;0,('Semester Activities'!J$17/'Weightage Page-1'!J$13)*'Weightage Page-1'!J81,0))+
(IF('Semester Activities'!J$18&lt;&gt;0,('Semester Activities'!J$18/'Weightage Page-1'!K$13)*'Weightage Page-1'!K81,0))+
(IF('Semester Activities'!J$19&lt;&gt;0,('Semester Activities'!J$19/'Weightage Page-1'!L$13)*'Weightage Page-1'!L81,0))+
(IF('Semester Activities'!J$20&lt;&gt;0,('Semester Activities'!J$20/'Weightage Page-1'!M$13)*'Weightage Page-1'!M81,0))+
(IF('Semester Activities'!J$21&lt;&gt;0,('Semester Activities'!J$21/'Weightage Page-1'!N$13)*'Weightage Page-1'!N81,0))+
(IF('Semester Activities'!J$25&lt;&gt;0,('Semester Activities'!J$25/'Weightage Page-1'!R$13)*'Weightage Page-1'!R81,0))+
(IF('Semester Activities'!J$26&lt;&gt;0,('Semester Activities'!J$26/'Weightage Page-1'!S$13)*'Weightage Page-1'!S81,0))+
(IF('Semester Activities'!J$27&lt;&gt;0,('Semester Activities'!J$27/'Weightage Page-1'!T$13)*'Weightage Page-1'!T81,0))+
(IF('Semester Activities'!J$28&lt;&gt;0,('Semester Activities'!J$28/'Weightage Page-1'!U$13)*'Weightage Page-1'!U81,0))+
(IF('Semester Activities'!J$29&lt;&gt;0,('Semester Activities'!J$29/'Weightage Page-1'!V$13)*'Weightage Page-1'!V81,0))+
(IF('Semester Activities'!J$30&lt;&gt;0,('Semester Activities'!J$30/'Weightage Page-1'!W$13)*'Weightage Page-1'!W81,0))+
(IF('Semester Activities'!J$31&lt;&gt;0,('Semester Activities'!J$31/'Weightage Page-1'!X$13)*'Weightage Page-1'!X81,0))+
(IF('Semester Activities'!J$32&lt;&gt;0,('Semester Activities'!J$32/'Weightage Page-1'!Y$13)*'Weightage Page-1'!Y81,0))+
(IF('Semester Activities'!J$33&lt;&gt;0,('Semester Activities'!J$33/'Weightage Page-1'!Z$13)*'Weightage Page-1'!Z81,0))+
(IF('Semester Activities'!J$34&lt;&gt;0,('Semester Activities'!J$34/'Weightage Page-1'!AA$13)*'Weightage Page-1'!AA81,0))+
(IF('Semester Activities'!J$35&lt;&gt;0,('Semester Activities'!J$35/'Weightage Page-1'!AB$13)*'Weightage Page-1'!AB81,0))+
(IF('Semester Activities'!J$36&lt;&gt;0,('Semester Activities'!J$36/'Weightage Page-1'!AC$13)*'Weightage Page-1'!AC81,0))+
(IF('Semester Activities'!J$38&lt;&gt;0,('Semester Activities'!J$38/'Weightage Page-1'!AE$13)*'Weightage Page-1'!AE81,0))+
(IF('Semester Activities'!J$39&lt;&gt;0,('Semester Activities'!J$39/'Weightage Page-1'!AF$13)*'Weightage Page-1'!AF81,0))+
(IF('Semester Activities'!J$40&lt;&gt;0,('Semester Activities'!J$40/'Weightage Page-1'!AG$13)*'Weightage Page-1'!AG81,0))+
(IF('Semester Activities'!J$41&lt;&gt;0,('Semester Activities'!J$41/'Weightage Page-1'!AH$13)*'Weightage Page-1'!AH81,0))+
(IF('Semester Activities'!J$42&lt;&gt;0,('Semester Activities'!J$42/'Weightage Page-1'!AI$13)*'Weightage Page-1'!AI81,0))+
(IF('Semester Activities'!J$43&lt;&gt;0,('Semester Activities'!J$43/'Weightage Page-1'!AJ$13)*'Weightage Page-1'!AJ81,0))+
(IF('Semester Activities'!J$44&lt;&gt;0,('Semester Activities'!J$44/'Weightage Page-1'!AK$13)*'Weightage Page-1'!AK81,0))+
(IF('Semester Activities'!J$45&lt;&gt;0,('Semester Activities'!J$45/'Weightage Page-1'!AL$13)*'Weightage Page-1'!AL81,0))+
(IF('Semester Activities'!J$46&lt;&gt;0,('Semester Activities'!J$46/'Weightage Page-1'!AM$13)*'Weightage Page-1'!AM81,0))+
(IF('Semester Activities'!J$47&lt;&gt;0,('Semester Activities'!J$47/'Weightage Page-1'!AN$13)*'Weightage Page-1'!AN81,0))+
(IF('Semester Activities'!J$48&lt;&gt;0,('Semester Activities'!J$48/'Weightage Page-1'!AO$13)*'Weightage Page-1'!AO81,0))+
(IF('Semester Activities'!J$49&lt;&gt;0,('Semester Activities'!J$49/'Weightage Page-1'!AP$13)*'Weightage Page-1'!AP81,0))+
(IF('Semester Activities'!J$50&lt;&gt;0,('Semester Activities'!J$50/'Weightage Page-1'!AQ$13)*'Weightage Page-1'!AQ81,0))+
(IF('Semester Activities'!J$51&lt;&gt;0,('Semester Activities'!J$51/'Weightage Page-1'!AR$13)*'Weightage Page-1'!AR81,0))+
(IF('Semester Activities'!J$52&lt;&gt;0,('Semester Activities'!J$52/'Weightage Page-1'!AS$13)*'Weightage Page-1'!AS81,0))+
(IF('Semester Activities'!J$53&lt;&gt;0,('Semester Activities'!J$53/'Weightage Page-1'!AT$13)*'Weightage Page-1'!AT81,0))+
(IF('Semester Activities'!J$54&lt;&gt;0,('Semester Activities'!J$54/'Weightage Page-1'!AU$13)*'Weightage Page-1'!AU81,0))+
(IF('Semester Activities'!J$55&lt;&gt;0,('Semester Activities'!J$55/'Weightage Page-1'!AV$13)*'Weightage Page-1'!AV81,0))+
(IF('Semester Activities'!J$56&lt;&gt;0,('Semester Activities'!J$56/'Weightage Page-1'!AW$13)*'Weightage Page-1'!AW81,0))+
(IF('Semester Activities'!J$57&lt;&gt;0,('Semester Activities'!J$57/'Weightage Page-1'!AX$13)*'Weightage Page-1'!AX81,0))+
(IF('Semester Activities'!J$58&lt;&gt;0,('Semester Activities'!J$58/'Weightage Page-1'!AY$13)*'Weightage Page-1'!AY81,0))+
(IF('Semester Activities'!J$59&lt;&gt;0,('Semester Activities'!J$59/'Weightage Page-1'!AZ$13)*'Weightage Page-1'!AZ81,0))+
(IF('Semester Activities'!J$60&lt;&gt;0,('Semester Activities'!J$60/'Weightage Page-1'!BA$13)*'Weightage Page-1'!BA81,0))+
(IF('Semester Activities'!J$61&lt;&gt;0,('Semester Activities'!J$61/'Weightage Page-1'!BB$13)*'Weightage Page-1'!BB81,0))</f>
        <v>0</v>
      </c>
      <c r="E75" s="423"/>
      <c r="F75" s="423">
        <f>(IF('Semester Activities'!K$11&lt;&gt;0,('Semester Activities'!K$11/'Weightage Page-1'!D$13)*'Weightage Page-1'!D81,0))+
(IF('Semester Activities'!K$12&lt;&gt;0,('Semester Activities'!K$12/'Weightage Page-1'!E$13)*'Weightage Page-1'!E81,0))+
(IF('Semester Activities'!K$13&lt;&gt;0,('Semester Activities'!K$13/'Weightage Page-1'!F$13)*'Weightage Page-1'!F81,0))+
(IF('Semester Activities'!K$14&lt;&gt;0,('Semester Activities'!K$14/'Weightage Page-1'!G$13)*'Weightage Page-1'!G81,0))+
(IF('Semester Activities'!K$15&lt;&gt;0,('Semester Activities'!K$15/'Weightage Page-1'!H$13)*'Weightage Page-1'!H81,0))+
(IF('Semester Activities'!K$16&lt;&gt;0,('Semester Activities'!K$16/'Weightage Page-1'!I$13)*'Weightage Page-1'!I81,0))+
(IF('Semester Activities'!K$17&lt;&gt;0,('Semester Activities'!K$17/'Weightage Page-1'!J$13)*'Weightage Page-1'!J81,0))+
(IF('Semester Activities'!K$18&lt;&gt;0,('Semester Activities'!K$18/'Weightage Page-1'!K$13)*'Weightage Page-1'!K81,0))+
(IF('Semester Activities'!K$19&lt;&gt;0,('Semester Activities'!K$19/'Weightage Page-1'!L$13)*'Weightage Page-1'!L81,0))+
(IF('Semester Activities'!K$20&lt;&gt;0,('Semester Activities'!K$20/'Weightage Page-1'!M$13)*'Weightage Page-1'!M81,0))+
(IF('Semester Activities'!K$21&lt;&gt;0,('Semester Activities'!K$21/'Weightage Page-1'!N$13)*'Weightage Page-1'!N81,0))+
(IF('Semester Activities'!K$25&lt;&gt;0,('Semester Activities'!K$25/'Weightage Page-1'!R$13)*'Weightage Page-1'!R81,0))+
(IF('Semester Activities'!K$26&lt;&gt;0,('Semester Activities'!K$26/'Weightage Page-1'!S$13)*'Weightage Page-1'!S81,0))+
(IF('Semester Activities'!K$27&lt;&gt;0,('Semester Activities'!K$27/'Weightage Page-1'!T$13)*'Weightage Page-1'!T81,0))+
(IF('Semester Activities'!K$28&lt;&gt;0,('Semester Activities'!K$28/'Weightage Page-1'!U$13)*'Weightage Page-1'!U81,0))+
(IF('Semester Activities'!K$29&lt;&gt;0,('Semester Activities'!K$29/'Weightage Page-1'!V$13)*'Weightage Page-1'!V81,0))+
(IF('Semester Activities'!K$30&lt;&gt;0,('Semester Activities'!K$30/'Weightage Page-1'!W$13)*'Weightage Page-1'!W81,0))+
(IF('Semester Activities'!K$31&lt;&gt;0,('Semester Activities'!K$31/'Weightage Page-1'!X$13)*'Weightage Page-1'!X81,0))+
(IF('Semester Activities'!K$32&lt;&gt;0,('Semester Activities'!K$32/'Weightage Page-1'!Y$13)*'Weightage Page-1'!Y81,0))+
(IF('Semester Activities'!K$33&lt;&gt;0,('Semester Activities'!K$33/'Weightage Page-1'!Z$13)*'Weightage Page-1'!Z81,0))+
(IF('Semester Activities'!K$34&lt;&gt;0,('Semester Activities'!K$34/'Weightage Page-1'!AA$13)*'Weightage Page-1'!AA81,0))+
(IF('Semester Activities'!K$35&lt;&gt;0,('Semester Activities'!K$35/'Weightage Page-1'!AB$13)*'Weightage Page-1'!AB81,0))+
(IF('Semester Activities'!K$36&lt;&gt;0,('Semester Activities'!K$36/'Weightage Page-1'!AC$13)*'Weightage Page-1'!AC81,0))+
(IF('Semester Activities'!K$38&lt;&gt;0,('Semester Activities'!K$38/'Weightage Page-1'!AE$13)*'Weightage Page-1'!AE81,0))+
(IF('Semester Activities'!K$39&lt;&gt;0,('Semester Activities'!K$39/'Weightage Page-1'!AF$13)*'Weightage Page-1'!AF81,0))+
(IF('Semester Activities'!K$40&lt;&gt;0,('Semester Activities'!K$40/'Weightage Page-1'!AG$13)*'Weightage Page-1'!AG81,0))+
(IF('Semester Activities'!K$41&lt;&gt;0,('Semester Activities'!K$41/'Weightage Page-1'!AH$13)*'Weightage Page-1'!AH81,0))+
(IF('Semester Activities'!K$42&lt;&gt;0,('Semester Activities'!K$42/'Weightage Page-1'!AI$13)*'Weightage Page-1'!AI81,0))+
(IF('Semester Activities'!K$43&lt;&gt;0,('Semester Activities'!K$43/'Weightage Page-1'!AJ$13)*'Weightage Page-1'!AJ81,0))+
(IF('Semester Activities'!K$44&lt;&gt;0,('Semester Activities'!K$44/'Weightage Page-1'!AK$13)*'Weightage Page-1'!AK81,0))+
(IF('Semester Activities'!K$45&lt;&gt;0,('Semester Activities'!K$45/'Weightage Page-1'!AL$13)*'Weightage Page-1'!AL81,0))+
(IF('Semester Activities'!K$46&lt;&gt;0,('Semester Activities'!K$46/'Weightage Page-1'!AM$13)*'Weightage Page-1'!AM81,0))+
(IF('Semester Activities'!K$47&lt;&gt;0,('Semester Activities'!K$47/'Weightage Page-1'!AN$13)*'Weightage Page-1'!AN81,0))+
(IF('Semester Activities'!K$48&lt;&gt;0,('Semester Activities'!K$48/'Weightage Page-1'!AO$13)*'Weightage Page-1'!AO81,0))+
(IF('Semester Activities'!K$49&lt;&gt;0,('Semester Activities'!K$49/'Weightage Page-1'!AP$13)*'Weightage Page-1'!AP81,0))+
(IF('Semester Activities'!K$50&lt;&gt;0,('Semester Activities'!K$50/'Weightage Page-1'!AQ$13)*'Weightage Page-1'!AQ81,0))+
(IF('Semester Activities'!K$51&lt;&gt;0,('Semester Activities'!K$51/'Weightage Page-1'!AR$13)*'Weightage Page-1'!AR81,0))+
(IF('Semester Activities'!K$52&lt;&gt;0,('Semester Activities'!K$52/'Weightage Page-1'!AS$13)*'Weightage Page-1'!AS81,0))+
(IF('Semester Activities'!K$53&lt;&gt;0,('Semester Activities'!K$53/'Weightage Page-1'!AT$13)*'Weightage Page-1'!AT81,0))+
(IF('Semester Activities'!K$54&lt;&gt;0,('Semester Activities'!K$54/'Weightage Page-1'!AU$13)*'Weightage Page-1'!AU81,0))+
(IF('Semester Activities'!K$55&lt;&gt;0,('Semester Activities'!K$55/'Weightage Page-1'!AV$13)*'Weightage Page-1'!AV81,0))+
(IF('Semester Activities'!K$56&lt;&gt;0,('Semester Activities'!K$56/'Weightage Page-1'!AW$13)*'Weightage Page-1'!AW81,0))+
(IF('Semester Activities'!K$57&lt;&gt;0,('Semester Activities'!K$57/'Weightage Page-1'!AX$13)*'Weightage Page-1'!AX81,0))+
(IF('Semester Activities'!K$58&lt;&gt;0,('Semester Activities'!K$58/'Weightage Page-1'!AY$13)*'Weightage Page-1'!AY81,0))+
(IF('Semester Activities'!K$59&lt;&gt;0,('Semester Activities'!K$59/'Weightage Page-1'!AZ$13)*'Weightage Page-1'!AZ81,0))+
(IF('Semester Activities'!K$60&lt;&gt;0,('Semester Activities'!K$60/'Weightage Page-1'!BA$13)*'Weightage Page-1'!BA81,0))+
(IF('Semester Activities'!K$61&lt;&gt;0,('Semester Activities'!K$61/'Weightage Page-1'!BB$13)*'Weightage Page-1'!BB81,0))</f>
        <v>0</v>
      </c>
      <c r="G75" s="423"/>
      <c r="H75" s="423">
        <f>(IF('Semester Activities'!L$11&lt;&gt;0,('Semester Activities'!L$11/'Weightage Page-1'!D$13)*'Weightage Page-1'!D81,0))+
(IF('Semester Activities'!L$12&lt;&gt;0,('Semester Activities'!L$12/'Weightage Page-1'!E$13)*'Weightage Page-1'!E81,0))+
(IF('Semester Activities'!L$13&lt;&gt;0,('Semester Activities'!L$13/'Weightage Page-1'!F$13)*'Weightage Page-1'!F81,0))+
(IF('Semester Activities'!L$14&lt;&gt;0,('Semester Activities'!L$14/'Weightage Page-1'!G$13)*'Weightage Page-1'!G81,0))+
(IF('Semester Activities'!L$15&lt;&gt;0,('Semester Activities'!L$15/'Weightage Page-1'!H$13)*'Weightage Page-1'!H81,0))+
(IF('Semester Activities'!L$16&lt;&gt;0,('Semester Activities'!L$16/'Weightage Page-1'!I$13)*'Weightage Page-1'!I81,0))+
(IF('Semester Activities'!L$17&lt;&gt;0,('Semester Activities'!L$17/'Weightage Page-1'!J$13)*'Weightage Page-1'!J81,0))+
(IF('Semester Activities'!L$18&lt;&gt;0,('Semester Activities'!L$18/'Weightage Page-1'!K$13)*'Weightage Page-1'!K81,0))+
(IF('Semester Activities'!L$19&lt;&gt;0,('Semester Activities'!L$19/'Weightage Page-1'!L$13)*'Weightage Page-1'!L81,0))+
(IF('Semester Activities'!L$20&lt;&gt;0,('Semester Activities'!L$20/'Weightage Page-1'!M$13)*'Weightage Page-1'!M81,0))+
(IF('Semester Activities'!L$21&lt;&gt;0,('Semester Activities'!L$21/'Weightage Page-1'!N$13)*'Weightage Page-1'!N81,0))+
(IF('Semester Activities'!L$25&lt;&gt;0,('Semester Activities'!L$25/'Weightage Page-1'!R$13)*'Weightage Page-1'!R81,0))+
(IF('Semester Activities'!L$26&lt;&gt;0,('Semester Activities'!L$26/'Weightage Page-1'!S$13)*'Weightage Page-1'!S81,0))+
(IF('Semester Activities'!L$27&lt;&gt;0,('Semester Activities'!L$27/'Weightage Page-1'!T$13)*'Weightage Page-1'!T81,0))+
(IF('Semester Activities'!L$28&lt;&gt;0,('Semester Activities'!L$28/'Weightage Page-1'!U$13)*'Weightage Page-1'!U81,0))+
(IF('Semester Activities'!L$29&lt;&gt;0,('Semester Activities'!L$29/'Weightage Page-1'!V$13)*'Weightage Page-1'!V81,0))+
(IF('Semester Activities'!L$30&lt;&gt;0,('Semester Activities'!L$30/'Weightage Page-1'!W$13)*'Weightage Page-1'!W81,0))+
(IF('Semester Activities'!L$31&lt;&gt;0,('Semester Activities'!L$31/'Weightage Page-1'!X$13)*'Weightage Page-1'!X81,0))+
(IF('Semester Activities'!L$32&lt;&gt;0,('Semester Activities'!L$32/'Weightage Page-1'!Y$13)*'Weightage Page-1'!Y81,0))+
(IF('Semester Activities'!L$33&lt;&gt;0,('Semester Activities'!L$33/'Weightage Page-1'!Z$13)*'Weightage Page-1'!Z81,0))+
(IF('Semester Activities'!L$34&lt;&gt;0,('Semester Activities'!L$34/'Weightage Page-1'!AA$13)*'Weightage Page-1'!AA81,0))+
(IF('Semester Activities'!L$35&lt;&gt;0,('Semester Activities'!L$35/'Weightage Page-1'!AB$13)*'Weightage Page-1'!AB81,0))+
(IF('Semester Activities'!L$36&lt;&gt;0,('Semester Activities'!L$36/'Weightage Page-1'!AC$13)*'Weightage Page-1'!AC81,0))+
(IF('Semester Activities'!L$38&lt;&gt;0,('Semester Activities'!L$38/'Weightage Page-1'!AE$13)*'Weightage Page-1'!AE81,0))+
(IF('Semester Activities'!L$39&lt;&gt;0,('Semester Activities'!L$39/'Weightage Page-1'!AF$13)*'Weightage Page-1'!AF81,0))+
(IF('Semester Activities'!L$40&lt;&gt;0,('Semester Activities'!L$40/'Weightage Page-1'!AG$13)*'Weightage Page-1'!AG81,0))+
(IF('Semester Activities'!L$41&lt;&gt;0,('Semester Activities'!L$41/'Weightage Page-1'!AH$13)*'Weightage Page-1'!AH81,0))+
(IF('Semester Activities'!L$42&lt;&gt;0,('Semester Activities'!L$42/'Weightage Page-1'!AI$13)*'Weightage Page-1'!AI81,0))+
(IF('Semester Activities'!L$43&lt;&gt;0,('Semester Activities'!L$43/'Weightage Page-1'!AJ$13)*'Weightage Page-1'!AJ81,0))+
(IF('Semester Activities'!L$44&lt;&gt;0,('Semester Activities'!L$44/'Weightage Page-1'!AK$13)*'Weightage Page-1'!AK81,0))+
(IF('Semester Activities'!L$45&lt;&gt;0,('Semester Activities'!L$45/'Weightage Page-1'!AL$13)*'Weightage Page-1'!AL81,0))+
(IF('Semester Activities'!L$46&lt;&gt;0,('Semester Activities'!L$46/'Weightage Page-1'!AM$13)*'Weightage Page-1'!AM81,0))+
(IF('Semester Activities'!L$47&lt;&gt;0,('Semester Activities'!L$47/'Weightage Page-1'!AN$13)*'Weightage Page-1'!AN81,0))+
(IF('Semester Activities'!L$48&lt;&gt;0,('Semester Activities'!L$48/'Weightage Page-1'!AO$13)*'Weightage Page-1'!AO81,0))+
(IF('Semester Activities'!L$49&lt;&gt;0,('Semester Activities'!L$49/'Weightage Page-1'!AP$13)*'Weightage Page-1'!AP81,0))+
(IF('Semester Activities'!L$50&lt;&gt;0,('Semester Activities'!L$50/'Weightage Page-1'!AQ$13)*'Weightage Page-1'!AQ81,0))+
(IF('Semester Activities'!L$51&lt;&gt;0,('Semester Activities'!L$51/'Weightage Page-1'!AR$13)*'Weightage Page-1'!AR81,0))+
(IF('Semester Activities'!L$52&lt;&gt;0,('Semester Activities'!L$52/'Weightage Page-1'!AS$13)*'Weightage Page-1'!AS81,0))+
(IF('Semester Activities'!L$53&lt;&gt;0,('Semester Activities'!L$53/'Weightage Page-1'!AT$13)*'Weightage Page-1'!AT81,0))+
(IF('Semester Activities'!L$54&lt;&gt;0,('Semester Activities'!L$54/'Weightage Page-1'!AU$13)*'Weightage Page-1'!AU81,0))+
(IF('Semester Activities'!L$55&lt;&gt;0,('Semester Activities'!L$55/'Weightage Page-1'!AV$13)*'Weightage Page-1'!AV81,0))+
(IF('Semester Activities'!L$56&lt;&gt;0,('Semester Activities'!L$56/'Weightage Page-1'!AW$13)*'Weightage Page-1'!AW81,0))+
(IF('Semester Activities'!L$57&lt;&gt;0,('Semester Activities'!L$57/'Weightage Page-1'!AX$13)*'Weightage Page-1'!AX81,0))+
(IF('Semester Activities'!L$58&lt;&gt;0,('Semester Activities'!L$58/'Weightage Page-1'!AY$13)*'Weightage Page-1'!AY81,0))+
(IF('Semester Activities'!L$59&lt;&gt;0,('Semester Activities'!L$59/'Weightage Page-1'!AZ$13)*'Weightage Page-1'!AZ81,0))+
(IF('Semester Activities'!L$60&lt;&gt;0,('Semester Activities'!L$60/'Weightage Page-1'!BA$13)*'Weightage Page-1'!BA81,0))+
(IF('Semester Activities'!L$61&lt;&gt;0,('Semester Activities'!L$61/'Weightage Page-1'!BB$13)*'Weightage Page-1'!BB81,0))</f>
        <v>0</v>
      </c>
      <c r="I75" s="423"/>
      <c r="J75" s="423">
        <f>(IF('Semester Activities'!M$11&lt;&gt;0,('Semester Activities'!M$11/'Weightage Page-1'!D$13)*'Weightage Page-1'!D81,0))+
(IF('Semester Activities'!M$12&lt;&gt;0,('Semester Activities'!M$12/'Weightage Page-1'!E$13)*'Weightage Page-1'!E81,0))+
(IF('Semester Activities'!M$13&lt;&gt;0,('Semester Activities'!M$13/'Weightage Page-1'!F$13)*'Weightage Page-1'!F81,0))+
(IF('Semester Activities'!M$14&lt;&gt;0,('Semester Activities'!M$14/'Weightage Page-1'!G$13)*'Weightage Page-1'!G81,0))+
(IF('Semester Activities'!M$15&lt;&gt;0,('Semester Activities'!M$15/'Weightage Page-1'!H$13)*'Weightage Page-1'!H81,0))+
(IF('Semester Activities'!M$16&lt;&gt;0,('Semester Activities'!M$16/'Weightage Page-1'!I$13)*'Weightage Page-1'!I81,0))+
(IF('Semester Activities'!M$17&lt;&gt;0,('Semester Activities'!M$17/'Weightage Page-1'!J$13)*'Weightage Page-1'!J81,0))+
(IF('Semester Activities'!M$18&lt;&gt;0,('Semester Activities'!M$18/'Weightage Page-1'!K$13)*'Weightage Page-1'!K81,0))+
(IF('Semester Activities'!M$19&lt;&gt;0,('Semester Activities'!M$19/'Weightage Page-1'!L$13)*'Weightage Page-1'!L81,0))+
(IF('Semester Activities'!M$20&lt;&gt;0,('Semester Activities'!M$20/'Weightage Page-1'!M$13)*'Weightage Page-1'!M81,0))+
(IF('Semester Activities'!M$21&lt;&gt;0,('Semester Activities'!M$21/'Weightage Page-1'!N$13)*'Weightage Page-1'!N81,0))+
(IF('Semester Activities'!M$25&lt;&gt;0,('Semester Activities'!M$25/'Weightage Page-1'!R$13)*'Weightage Page-1'!R81,0))+
(IF('Semester Activities'!M$26&lt;&gt;0,('Semester Activities'!M$26/'Weightage Page-1'!S$13)*'Weightage Page-1'!S81,0))+
(IF('Semester Activities'!M$27&lt;&gt;0,('Semester Activities'!M$27/'Weightage Page-1'!T$13)*'Weightage Page-1'!T81,0))+
(IF('Semester Activities'!M$28&lt;&gt;0,('Semester Activities'!M$28/'Weightage Page-1'!U$13)*'Weightage Page-1'!U81,0))+
(IF('Semester Activities'!M$29&lt;&gt;0,('Semester Activities'!M$29/'Weightage Page-1'!V$13)*'Weightage Page-1'!V81,0))+
(IF('Semester Activities'!M$30&lt;&gt;0,('Semester Activities'!M$30/'Weightage Page-1'!W$13)*'Weightage Page-1'!W81,0))+
(IF('Semester Activities'!M$31&lt;&gt;0,('Semester Activities'!M$31/'Weightage Page-1'!X$13)*'Weightage Page-1'!X81,0))+
(IF('Semester Activities'!M$32&lt;&gt;0,('Semester Activities'!M$32/'Weightage Page-1'!Y$13)*'Weightage Page-1'!Y81,0))+
(IF('Semester Activities'!M$33&lt;&gt;0,('Semester Activities'!M$33/'Weightage Page-1'!Z$13)*'Weightage Page-1'!Z81,0))+
(IF('Semester Activities'!M$34&lt;&gt;0,('Semester Activities'!M$34/'Weightage Page-1'!AA$13)*'Weightage Page-1'!AA81,0))+
(IF('Semester Activities'!M$35&lt;&gt;0,('Semester Activities'!M$35/'Weightage Page-1'!AB$13)*'Weightage Page-1'!AB81,0))+
(IF('Semester Activities'!M$36&lt;&gt;0,('Semester Activities'!M$36/'Weightage Page-1'!AC$13)*'Weightage Page-1'!AC81,0))+
(IF('Semester Activities'!M$38&lt;&gt;0,('Semester Activities'!M$38/'Weightage Page-1'!AE$13)*'Weightage Page-1'!AE81,0))+
(IF('Semester Activities'!M$39&lt;&gt;0,('Semester Activities'!M$39/'Weightage Page-1'!AF$13)*'Weightage Page-1'!AF81,0))+
(IF('Semester Activities'!M$40&lt;&gt;0,('Semester Activities'!M$40/'Weightage Page-1'!AG$13)*'Weightage Page-1'!AG81,0))+
(IF('Semester Activities'!M$41&lt;&gt;0,('Semester Activities'!M$41/'Weightage Page-1'!AH$13)*'Weightage Page-1'!AH81,0))+
(IF('Semester Activities'!M$42&lt;&gt;0,('Semester Activities'!M$42/'Weightage Page-1'!AI$13)*'Weightage Page-1'!AI81,0))+
(IF('Semester Activities'!M$43&lt;&gt;0,('Semester Activities'!M$43/'Weightage Page-1'!AJ$13)*'Weightage Page-1'!AJ81,0))+
(IF('Semester Activities'!M$44&lt;&gt;0,('Semester Activities'!M$44/'Weightage Page-1'!AK$13)*'Weightage Page-1'!AK81,0))+
(IF('Semester Activities'!M$45&lt;&gt;0,('Semester Activities'!M$45/'Weightage Page-1'!AL$13)*'Weightage Page-1'!AL81,0))+
(IF('Semester Activities'!M$46&lt;&gt;0,('Semester Activities'!M$46/'Weightage Page-1'!AM$13)*'Weightage Page-1'!AM81,0))+
(IF('Semester Activities'!M$47&lt;&gt;0,('Semester Activities'!M$47/'Weightage Page-1'!AN$13)*'Weightage Page-1'!AN81,0))+
(IF('Semester Activities'!M$48&lt;&gt;0,('Semester Activities'!M$48/'Weightage Page-1'!AO$13)*'Weightage Page-1'!AO81,0))+
(IF('Semester Activities'!M$49&lt;&gt;0,('Semester Activities'!M$49/'Weightage Page-1'!AP$13)*'Weightage Page-1'!AP81,0))+
(IF('Semester Activities'!M$50&lt;&gt;0,('Semester Activities'!M$50/'Weightage Page-1'!AQ$13)*'Weightage Page-1'!AQ81,0))+
(IF('Semester Activities'!M$51&lt;&gt;0,('Semester Activities'!M$51/'Weightage Page-1'!AR$13)*'Weightage Page-1'!AR81,0))+
(IF('Semester Activities'!M$52&lt;&gt;0,('Semester Activities'!M$52/'Weightage Page-1'!AS$13)*'Weightage Page-1'!AS81,0))+
(IF('Semester Activities'!M$53&lt;&gt;0,('Semester Activities'!M$53/'Weightage Page-1'!AT$13)*'Weightage Page-1'!AT81,0))+
(IF('Semester Activities'!M$54&lt;&gt;0,('Semester Activities'!M$54/'Weightage Page-1'!AU$13)*'Weightage Page-1'!AU81,0))+
(IF('Semester Activities'!M$55&lt;&gt;0,('Semester Activities'!M$55/'Weightage Page-1'!AV$13)*'Weightage Page-1'!AV81,0))+
(IF('Semester Activities'!M$56&lt;&gt;0,('Semester Activities'!M$56/'Weightage Page-1'!AW$13)*'Weightage Page-1'!AW81,0))+
(IF('Semester Activities'!M$57&lt;&gt;0,('Semester Activities'!M$57/'Weightage Page-1'!AX$13)*'Weightage Page-1'!AX81,0))+
(IF('Semester Activities'!M$58&lt;&gt;0,('Semester Activities'!M$58/'Weightage Page-1'!AY$13)*'Weightage Page-1'!AY81,0))+
(IF('Semester Activities'!M$59&lt;&gt;0,('Semester Activities'!M$59/'Weightage Page-1'!AZ$13)*'Weightage Page-1'!AZ81,0))+
(IF('Semester Activities'!M$60&lt;&gt;0,('Semester Activities'!M$60/'Weightage Page-1'!BA$13)*'Weightage Page-1'!BA81,0))+
(IF('Semester Activities'!M$61&lt;&gt;0,('Semester Activities'!M$61/'Weightage Page-1'!BB$13)*'Weightage Page-1'!BB81,0))</f>
        <v>0</v>
      </c>
      <c r="K75" s="423"/>
      <c r="L75" s="423">
        <f>(IF('Semester Activities'!N$11&lt;&gt;0,('Semester Activities'!N$11/'Weightage Page-1'!D$13)*'Weightage Page-1'!D81,0))+
(IF('Semester Activities'!N$12&lt;&gt;0,('Semester Activities'!N$12/'Weightage Page-1'!E$13)*'Weightage Page-1'!E81,0))+
(IF('Semester Activities'!N$13&lt;&gt;0,('Semester Activities'!N$13/'Weightage Page-1'!F$13)*'Weightage Page-1'!F81,0))+
(IF('Semester Activities'!N$14&lt;&gt;0,('Semester Activities'!N$14/'Weightage Page-1'!G$13)*'Weightage Page-1'!G81,0))+
(IF('Semester Activities'!N$15&lt;&gt;0,('Semester Activities'!N$15/'Weightage Page-1'!H$13)*'Weightage Page-1'!H81,0))+
(IF('Semester Activities'!N$16&lt;&gt;0,('Semester Activities'!N$16/'Weightage Page-1'!I$13)*'Weightage Page-1'!I81,0))+
(IF('Semester Activities'!N$17&lt;&gt;0,('Semester Activities'!N$17/'Weightage Page-1'!J$13)*'Weightage Page-1'!J81,0))+
(IF('Semester Activities'!N$18&lt;&gt;0,('Semester Activities'!N$18/'Weightage Page-1'!K$13)*'Weightage Page-1'!K81,0))+
(IF('Semester Activities'!N$19&lt;&gt;0,('Semester Activities'!N$19/'Weightage Page-1'!L$13)*'Weightage Page-1'!L81,0))+
(IF('Semester Activities'!N$20&lt;&gt;0,('Semester Activities'!N$20/'Weightage Page-1'!M$13)*'Weightage Page-1'!M81,0))+
(IF('Semester Activities'!N$21&lt;&gt;0,('Semester Activities'!N$21/'Weightage Page-1'!N$13)*'Weightage Page-1'!N81,0))+
(IF('Semester Activities'!N$25&lt;&gt;0,('Semester Activities'!N$25/'Weightage Page-1'!R$13)*'Weightage Page-1'!R81,0))+
(IF('Semester Activities'!N$26&lt;&gt;0,('Semester Activities'!N$26/'Weightage Page-1'!S$13)*'Weightage Page-1'!S81,0))+
(IF('Semester Activities'!N$27&lt;&gt;0,('Semester Activities'!N$27/'Weightage Page-1'!T$13)*'Weightage Page-1'!T81,0))+
(IF('Semester Activities'!N$28&lt;&gt;0,('Semester Activities'!N$28/'Weightage Page-1'!U$13)*'Weightage Page-1'!U81,0))+
(IF('Semester Activities'!N$29&lt;&gt;0,('Semester Activities'!N$29/'Weightage Page-1'!V$13)*'Weightage Page-1'!V81,0))+
(IF('Semester Activities'!N$30&lt;&gt;0,('Semester Activities'!N$30/'Weightage Page-1'!W$13)*'Weightage Page-1'!W81,0))+
(IF('Semester Activities'!N$31&lt;&gt;0,('Semester Activities'!N$31/'Weightage Page-1'!X$13)*'Weightage Page-1'!X81,0))+
(IF('Semester Activities'!N$32&lt;&gt;0,('Semester Activities'!N$32/'Weightage Page-1'!Y$13)*'Weightage Page-1'!Y81,0))+
(IF('Semester Activities'!N$33&lt;&gt;0,('Semester Activities'!N$33/'Weightage Page-1'!Z$13)*'Weightage Page-1'!Z81,0))+
(IF('Semester Activities'!N$34&lt;&gt;0,('Semester Activities'!N$34/'Weightage Page-1'!AA$13)*'Weightage Page-1'!AA81,0))+
(IF('Semester Activities'!N$35&lt;&gt;0,('Semester Activities'!N$35/'Weightage Page-1'!AB$13)*'Weightage Page-1'!AB81,0))+
(IF('Semester Activities'!N$36&lt;&gt;0,('Semester Activities'!N$36/'Weightage Page-1'!AC$13)*'Weightage Page-1'!AC81,0))+
(IF('Semester Activities'!N$38&lt;&gt;0,('Semester Activities'!N$38/'Weightage Page-1'!AE$13)*'Weightage Page-1'!AE81,0))+
(IF('Semester Activities'!N$39&lt;&gt;0,('Semester Activities'!N$39/'Weightage Page-1'!AF$13)*'Weightage Page-1'!AF81,0))+
(IF('Semester Activities'!N$40&lt;&gt;0,('Semester Activities'!N$40/'Weightage Page-1'!AG$13)*'Weightage Page-1'!AG81,0))+
(IF('Semester Activities'!N$41&lt;&gt;0,('Semester Activities'!N$41/'Weightage Page-1'!AH$13)*'Weightage Page-1'!AH81,0))+
(IF('Semester Activities'!N$42&lt;&gt;0,('Semester Activities'!N$42/'Weightage Page-1'!AI$13)*'Weightage Page-1'!AI81,0))+
(IF('Semester Activities'!N$43&lt;&gt;0,('Semester Activities'!N$43/'Weightage Page-1'!AJ$13)*'Weightage Page-1'!AJ81,0))+
(IF('Semester Activities'!N$44&lt;&gt;0,('Semester Activities'!N$44/'Weightage Page-1'!AK$13)*'Weightage Page-1'!AK81,0))+
(IF('Semester Activities'!N$45&lt;&gt;0,('Semester Activities'!N$45/'Weightage Page-1'!AL$13)*'Weightage Page-1'!AL81,0))+
(IF('Semester Activities'!N$46&lt;&gt;0,('Semester Activities'!N$46/'Weightage Page-1'!AM$13)*'Weightage Page-1'!AM81,0))+
(IF('Semester Activities'!N$47&lt;&gt;0,('Semester Activities'!N$47/'Weightage Page-1'!AN$13)*'Weightage Page-1'!AN81,0))+
(IF('Semester Activities'!N$48&lt;&gt;0,('Semester Activities'!N$48/'Weightage Page-1'!AO$13)*'Weightage Page-1'!AO81,0))+
(IF('Semester Activities'!N$49&lt;&gt;0,('Semester Activities'!N$49/'Weightage Page-1'!AP$13)*'Weightage Page-1'!AP81,0))+
(IF('Semester Activities'!N$50&lt;&gt;0,('Semester Activities'!N$50/'Weightage Page-1'!AQ$13)*'Weightage Page-1'!AQ81,0))+
(IF('Semester Activities'!N$51&lt;&gt;0,('Semester Activities'!N$51/'Weightage Page-1'!AR$13)*'Weightage Page-1'!AR81,0))+
(IF('Semester Activities'!N$52&lt;&gt;0,('Semester Activities'!N$52/'Weightage Page-1'!AS$13)*'Weightage Page-1'!AS81,0))+
(IF('Semester Activities'!N$53&lt;&gt;0,('Semester Activities'!N$53/'Weightage Page-1'!AT$13)*'Weightage Page-1'!AT81,0))+
(IF('Semester Activities'!N$54&lt;&gt;0,('Semester Activities'!N$54/'Weightage Page-1'!AU$13)*'Weightage Page-1'!AU81,0))+
(IF('Semester Activities'!N$55&lt;&gt;0,('Semester Activities'!N$55/'Weightage Page-1'!AV$13)*'Weightage Page-1'!AV81,0))+
(IF('Semester Activities'!N$56&lt;&gt;0,('Semester Activities'!N$56/'Weightage Page-1'!AW$13)*'Weightage Page-1'!AW81,0))+
(IF('Semester Activities'!N$57&lt;&gt;0,('Semester Activities'!N$57/'Weightage Page-1'!AX$13)*'Weightage Page-1'!AX81,0))+
(IF('Semester Activities'!N$58&lt;&gt;0,('Semester Activities'!N$58/'Weightage Page-1'!AY$13)*'Weightage Page-1'!AY81,0))+
(IF('Semester Activities'!N$59&lt;&gt;0,('Semester Activities'!N$59/'Weightage Page-1'!AZ$13)*'Weightage Page-1'!AZ81,0))+
(IF('Semester Activities'!N$60&lt;&gt;0,('Semester Activities'!N$60/'Weightage Page-1'!BA$13)*'Weightage Page-1'!BA81,0))+
(IF('Semester Activities'!N$61&lt;&gt;0,('Semester Activities'!N$61/'Weightage Page-1'!BB$13)*'Weightage Page-1'!BB81,0))</f>
        <v>0</v>
      </c>
      <c r="M75" s="423"/>
      <c r="N75" s="424">
        <f t="shared" si="0"/>
        <v>0</v>
      </c>
      <c r="O75" s="424"/>
    </row>
    <row r="76" spans="1:15" ht="16.5" thickBot="1" x14ac:dyDescent="0.3">
      <c r="A76" s="210">
        <v>67</v>
      </c>
      <c r="B76" s="211" t="str">
        <f>IF('Weightage Page-1'!B82&lt;&gt;"",'Weightage Page-1'!B82,"")</f>
        <v>15SW12</v>
      </c>
      <c r="C76" s="118"/>
      <c r="D76" s="423">
        <f>(IF('Semester Activities'!J$11&lt;&gt;0,('Semester Activities'!J$11/'Weightage Page-1'!D$13)*'Weightage Page-1'!D82,0))+
(IF('Semester Activities'!J$12&lt;&gt;0,('Semester Activities'!J$12/'Weightage Page-1'!E$13)*'Weightage Page-1'!E82,0))+
(IF('Semester Activities'!J$13&lt;&gt;0,('Semester Activities'!J$13/'Weightage Page-1'!F$13)*'Weightage Page-1'!F82,0))+
(IF('Semester Activities'!J$14&lt;&gt;0,('Semester Activities'!J$14/'Weightage Page-1'!G$13)*'Weightage Page-1'!G82,0))+
(IF('Semester Activities'!J$15&lt;&gt;0,('Semester Activities'!J$15/'Weightage Page-1'!H$13)*'Weightage Page-1'!H82,0))+
(IF('Semester Activities'!J$16&lt;&gt;0,('Semester Activities'!J$16/'Weightage Page-1'!I$13)*'Weightage Page-1'!I82,0))+
(IF('Semester Activities'!J$17&lt;&gt;0,('Semester Activities'!J$17/'Weightage Page-1'!J$13)*'Weightage Page-1'!J82,0))+
(IF('Semester Activities'!J$18&lt;&gt;0,('Semester Activities'!J$18/'Weightage Page-1'!K$13)*'Weightage Page-1'!K82,0))+
(IF('Semester Activities'!J$19&lt;&gt;0,('Semester Activities'!J$19/'Weightage Page-1'!L$13)*'Weightage Page-1'!L82,0))+
(IF('Semester Activities'!J$20&lt;&gt;0,('Semester Activities'!J$20/'Weightage Page-1'!M$13)*'Weightage Page-1'!M82,0))+
(IF('Semester Activities'!J$21&lt;&gt;0,('Semester Activities'!J$21/'Weightage Page-1'!N$13)*'Weightage Page-1'!N82,0))+
(IF('Semester Activities'!J$25&lt;&gt;0,('Semester Activities'!J$25/'Weightage Page-1'!R$13)*'Weightage Page-1'!R82,0))+
(IF('Semester Activities'!J$26&lt;&gt;0,('Semester Activities'!J$26/'Weightage Page-1'!S$13)*'Weightage Page-1'!S82,0))+
(IF('Semester Activities'!J$27&lt;&gt;0,('Semester Activities'!J$27/'Weightage Page-1'!T$13)*'Weightage Page-1'!T82,0))+
(IF('Semester Activities'!J$28&lt;&gt;0,('Semester Activities'!J$28/'Weightage Page-1'!U$13)*'Weightage Page-1'!U82,0))+
(IF('Semester Activities'!J$29&lt;&gt;0,('Semester Activities'!J$29/'Weightage Page-1'!V$13)*'Weightage Page-1'!V82,0))+
(IF('Semester Activities'!J$30&lt;&gt;0,('Semester Activities'!J$30/'Weightage Page-1'!W$13)*'Weightage Page-1'!W82,0))+
(IF('Semester Activities'!J$31&lt;&gt;0,('Semester Activities'!J$31/'Weightage Page-1'!X$13)*'Weightage Page-1'!X82,0))+
(IF('Semester Activities'!J$32&lt;&gt;0,('Semester Activities'!J$32/'Weightage Page-1'!Y$13)*'Weightage Page-1'!Y82,0))+
(IF('Semester Activities'!J$33&lt;&gt;0,('Semester Activities'!J$33/'Weightage Page-1'!Z$13)*'Weightage Page-1'!Z82,0))+
(IF('Semester Activities'!J$34&lt;&gt;0,('Semester Activities'!J$34/'Weightage Page-1'!AA$13)*'Weightage Page-1'!AA82,0))+
(IF('Semester Activities'!J$35&lt;&gt;0,('Semester Activities'!J$35/'Weightage Page-1'!AB$13)*'Weightage Page-1'!AB82,0))+
(IF('Semester Activities'!J$36&lt;&gt;0,('Semester Activities'!J$36/'Weightage Page-1'!AC$13)*'Weightage Page-1'!AC82,0))+
(IF('Semester Activities'!J$38&lt;&gt;0,('Semester Activities'!J$38/'Weightage Page-1'!AE$13)*'Weightage Page-1'!AE82,0))+
(IF('Semester Activities'!J$39&lt;&gt;0,('Semester Activities'!J$39/'Weightage Page-1'!AF$13)*'Weightage Page-1'!AF82,0))+
(IF('Semester Activities'!J$40&lt;&gt;0,('Semester Activities'!J$40/'Weightage Page-1'!AG$13)*'Weightage Page-1'!AG82,0))+
(IF('Semester Activities'!J$41&lt;&gt;0,('Semester Activities'!J$41/'Weightage Page-1'!AH$13)*'Weightage Page-1'!AH82,0))+
(IF('Semester Activities'!J$42&lt;&gt;0,('Semester Activities'!J$42/'Weightage Page-1'!AI$13)*'Weightage Page-1'!AI82,0))+
(IF('Semester Activities'!J$43&lt;&gt;0,('Semester Activities'!J$43/'Weightage Page-1'!AJ$13)*'Weightage Page-1'!AJ82,0))+
(IF('Semester Activities'!J$44&lt;&gt;0,('Semester Activities'!J$44/'Weightage Page-1'!AK$13)*'Weightage Page-1'!AK82,0))+
(IF('Semester Activities'!J$45&lt;&gt;0,('Semester Activities'!J$45/'Weightage Page-1'!AL$13)*'Weightage Page-1'!AL82,0))+
(IF('Semester Activities'!J$46&lt;&gt;0,('Semester Activities'!J$46/'Weightage Page-1'!AM$13)*'Weightage Page-1'!AM82,0))+
(IF('Semester Activities'!J$47&lt;&gt;0,('Semester Activities'!J$47/'Weightage Page-1'!AN$13)*'Weightage Page-1'!AN82,0))+
(IF('Semester Activities'!J$48&lt;&gt;0,('Semester Activities'!J$48/'Weightage Page-1'!AO$13)*'Weightage Page-1'!AO82,0))+
(IF('Semester Activities'!J$49&lt;&gt;0,('Semester Activities'!J$49/'Weightage Page-1'!AP$13)*'Weightage Page-1'!AP82,0))+
(IF('Semester Activities'!J$50&lt;&gt;0,('Semester Activities'!J$50/'Weightage Page-1'!AQ$13)*'Weightage Page-1'!AQ82,0))+
(IF('Semester Activities'!J$51&lt;&gt;0,('Semester Activities'!J$51/'Weightage Page-1'!AR$13)*'Weightage Page-1'!AR82,0))+
(IF('Semester Activities'!J$52&lt;&gt;0,('Semester Activities'!J$52/'Weightage Page-1'!AS$13)*'Weightage Page-1'!AS82,0))+
(IF('Semester Activities'!J$53&lt;&gt;0,('Semester Activities'!J$53/'Weightage Page-1'!AT$13)*'Weightage Page-1'!AT82,0))+
(IF('Semester Activities'!J$54&lt;&gt;0,('Semester Activities'!J$54/'Weightage Page-1'!AU$13)*'Weightage Page-1'!AU82,0))+
(IF('Semester Activities'!J$55&lt;&gt;0,('Semester Activities'!J$55/'Weightage Page-1'!AV$13)*'Weightage Page-1'!AV82,0))+
(IF('Semester Activities'!J$56&lt;&gt;0,('Semester Activities'!J$56/'Weightage Page-1'!AW$13)*'Weightage Page-1'!AW82,0))+
(IF('Semester Activities'!J$57&lt;&gt;0,('Semester Activities'!J$57/'Weightage Page-1'!AX$13)*'Weightage Page-1'!AX82,0))+
(IF('Semester Activities'!J$58&lt;&gt;0,('Semester Activities'!J$58/'Weightage Page-1'!AY$13)*'Weightage Page-1'!AY82,0))+
(IF('Semester Activities'!J$59&lt;&gt;0,('Semester Activities'!J$59/'Weightage Page-1'!AZ$13)*'Weightage Page-1'!AZ82,0))+
(IF('Semester Activities'!J$60&lt;&gt;0,('Semester Activities'!J$60/'Weightage Page-1'!BA$13)*'Weightage Page-1'!BA82,0))+
(IF('Semester Activities'!J$61&lt;&gt;0,('Semester Activities'!J$61/'Weightage Page-1'!BB$13)*'Weightage Page-1'!BB82,0))</f>
        <v>0</v>
      </c>
      <c r="E76" s="423"/>
      <c r="F76" s="423">
        <f>(IF('Semester Activities'!K$11&lt;&gt;0,('Semester Activities'!K$11/'Weightage Page-1'!D$13)*'Weightage Page-1'!D82,0))+
(IF('Semester Activities'!K$12&lt;&gt;0,('Semester Activities'!K$12/'Weightage Page-1'!E$13)*'Weightage Page-1'!E82,0))+
(IF('Semester Activities'!K$13&lt;&gt;0,('Semester Activities'!K$13/'Weightage Page-1'!F$13)*'Weightage Page-1'!F82,0))+
(IF('Semester Activities'!K$14&lt;&gt;0,('Semester Activities'!K$14/'Weightage Page-1'!G$13)*'Weightage Page-1'!G82,0))+
(IF('Semester Activities'!K$15&lt;&gt;0,('Semester Activities'!K$15/'Weightage Page-1'!H$13)*'Weightage Page-1'!H82,0))+
(IF('Semester Activities'!K$16&lt;&gt;0,('Semester Activities'!K$16/'Weightage Page-1'!I$13)*'Weightage Page-1'!I82,0))+
(IF('Semester Activities'!K$17&lt;&gt;0,('Semester Activities'!K$17/'Weightage Page-1'!J$13)*'Weightage Page-1'!J82,0))+
(IF('Semester Activities'!K$18&lt;&gt;0,('Semester Activities'!K$18/'Weightage Page-1'!K$13)*'Weightage Page-1'!K82,0))+
(IF('Semester Activities'!K$19&lt;&gt;0,('Semester Activities'!K$19/'Weightage Page-1'!L$13)*'Weightage Page-1'!L82,0))+
(IF('Semester Activities'!K$20&lt;&gt;0,('Semester Activities'!K$20/'Weightage Page-1'!M$13)*'Weightage Page-1'!M82,0))+
(IF('Semester Activities'!K$21&lt;&gt;0,('Semester Activities'!K$21/'Weightage Page-1'!N$13)*'Weightage Page-1'!N82,0))+
(IF('Semester Activities'!K$25&lt;&gt;0,('Semester Activities'!K$25/'Weightage Page-1'!R$13)*'Weightage Page-1'!R82,0))+
(IF('Semester Activities'!K$26&lt;&gt;0,('Semester Activities'!K$26/'Weightage Page-1'!S$13)*'Weightage Page-1'!S82,0))+
(IF('Semester Activities'!K$27&lt;&gt;0,('Semester Activities'!K$27/'Weightage Page-1'!T$13)*'Weightage Page-1'!T82,0))+
(IF('Semester Activities'!K$28&lt;&gt;0,('Semester Activities'!K$28/'Weightage Page-1'!U$13)*'Weightage Page-1'!U82,0))+
(IF('Semester Activities'!K$29&lt;&gt;0,('Semester Activities'!K$29/'Weightage Page-1'!V$13)*'Weightage Page-1'!V82,0))+
(IF('Semester Activities'!K$30&lt;&gt;0,('Semester Activities'!K$30/'Weightage Page-1'!W$13)*'Weightage Page-1'!W82,0))+
(IF('Semester Activities'!K$31&lt;&gt;0,('Semester Activities'!K$31/'Weightage Page-1'!X$13)*'Weightage Page-1'!X82,0))+
(IF('Semester Activities'!K$32&lt;&gt;0,('Semester Activities'!K$32/'Weightage Page-1'!Y$13)*'Weightage Page-1'!Y82,0))+
(IF('Semester Activities'!K$33&lt;&gt;0,('Semester Activities'!K$33/'Weightage Page-1'!Z$13)*'Weightage Page-1'!Z82,0))+
(IF('Semester Activities'!K$34&lt;&gt;0,('Semester Activities'!K$34/'Weightage Page-1'!AA$13)*'Weightage Page-1'!AA82,0))+
(IF('Semester Activities'!K$35&lt;&gt;0,('Semester Activities'!K$35/'Weightage Page-1'!AB$13)*'Weightage Page-1'!AB82,0))+
(IF('Semester Activities'!K$36&lt;&gt;0,('Semester Activities'!K$36/'Weightage Page-1'!AC$13)*'Weightage Page-1'!AC82,0))+
(IF('Semester Activities'!K$38&lt;&gt;0,('Semester Activities'!K$38/'Weightage Page-1'!AE$13)*'Weightage Page-1'!AE82,0))+
(IF('Semester Activities'!K$39&lt;&gt;0,('Semester Activities'!K$39/'Weightage Page-1'!AF$13)*'Weightage Page-1'!AF82,0))+
(IF('Semester Activities'!K$40&lt;&gt;0,('Semester Activities'!K$40/'Weightage Page-1'!AG$13)*'Weightage Page-1'!AG82,0))+
(IF('Semester Activities'!K$41&lt;&gt;0,('Semester Activities'!K$41/'Weightage Page-1'!AH$13)*'Weightage Page-1'!AH82,0))+
(IF('Semester Activities'!K$42&lt;&gt;0,('Semester Activities'!K$42/'Weightage Page-1'!AI$13)*'Weightage Page-1'!AI82,0))+
(IF('Semester Activities'!K$43&lt;&gt;0,('Semester Activities'!K$43/'Weightage Page-1'!AJ$13)*'Weightage Page-1'!AJ82,0))+
(IF('Semester Activities'!K$44&lt;&gt;0,('Semester Activities'!K$44/'Weightage Page-1'!AK$13)*'Weightage Page-1'!AK82,0))+
(IF('Semester Activities'!K$45&lt;&gt;0,('Semester Activities'!K$45/'Weightage Page-1'!AL$13)*'Weightage Page-1'!AL82,0))+
(IF('Semester Activities'!K$46&lt;&gt;0,('Semester Activities'!K$46/'Weightage Page-1'!AM$13)*'Weightage Page-1'!AM82,0))+
(IF('Semester Activities'!K$47&lt;&gt;0,('Semester Activities'!K$47/'Weightage Page-1'!AN$13)*'Weightage Page-1'!AN82,0))+
(IF('Semester Activities'!K$48&lt;&gt;0,('Semester Activities'!K$48/'Weightage Page-1'!AO$13)*'Weightage Page-1'!AO82,0))+
(IF('Semester Activities'!K$49&lt;&gt;0,('Semester Activities'!K$49/'Weightage Page-1'!AP$13)*'Weightage Page-1'!AP82,0))+
(IF('Semester Activities'!K$50&lt;&gt;0,('Semester Activities'!K$50/'Weightage Page-1'!AQ$13)*'Weightage Page-1'!AQ82,0))+
(IF('Semester Activities'!K$51&lt;&gt;0,('Semester Activities'!K$51/'Weightage Page-1'!AR$13)*'Weightage Page-1'!AR82,0))+
(IF('Semester Activities'!K$52&lt;&gt;0,('Semester Activities'!K$52/'Weightage Page-1'!AS$13)*'Weightage Page-1'!AS82,0))+
(IF('Semester Activities'!K$53&lt;&gt;0,('Semester Activities'!K$53/'Weightage Page-1'!AT$13)*'Weightage Page-1'!AT82,0))+
(IF('Semester Activities'!K$54&lt;&gt;0,('Semester Activities'!K$54/'Weightage Page-1'!AU$13)*'Weightage Page-1'!AU82,0))+
(IF('Semester Activities'!K$55&lt;&gt;0,('Semester Activities'!K$55/'Weightage Page-1'!AV$13)*'Weightage Page-1'!AV82,0))+
(IF('Semester Activities'!K$56&lt;&gt;0,('Semester Activities'!K$56/'Weightage Page-1'!AW$13)*'Weightage Page-1'!AW82,0))+
(IF('Semester Activities'!K$57&lt;&gt;0,('Semester Activities'!K$57/'Weightage Page-1'!AX$13)*'Weightage Page-1'!AX82,0))+
(IF('Semester Activities'!K$58&lt;&gt;0,('Semester Activities'!K$58/'Weightage Page-1'!AY$13)*'Weightage Page-1'!AY82,0))+
(IF('Semester Activities'!K$59&lt;&gt;0,('Semester Activities'!K$59/'Weightage Page-1'!AZ$13)*'Weightage Page-1'!AZ82,0))+
(IF('Semester Activities'!K$60&lt;&gt;0,('Semester Activities'!K$60/'Weightage Page-1'!BA$13)*'Weightage Page-1'!BA82,0))+
(IF('Semester Activities'!K$61&lt;&gt;0,('Semester Activities'!K$61/'Weightage Page-1'!BB$13)*'Weightage Page-1'!BB82,0))</f>
        <v>0</v>
      </c>
      <c r="G76" s="423"/>
      <c r="H76" s="423">
        <f>(IF('Semester Activities'!L$11&lt;&gt;0,('Semester Activities'!L$11/'Weightage Page-1'!D$13)*'Weightage Page-1'!D82,0))+
(IF('Semester Activities'!L$12&lt;&gt;0,('Semester Activities'!L$12/'Weightage Page-1'!E$13)*'Weightage Page-1'!E82,0))+
(IF('Semester Activities'!L$13&lt;&gt;0,('Semester Activities'!L$13/'Weightage Page-1'!F$13)*'Weightage Page-1'!F82,0))+
(IF('Semester Activities'!L$14&lt;&gt;0,('Semester Activities'!L$14/'Weightage Page-1'!G$13)*'Weightage Page-1'!G82,0))+
(IF('Semester Activities'!L$15&lt;&gt;0,('Semester Activities'!L$15/'Weightage Page-1'!H$13)*'Weightage Page-1'!H82,0))+
(IF('Semester Activities'!L$16&lt;&gt;0,('Semester Activities'!L$16/'Weightage Page-1'!I$13)*'Weightage Page-1'!I82,0))+
(IF('Semester Activities'!L$17&lt;&gt;0,('Semester Activities'!L$17/'Weightage Page-1'!J$13)*'Weightage Page-1'!J82,0))+
(IF('Semester Activities'!L$18&lt;&gt;0,('Semester Activities'!L$18/'Weightage Page-1'!K$13)*'Weightage Page-1'!K82,0))+
(IF('Semester Activities'!L$19&lt;&gt;0,('Semester Activities'!L$19/'Weightage Page-1'!L$13)*'Weightage Page-1'!L82,0))+
(IF('Semester Activities'!L$20&lt;&gt;0,('Semester Activities'!L$20/'Weightage Page-1'!M$13)*'Weightage Page-1'!M82,0))+
(IF('Semester Activities'!L$21&lt;&gt;0,('Semester Activities'!L$21/'Weightage Page-1'!N$13)*'Weightage Page-1'!N82,0))+
(IF('Semester Activities'!L$25&lt;&gt;0,('Semester Activities'!L$25/'Weightage Page-1'!R$13)*'Weightage Page-1'!R82,0))+
(IF('Semester Activities'!L$26&lt;&gt;0,('Semester Activities'!L$26/'Weightage Page-1'!S$13)*'Weightage Page-1'!S82,0))+
(IF('Semester Activities'!L$27&lt;&gt;0,('Semester Activities'!L$27/'Weightage Page-1'!T$13)*'Weightage Page-1'!T82,0))+
(IF('Semester Activities'!L$28&lt;&gt;0,('Semester Activities'!L$28/'Weightage Page-1'!U$13)*'Weightage Page-1'!U82,0))+
(IF('Semester Activities'!L$29&lt;&gt;0,('Semester Activities'!L$29/'Weightage Page-1'!V$13)*'Weightage Page-1'!V82,0))+
(IF('Semester Activities'!L$30&lt;&gt;0,('Semester Activities'!L$30/'Weightage Page-1'!W$13)*'Weightage Page-1'!W82,0))+
(IF('Semester Activities'!L$31&lt;&gt;0,('Semester Activities'!L$31/'Weightage Page-1'!X$13)*'Weightage Page-1'!X82,0))+
(IF('Semester Activities'!L$32&lt;&gt;0,('Semester Activities'!L$32/'Weightage Page-1'!Y$13)*'Weightage Page-1'!Y82,0))+
(IF('Semester Activities'!L$33&lt;&gt;0,('Semester Activities'!L$33/'Weightage Page-1'!Z$13)*'Weightage Page-1'!Z82,0))+
(IF('Semester Activities'!L$34&lt;&gt;0,('Semester Activities'!L$34/'Weightage Page-1'!AA$13)*'Weightage Page-1'!AA82,0))+
(IF('Semester Activities'!L$35&lt;&gt;0,('Semester Activities'!L$35/'Weightage Page-1'!AB$13)*'Weightage Page-1'!AB82,0))+
(IF('Semester Activities'!L$36&lt;&gt;0,('Semester Activities'!L$36/'Weightage Page-1'!AC$13)*'Weightage Page-1'!AC82,0))+
(IF('Semester Activities'!L$38&lt;&gt;0,('Semester Activities'!L$38/'Weightage Page-1'!AE$13)*'Weightage Page-1'!AE82,0))+
(IF('Semester Activities'!L$39&lt;&gt;0,('Semester Activities'!L$39/'Weightage Page-1'!AF$13)*'Weightage Page-1'!AF82,0))+
(IF('Semester Activities'!L$40&lt;&gt;0,('Semester Activities'!L$40/'Weightage Page-1'!AG$13)*'Weightage Page-1'!AG82,0))+
(IF('Semester Activities'!L$41&lt;&gt;0,('Semester Activities'!L$41/'Weightage Page-1'!AH$13)*'Weightage Page-1'!AH82,0))+
(IF('Semester Activities'!L$42&lt;&gt;0,('Semester Activities'!L$42/'Weightage Page-1'!AI$13)*'Weightage Page-1'!AI82,0))+
(IF('Semester Activities'!L$43&lt;&gt;0,('Semester Activities'!L$43/'Weightage Page-1'!AJ$13)*'Weightage Page-1'!AJ82,0))+
(IF('Semester Activities'!L$44&lt;&gt;0,('Semester Activities'!L$44/'Weightage Page-1'!AK$13)*'Weightage Page-1'!AK82,0))+
(IF('Semester Activities'!L$45&lt;&gt;0,('Semester Activities'!L$45/'Weightage Page-1'!AL$13)*'Weightage Page-1'!AL82,0))+
(IF('Semester Activities'!L$46&lt;&gt;0,('Semester Activities'!L$46/'Weightage Page-1'!AM$13)*'Weightage Page-1'!AM82,0))+
(IF('Semester Activities'!L$47&lt;&gt;0,('Semester Activities'!L$47/'Weightage Page-1'!AN$13)*'Weightage Page-1'!AN82,0))+
(IF('Semester Activities'!L$48&lt;&gt;0,('Semester Activities'!L$48/'Weightage Page-1'!AO$13)*'Weightage Page-1'!AO82,0))+
(IF('Semester Activities'!L$49&lt;&gt;0,('Semester Activities'!L$49/'Weightage Page-1'!AP$13)*'Weightage Page-1'!AP82,0))+
(IF('Semester Activities'!L$50&lt;&gt;0,('Semester Activities'!L$50/'Weightage Page-1'!AQ$13)*'Weightage Page-1'!AQ82,0))+
(IF('Semester Activities'!L$51&lt;&gt;0,('Semester Activities'!L$51/'Weightage Page-1'!AR$13)*'Weightage Page-1'!AR82,0))+
(IF('Semester Activities'!L$52&lt;&gt;0,('Semester Activities'!L$52/'Weightage Page-1'!AS$13)*'Weightage Page-1'!AS82,0))+
(IF('Semester Activities'!L$53&lt;&gt;0,('Semester Activities'!L$53/'Weightage Page-1'!AT$13)*'Weightage Page-1'!AT82,0))+
(IF('Semester Activities'!L$54&lt;&gt;0,('Semester Activities'!L$54/'Weightage Page-1'!AU$13)*'Weightage Page-1'!AU82,0))+
(IF('Semester Activities'!L$55&lt;&gt;0,('Semester Activities'!L$55/'Weightage Page-1'!AV$13)*'Weightage Page-1'!AV82,0))+
(IF('Semester Activities'!L$56&lt;&gt;0,('Semester Activities'!L$56/'Weightage Page-1'!AW$13)*'Weightage Page-1'!AW82,0))+
(IF('Semester Activities'!L$57&lt;&gt;0,('Semester Activities'!L$57/'Weightage Page-1'!AX$13)*'Weightage Page-1'!AX82,0))+
(IF('Semester Activities'!L$58&lt;&gt;0,('Semester Activities'!L$58/'Weightage Page-1'!AY$13)*'Weightage Page-1'!AY82,0))+
(IF('Semester Activities'!L$59&lt;&gt;0,('Semester Activities'!L$59/'Weightage Page-1'!AZ$13)*'Weightage Page-1'!AZ82,0))+
(IF('Semester Activities'!L$60&lt;&gt;0,('Semester Activities'!L$60/'Weightage Page-1'!BA$13)*'Weightage Page-1'!BA82,0))+
(IF('Semester Activities'!L$61&lt;&gt;0,('Semester Activities'!L$61/'Weightage Page-1'!BB$13)*'Weightage Page-1'!BB82,0))</f>
        <v>0</v>
      </c>
      <c r="I76" s="423"/>
      <c r="J76" s="423">
        <f>(IF('Semester Activities'!M$11&lt;&gt;0,('Semester Activities'!M$11/'Weightage Page-1'!D$13)*'Weightage Page-1'!D82,0))+
(IF('Semester Activities'!M$12&lt;&gt;0,('Semester Activities'!M$12/'Weightage Page-1'!E$13)*'Weightage Page-1'!E82,0))+
(IF('Semester Activities'!M$13&lt;&gt;0,('Semester Activities'!M$13/'Weightage Page-1'!F$13)*'Weightage Page-1'!F82,0))+
(IF('Semester Activities'!M$14&lt;&gt;0,('Semester Activities'!M$14/'Weightage Page-1'!G$13)*'Weightage Page-1'!G82,0))+
(IF('Semester Activities'!M$15&lt;&gt;0,('Semester Activities'!M$15/'Weightage Page-1'!H$13)*'Weightage Page-1'!H82,0))+
(IF('Semester Activities'!M$16&lt;&gt;0,('Semester Activities'!M$16/'Weightage Page-1'!I$13)*'Weightage Page-1'!I82,0))+
(IF('Semester Activities'!M$17&lt;&gt;0,('Semester Activities'!M$17/'Weightage Page-1'!J$13)*'Weightage Page-1'!J82,0))+
(IF('Semester Activities'!M$18&lt;&gt;0,('Semester Activities'!M$18/'Weightage Page-1'!K$13)*'Weightage Page-1'!K82,0))+
(IF('Semester Activities'!M$19&lt;&gt;0,('Semester Activities'!M$19/'Weightage Page-1'!L$13)*'Weightage Page-1'!L82,0))+
(IF('Semester Activities'!M$20&lt;&gt;0,('Semester Activities'!M$20/'Weightage Page-1'!M$13)*'Weightage Page-1'!M82,0))+
(IF('Semester Activities'!M$21&lt;&gt;0,('Semester Activities'!M$21/'Weightage Page-1'!N$13)*'Weightage Page-1'!N82,0))+
(IF('Semester Activities'!M$25&lt;&gt;0,('Semester Activities'!M$25/'Weightage Page-1'!R$13)*'Weightage Page-1'!R82,0))+
(IF('Semester Activities'!M$26&lt;&gt;0,('Semester Activities'!M$26/'Weightage Page-1'!S$13)*'Weightage Page-1'!S82,0))+
(IF('Semester Activities'!M$27&lt;&gt;0,('Semester Activities'!M$27/'Weightage Page-1'!T$13)*'Weightage Page-1'!T82,0))+
(IF('Semester Activities'!M$28&lt;&gt;0,('Semester Activities'!M$28/'Weightage Page-1'!U$13)*'Weightage Page-1'!U82,0))+
(IF('Semester Activities'!M$29&lt;&gt;0,('Semester Activities'!M$29/'Weightage Page-1'!V$13)*'Weightage Page-1'!V82,0))+
(IF('Semester Activities'!M$30&lt;&gt;0,('Semester Activities'!M$30/'Weightage Page-1'!W$13)*'Weightage Page-1'!W82,0))+
(IF('Semester Activities'!M$31&lt;&gt;0,('Semester Activities'!M$31/'Weightage Page-1'!X$13)*'Weightage Page-1'!X82,0))+
(IF('Semester Activities'!M$32&lt;&gt;0,('Semester Activities'!M$32/'Weightage Page-1'!Y$13)*'Weightage Page-1'!Y82,0))+
(IF('Semester Activities'!M$33&lt;&gt;0,('Semester Activities'!M$33/'Weightage Page-1'!Z$13)*'Weightage Page-1'!Z82,0))+
(IF('Semester Activities'!M$34&lt;&gt;0,('Semester Activities'!M$34/'Weightage Page-1'!AA$13)*'Weightage Page-1'!AA82,0))+
(IF('Semester Activities'!M$35&lt;&gt;0,('Semester Activities'!M$35/'Weightage Page-1'!AB$13)*'Weightage Page-1'!AB82,0))+
(IF('Semester Activities'!M$36&lt;&gt;0,('Semester Activities'!M$36/'Weightage Page-1'!AC$13)*'Weightage Page-1'!AC82,0))+
(IF('Semester Activities'!M$38&lt;&gt;0,('Semester Activities'!M$38/'Weightage Page-1'!AE$13)*'Weightage Page-1'!AE82,0))+
(IF('Semester Activities'!M$39&lt;&gt;0,('Semester Activities'!M$39/'Weightage Page-1'!AF$13)*'Weightage Page-1'!AF82,0))+
(IF('Semester Activities'!M$40&lt;&gt;0,('Semester Activities'!M$40/'Weightage Page-1'!AG$13)*'Weightage Page-1'!AG82,0))+
(IF('Semester Activities'!M$41&lt;&gt;0,('Semester Activities'!M$41/'Weightage Page-1'!AH$13)*'Weightage Page-1'!AH82,0))+
(IF('Semester Activities'!M$42&lt;&gt;0,('Semester Activities'!M$42/'Weightage Page-1'!AI$13)*'Weightage Page-1'!AI82,0))+
(IF('Semester Activities'!M$43&lt;&gt;0,('Semester Activities'!M$43/'Weightage Page-1'!AJ$13)*'Weightage Page-1'!AJ82,0))+
(IF('Semester Activities'!M$44&lt;&gt;0,('Semester Activities'!M$44/'Weightage Page-1'!AK$13)*'Weightage Page-1'!AK82,0))+
(IF('Semester Activities'!M$45&lt;&gt;0,('Semester Activities'!M$45/'Weightage Page-1'!AL$13)*'Weightage Page-1'!AL82,0))+
(IF('Semester Activities'!M$46&lt;&gt;0,('Semester Activities'!M$46/'Weightage Page-1'!AM$13)*'Weightage Page-1'!AM82,0))+
(IF('Semester Activities'!M$47&lt;&gt;0,('Semester Activities'!M$47/'Weightage Page-1'!AN$13)*'Weightage Page-1'!AN82,0))+
(IF('Semester Activities'!M$48&lt;&gt;0,('Semester Activities'!M$48/'Weightage Page-1'!AO$13)*'Weightage Page-1'!AO82,0))+
(IF('Semester Activities'!M$49&lt;&gt;0,('Semester Activities'!M$49/'Weightage Page-1'!AP$13)*'Weightage Page-1'!AP82,0))+
(IF('Semester Activities'!M$50&lt;&gt;0,('Semester Activities'!M$50/'Weightage Page-1'!AQ$13)*'Weightage Page-1'!AQ82,0))+
(IF('Semester Activities'!M$51&lt;&gt;0,('Semester Activities'!M$51/'Weightage Page-1'!AR$13)*'Weightage Page-1'!AR82,0))+
(IF('Semester Activities'!M$52&lt;&gt;0,('Semester Activities'!M$52/'Weightage Page-1'!AS$13)*'Weightage Page-1'!AS82,0))+
(IF('Semester Activities'!M$53&lt;&gt;0,('Semester Activities'!M$53/'Weightage Page-1'!AT$13)*'Weightage Page-1'!AT82,0))+
(IF('Semester Activities'!M$54&lt;&gt;0,('Semester Activities'!M$54/'Weightage Page-1'!AU$13)*'Weightage Page-1'!AU82,0))+
(IF('Semester Activities'!M$55&lt;&gt;0,('Semester Activities'!M$55/'Weightage Page-1'!AV$13)*'Weightage Page-1'!AV82,0))+
(IF('Semester Activities'!M$56&lt;&gt;0,('Semester Activities'!M$56/'Weightage Page-1'!AW$13)*'Weightage Page-1'!AW82,0))+
(IF('Semester Activities'!M$57&lt;&gt;0,('Semester Activities'!M$57/'Weightage Page-1'!AX$13)*'Weightage Page-1'!AX82,0))+
(IF('Semester Activities'!M$58&lt;&gt;0,('Semester Activities'!M$58/'Weightage Page-1'!AY$13)*'Weightage Page-1'!AY82,0))+
(IF('Semester Activities'!M$59&lt;&gt;0,('Semester Activities'!M$59/'Weightage Page-1'!AZ$13)*'Weightage Page-1'!AZ82,0))+
(IF('Semester Activities'!M$60&lt;&gt;0,('Semester Activities'!M$60/'Weightage Page-1'!BA$13)*'Weightage Page-1'!BA82,0))+
(IF('Semester Activities'!M$61&lt;&gt;0,('Semester Activities'!M$61/'Weightage Page-1'!BB$13)*'Weightage Page-1'!BB82,0))</f>
        <v>0</v>
      </c>
      <c r="K76" s="423"/>
      <c r="L76" s="423">
        <f>(IF('Semester Activities'!N$11&lt;&gt;0,('Semester Activities'!N$11/'Weightage Page-1'!D$13)*'Weightage Page-1'!D82,0))+
(IF('Semester Activities'!N$12&lt;&gt;0,('Semester Activities'!N$12/'Weightage Page-1'!E$13)*'Weightage Page-1'!E82,0))+
(IF('Semester Activities'!N$13&lt;&gt;0,('Semester Activities'!N$13/'Weightage Page-1'!F$13)*'Weightage Page-1'!F82,0))+
(IF('Semester Activities'!N$14&lt;&gt;0,('Semester Activities'!N$14/'Weightage Page-1'!G$13)*'Weightage Page-1'!G82,0))+
(IF('Semester Activities'!N$15&lt;&gt;0,('Semester Activities'!N$15/'Weightage Page-1'!H$13)*'Weightage Page-1'!H82,0))+
(IF('Semester Activities'!N$16&lt;&gt;0,('Semester Activities'!N$16/'Weightage Page-1'!I$13)*'Weightage Page-1'!I82,0))+
(IF('Semester Activities'!N$17&lt;&gt;0,('Semester Activities'!N$17/'Weightage Page-1'!J$13)*'Weightage Page-1'!J82,0))+
(IF('Semester Activities'!N$18&lt;&gt;0,('Semester Activities'!N$18/'Weightage Page-1'!K$13)*'Weightage Page-1'!K82,0))+
(IF('Semester Activities'!N$19&lt;&gt;0,('Semester Activities'!N$19/'Weightage Page-1'!L$13)*'Weightage Page-1'!L82,0))+
(IF('Semester Activities'!N$20&lt;&gt;0,('Semester Activities'!N$20/'Weightage Page-1'!M$13)*'Weightage Page-1'!M82,0))+
(IF('Semester Activities'!N$21&lt;&gt;0,('Semester Activities'!N$21/'Weightage Page-1'!N$13)*'Weightage Page-1'!N82,0))+
(IF('Semester Activities'!N$25&lt;&gt;0,('Semester Activities'!N$25/'Weightage Page-1'!R$13)*'Weightage Page-1'!R82,0))+
(IF('Semester Activities'!N$26&lt;&gt;0,('Semester Activities'!N$26/'Weightage Page-1'!S$13)*'Weightage Page-1'!S82,0))+
(IF('Semester Activities'!N$27&lt;&gt;0,('Semester Activities'!N$27/'Weightage Page-1'!T$13)*'Weightage Page-1'!T82,0))+
(IF('Semester Activities'!N$28&lt;&gt;0,('Semester Activities'!N$28/'Weightage Page-1'!U$13)*'Weightage Page-1'!U82,0))+
(IF('Semester Activities'!N$29&lt;&gt;0,('Semester Activities'!N$29/'Weightage Page-1'!V$13)*'Weightage Page-1'!V82,0))+
(IF('Semester Activities'!N$30&lt;&gt;0,('Semester Activities'!N$30/'Weightage Page-1'!W$13)*'Weightage Page-1'!W82,0))+
(IF('Semester Activities'!N$31&lt;&gt;0,('Semester Activities'!N$31/'Weightage Page-1'!X$13)*'Weightage Page-1'!X82,0))+
(IF('Semester Activities'!N$32&lt;&gt;0,('Semester Activities'!N$32/'Weightage Page-1'!Y$13)*'Weightage Page-1'!Y82,0))+
(IF('Semester Activities'!N$33&lt;&gt;0,('Semester Activities'!N$33/'Weightage Page-1'!Z$13)*'Weightage Page-1'!Z82,0))+
(IF('Semester Activities'!N$34&lt;&gt;0,('Semester Activities'!N$34/'Weightage Page-1'!AA$13)*'Weightage Page-1'!AA82,0))+
(IF('Semester Activities'!N$35&lt;&gt;0,('Semester Activities'!N$35/'Weightage Page-1'!AB$13)*'Weightage Page-1'!AB82,0))+
(IF('Semester Activities'!N$36&lt;&gt;0,('Semester Activities'!N$36/'Weightage Page-1'!AC$13)*'Weightage Page-1'!AC82,0))+
(IF('Semester Activities'!N$38&lt;&gt;0,('Semester Activities'!N$38/'Weightage Page-1'!AE$13)*'Weightage Page-1'!AE82,0))+
(IF('Semester Activities'!N$39&lt;&gt;0,('Semester Activities'!N$39/'Weightage Page-1'!AF$13)*'Weightage Page-1'!AF82,0))+
(IF('Semester Activities'!N$40&lt;&gt;0,('Semester Activities'!N$40/'Weightage Page-1'!AG$13)*'Weightage Page-1'!AG82,0))+
(IF('Semester Activities'!N$41&lt;&gt;0,('Semester Activities'!N$41/'Weightage Page-1'!AH$13)*'Weightage Page-1'!AH82,0))+
(IF('Semester Activities'!N$42&lt;&gt;0,('Semester Activities'!N$42/'Weightage Page-1'!AI$13)*'Weightage Page-1'!AI82,0))+
(IF('Semester Activities'!N$43&lt;&gt;0,('Semester Activities'!N$43/'Weightage Page-1'!AJ$13)*'Weightage Page-1'!AJ82,0))+
(IF('Semester Activities'!N$44&lt;&gt;0,('Semester Activities'!N$44/'Weightage Page-1'!AK$13)*'Weightage Page-1'!AK82,0))+
(IF('Semester Activities'!N$45&lt;&gt;0,('Semester Activities'!N$45/'Weightage Page-1'!AL$13)*'Weightage Page-1'!AL82,0))+
(IF('Semester Activities'!N$46&lt;&gt;0,('Semester Activities'!N$46/'Weightage Page-1'!AM$13)*'Weightage Page-1'!AM82,0))+
(IF('Semester Activities'!N$47&lt;&gt;0,('Semester Activities'!N$47/'Weightage Page-1'!AN$13)*'Weightage Page-1'!AN82,0))+
(IF('Semester Activities'!N$48&lt;&gt;0,('Semester Activities'!N$48/'Weightage Page-1'!AO$13)*'Weightage Page-1'!AO82,0))+
(IF('Semester Activities'!N$49&lt;&gt;0,('Semester Activities'!N$49/'Weightage Page-1'!AP$13)*'Weightage Page-1'!AP82,0))+
(IF('Semester Activities'!N$50&lt;&gt;0,('Semester Activities'!N$50/'Weightage Page-1'!AQ$13)*'Weightage Page-1'!AQ82,0))+
(IF('Semester Activities'!N$51&lt;&gt;0,('Semester Activities'!N$51/'Weightage Page-1'!AR$13)*'Weightage Page-1'!AR82,0))+
(IF('Semester Activities'!N$52&lt;&gt;0,('Semester Activities'!N$52/'Weightage Page-1'!AS$13)*'Weightage Page-1'!AS82,0))+
(IF('Semester Activities'!N$53&lt;&gt;0,('Semester Activities'!N$53/'Weightage Page-1'!AT$13)*'Weightage Page-1'!AT82,0))+
(IF('Semester Activities'!N$54&lt;&gt;0,('Semester Activities'!N$54/'Weightage Page-1'!AU$13)*'Weightage Page-1'!AU82,0))+
(IF('Semester Activities'!N$55&lt;&gt;0,('Semester Activities'!N$55/'Weightage Page-1'!AV$13)*'Weightage Page-1'!AV82,0))+
(IF('Semester Activities'!N$56&lt;&gt;0,('Semester Activities'!N$56/'Weightage Page-1'!AW$13)*'Weightage Page-1'!AW82,0))+
(IF('Semester Activities'!N$57&lt;&gt;0,('Semester Activities'!N$57/'Weightage Page-1'!AX$13)*'Weightage Page-1'!AX82,0))+
(IF('Semester Activities'!N$58&lt;&gt;0,('Semester Activities'!N$58/'Weightage Page-1'!AY$13)*'Weightage Page-1'!AY82,0))+
(IF('Semester Activities'!N$59&lt;&gt;0,('Semester Activities'!N$59/'Weightage Page-1'!AZ$13)*'Weightage Page-1'!AZ82,0))+
(IF('Semester Activities'!N$60&lt;&gt;0,('Semester Activities'!N$60/'Weightage Page-1'!BA$13)*'Weightage Page-1'!BA82,0))+
(IF('Semester Activities'!N$61&lt;&gt;0,('Semester Activities'!N$61/'Weightage Page-1'!BB$13)*'Weightage Page-1'!BB82,0))</f>
        <v>0</v>
      </c>
      <c r="M76" s="423"/>
      <c r="N76" s="424">
        <f t="shared" ref="N76:N128" si="2">SUM(D76:M76)</f>
        <v>0</v>
      </c>
      <c r="O76" s="424"/>
    </row>
    <row r="77" spans="1:15" ht="16.5" thickBot="1" x14ac:dyDescent="0.3">
      <c r="A77" s="210">
        <v>68</v>
      </c>
      <c r="B77" s="211" t="str">
        <f>IF('Weightage Page-1'!B83&lt;&gt;"",'Weightage Page-1'!B83,"")</f>
        <v>15SW14</v>
      </c>
      <c r="C77" s="118"/>
      <c r="D77" s="423">
        <f>(IF('Semester Activities'!J$11&lt;&gt;0,('Semester Activities'!J$11/'Weightage Page-1'!D$13)*'Weightage Page-1'!D83,0))+
(IF('Semester Activities'!J$12&lt;&gt;0,('Semester Activities'!J$12/'Weightage Page-1'!E$13)*'Weightage Page-1'!E83,0))+
(IF('Semester Activities'!J$13&lt;&gt;0,('Semester Activities'!J$13/'Weightage Page-1'!F$13)*'Weightage Page-1'!F83,0))+
(IF('Semester Activities'!J$14&lt;&gt;0,('Semester Activities'!J$14/'Weightage Page-1'!G$13)*'Weightage Page-1'!G83,0))+
(IF('Semester Activities'!J$15&lt;&gt;0,('Semester Activities'!J$15/'Weightage Page-1'!H$13)*'Weightage Page-1'!H83,0))+
(IF('Semester Activities'!J$16&lt;&gt;0,('Semester Activities'!J$16/'Weightage Page-1'!I$13)*'Weightage Page-1'!I83,0))+
(IF('Semester Activities'!J$17&lt;&gt;0,('Semester Activities'!J$17/'Weightage Page-1'!J$13)*'Weightage Page-1'!J83,0))+
(IF('Semester Activities'!J$18&lt;&gt;0,('Semester Activities'!J$18/'Weightage Page-1'!K$13)*'Weightage Page-1'!K83,0))+
(IF('Semester Activities'!J$19&lt;&gt;0,('Semester Activities'!J$19/'Weightage Page-1'!L$13)*'Weightage Page-1'!L83,0))+
(IF('Semester Activities'!J$20&lt;&gt;0,('Semester Activities'!J$20/'Weightage Page-1'!M$13)*'Weightage Page-1'!M83,0))+
(IF('Semester Activities'!J$21&lt;&gt;0,('Semester Activities'!J$21/'Weightage Page-1'!N$13)*'Weightage Page-1'!N83,0))+
(IF('Semester Activities'!J$25&lt;&gt;0,('Semester Activities'!J$25/'Weightage Page-1'!R$13)*'Weightage Page-1'!R83,0))+
(IF('Semester Activities'!J$26&lt;&gt;0,('Semester Activities'!J$26/'Weightage Page-1'!S$13)*'Weightage Page-1'!S83,0))+
(IF('Semester Activities'!J$27&lt;&gt;0,('Semester Activities'!J$27/'Weightage Page-1'!T$13)*'Weightage Page-1'!T83,0))+
(IF('Semester Activities'!J$28&lt;&gt;0,('Semester Activities'!J$28/'Weightage Page-1'!U$13)*'Weightage Page-1'!U83,0))+
(IF('Semester Activities'!J$29&lt;&gt;0,('Semester Activities'!J$29/'Weightage Page-1'!V$13)*'Weightage Page-1'!V83,0))+
(IF('Semester Activities'!J$30&lt;&gt;0,('Semester Activities'!J$30/'Weightage Page-1'!W$13)*'Weightage Page-1'!W83,0))+
(IF('Semester Activities'!J$31&lt;&gt;0,('Semester Activities'!J$31/'Weightage Page-1'!X$13)*'Weightage Page-1'!X83,0))+
(IF('Semester Activities'!J$32&lt;&gt;0,('Semester Activities'!J$32/'Weightage Page-1'!Y$13)*'Weightage Page-1'!Y83,0))+
(IF('Semester Activities'!J$33&lt;&gt;0,('Semester Activities'!J$33/'Weightage Page-1'!Z$13)*'Weightage Page-1'!Z83,0))+
(IF('Semester Activities'!J$34&lt;&gt;0,('Semester Activities'!J$34/'Weightage Page-1'!AA$13)*'Weightage Page-1'!AA83,0))+
(IF('Semester Activities'!J$35&lt;&gt;0,('Semester Activities'!J$35/'Weightage Page-1'!AB$13)*'Weightage Page-1'!AB83,0))+
(IF('Semester Activities'!J$36&lt;&gt;0,('Semester Activities'!J$36/'Weightage Page-1'!AC$13)*'Weightage Page-1'!AC83,0))+
(IF('Semester Activities'!J$38&lt;&gt;0,('Semester Activities'!J$38/'Weightage Page-1'!AE$13)*'Weightage Page-1'!AE83,0))+
(IF('Semester Activities'!J$39&lt;&gt;0,('Semester Activities'!J$39/'Weightage Page-1'!AF$13)*'Weightage Page-1'!AF83,0))+
(IF('Semester Activities'!J$40&lt;&gt;0,('Semester Activities'!J$40/'Weightage Page-1'!AG$13)*'Weightage Page-1'!AG83,0))+
(IF('Semester Activities'!J$41&lt;&gt;0,('Semester Activities'!J$41/'Weightage Page-1'!AH$13)*'Weightage Page-1'!AH83,0))+
(IF('Semester Activities'!J$42&lt;&gt;0,('Semester Activities'!J$42/'Weightage Page-1'!AI$13)*'Weightage Page-1'!AI83,0))+
(IF('Semester Activities'!J$43&lt;&gt;0,('Semester Activities'!J$43/'Weightage Page-1'!AJ$13)*'Weightage Page-1'!AJ83,0))+
(IF('Semester Activities'!J$44&lt;&gt;0,('Semester Activities'!J$44/'Weightage Page-1'!AK$13)*'Weightage Page-1'!AK83,0))+
(IF('Semester Activities'!J$45&lt;&gt;0,('Semester Activities'!J$45/'Weightage Page-1'!AL$13)*'Weightage Page-1'!AL83,0))+
(IF('Semester Activities'!J$46&lt;&gt;0,('Semester Activities'!J$46/'Weightage Page-1'!AM$13)*'Weightage Page-1'!AM83,0))+
(IF('Semester Activities'!J$47&lt;&gt;0,('Semester Activities'!J$47/'Weightage Page-1'!AN$13)*'Weightage Page-1'!AN83,0))+
(IF('Semester Activities'!J$48&lt;&gt;0,('Semester Activities'!J$48/'Weightage Page-1'!AO$13)*'Weightage Page-1'!AO83,0))+
(IF('Semester Activities'!J$49&lt;&gt;0,('Semester Activities'!J$49/'Weightage Page-1'!AP$13)*'Weightage Page-1'!AP83,0))+
(IF('Semester Activities'!J$50&lt;&gt;0,('Semester Activities'!J$50/'Weightage Page-1'!AQ$13)*'Weightage Page-1'!AQ83,0))+
(IF('Semester Activities'!J$51&lt;&gt;0,('Semester Activities'!J$51/'Weightage Page-1'!AR$13)*'Weightage Page-1'!AR83,0))+
(IF('Semester Activities'!J$52&lt;&gt;0,('Semester Activities'!J$52/'Weightage Page-1'!AS$13)*'Weightage Page-1'!AS83,0))+
(IF('Semester Activities'!J$53&lt;&gt;0,('Semester Activities'!J$53/'Weightage Page-1'!AT$13)*'Weightage Page-1'!AT83,0))+
(IF('Semester Activities'!J$54&lt;&gt;0,('Semester Activities'!J$54/'Weightage Page-1'!AU$13)*'Weightage Page-1'!AU83,0))+
(IF('Semester Activities'!J$55&lt;&gt;0,('Semester Activities'!J$55/'Weightage Page-1'!AV$13)*'Weightage Page-1'!AV83,0))+
(IF('Semester Activities'!J$56&lt;&gt;0,('Semester Activities'!J$56/'Weightage Page-1'!AW$13)*'Weightage Page-1'!AW83,0))+
(IF('Semester Activities'!J$57&lt;&gt;0,('Semester Activities'!J$57/'Weightage Page-1'!AX$13)*'Weightage Page-1'!AX83,0))+
(IF('Semester Activities'!J$58&lt;&gt;0,('Semester Activities'!J$58/'Weightage Page-1'!AY$13)*'Weightage Page-1'!AY83,0))+
(IF('Semester Activities'!J$59&lt;&gt;0,('Semester Activities'!J$59/'Weightage Page-1'!AZ$13)*'Weightage Page-1'!AZ83,0))+
(IF('Semester Activities'!J$60&lt;&gt;0,('Semester Activities'!J$60/'Weightage Page-1'!BA$13)*'Weightage Page-1'!BA83,0))+
(IF('Semester Activities'!J$61&lt;&gt;0,('Semester Activities'!J$61/'Weightage Page-1'!BB$13)*'Weightage Page-1'!BB83,0))</f>
        <v>0</v>
      </c>
      <c r="E77" s="423"/>
      <c r="F77" s="423">
        <f>(IF('Semester Activities'!K$11&lt;&gt;0,('Semester Activities'!K$11/'Weightage Page-1'!D$13)*'Weightage Page-1'!D83,0))+
(IF('Semester Activities'!K$12&lt;&gt;0,('Semester Activities'!K$12/'Weightage Page-1'!E$13)*'Weightage Page-1'!E83,0))+
(IF('Semester Activities'!K$13&lt;&gt;0,('Semester Activities'!K$13/'Weightage Page-1'!F$13)*'Weightage Page-1'!F83,0))+
(IF('Semester Activities'!K$14&lt;&gt;0,('Semester Activities'!K$14/'Weightage Page-1'!G$13)*'Weightage Page-1'!G83,0))+
(IF('Semester Activities'!K$15&lt;&gt;0,('Semester Activities'!K$15/'Weightage Page-1'!H$13)*'Weightage Page-1'!H83,0))+
(IF('Semester Activities'!K$16&lt;&gt;0,('Semester Activities'!K$16/'Weightage Page-1'!I$13)*'Weightage Page-1'!I83,0))+
(IF('Semester Activities'!K$17&lt;&gt;0,('Semester Activities'!K$17/'Weightage Page-1'!J$13)*'Weightage Page-1'!J83,0))+
(IF('Semester Activities'!K$18&lt;&gt;0,('Semester Activities'!K$18/'Weightage Page-1'!K$13)*'Weightage Page-1'!K83,0))+
(IF('Semester Activities'!K$19&lt;&gt;0,('Semester Activities'!K$19/'Weightage Page-1'!L$13)*'Weightage Page-1'!L83,0))+
(IF('Semester Activities'!K$20&lt;&gt;0,('Semester Activities'!K$20/'Weightage Page-1'!M$13)*'Weightage Page-1'!M83,0))+
(IF('Semester Activities'!K$21&lt;&gt;0,('Semester Activities'!K$21/'Weightage Page-1'!N$13)*'Weightage Page-1'!N83,0))+
(IF('Semester Activities'!K$25&lt;&gt;0,('Semester Activities'!K$25/'Weightage Page-1'!R$13)*'Weightage Page-1'!R83,0))+
(IF('Semester Activities'!K$26&lt;&gt;0,('Semester Activities'!K$26/'Weightage Page-1'!S$13)*'Weightage Page-1'!S83,0))+
(IF('Semester Activities'!K$27&lt;&gt;0,('Semester Activities'!K$27/'Weightage Page-1'!T$13)*'Weightage Page-1'!T83,0))+
(IF('Semester Activities'!K$28&lt;&gt;0,('Semester Activities'!K$28/'Weightage Page-1'!U$13)*'Weightage Page-1'!U83,0))+
(IF('Semester Activities'!K$29&lt;&gt;0,('Semester Activities'!K$29/'Weightage Page-1'!V$13)*'Weightage Page-1'!V83,0))+
(IF('Semester Activities'!K$30&lt;&gt;0,('Semester Activities'!K$30/'Weightage Page-1'!W$13)*'Weightage Page-1'!W83,0))+
(IF('Semester Activities'!K$31&lt;&gt;0,('Semester Activities'!K$31/'Weightage Page-1'!X$13)*'Weightage Page-1'!X83,0))+
(IF('Semester Activities'!K$32&lt;&gt;0,('Semester Activities'!K$32/'Weightage Page-1'!Y$13)*'Weightage Page-1'!Y83,0))+
(IF('Semester Activities'!K$33&lt;&gt;0,('Semester Activities'!K$33/'Weightage Page-1'!Z$13)*'Weightage Page-1'!Z83,0))+
(IF('Semester Activities'!K$34&lt;&gt;0,('Semester Activities'!K$34/'Weightage Page-1'!AA$13)*'Weightage Page-1'!AA83,0))+
(IF('Semester Activities'!K$35&lt;&gt;0,('Semester Activities'!K$35/'Weightage Page-1'!AB$13)*'Weightage Page-1'!AB83,0))+
(IF('Semester Activities'!K$36&lt;&gt;0,('Semester Activities'!K$36/'Weightage Page-1'!AC$13)*'Weightage Page-1'!AC83,0))+
(IF('Semester Activities'!K$38&lt;&gt;0,('Semester Activities'!K$38/'Weightage Page-1'!AE$13)*'Weightage Page-1'!AE83,0))+
(IF('Semester Activities'!K$39&lt;&gt;0,('Semester Activities'!K$39/'Weightage Page-1'!AF$13)*'Weightage Page-1'!AF83,0))+
(IF('Semester Activities'!K$40&lt;&gt;0,('Semester Activities'!K$40/'Weightage Page-1'!AG$13)*'Weightage Page-1'!AG83,0))+
(IF('Semester Activities'!K$41&lt;&gt;0,('Semester Activities'!K$41/'Weightage Page-1'!AH$13)*'Weightage Page-1'!AH83,0))+
(IF('Semester Activities'!K$42&lt;&gt;0,('Semester Activities'!K$42/'Weightage Page-1'!AI$13)*'Weightage Page-1'!AI83,0))+
(IF('Semester Activities'!K$43&lt;&gt;0,('Semester Activities'!K$43/'Weightage Page-1'!AJ$13)*'Weightage Page-1'!AJ83,0))+
(IF('Semester Activities'!K$44&lt;&gt;0,('Semester Activities'!K$44/'Weightage Page-1'!AK$13)*'Weightage Page-1'!AK83,0))+
(IF('Semester Activities'!K$45&lt;&gt;0,('Semester Activities'!K$45/'Weightage Page-1'!AL$13)*'Weightage Page-1'!AL83,0))+
(IF('Semester Activities'!K$46&lt;&gt;0,('Semester Activities'!K$46/'Weightage Page-1'!AM$13)*'Weightage Page-1'!AM83,0))+
(IF('Semester Activities'!K$47&lt;&gt;0,('Semester Activities'!K$47/'Weightage Page-1'!AN$13)*'Weightage Page-1'!AN83,0))+
(IF('Semester Activities'!K$48&lt;&gt;0,('Semester Activities'!K$48/'Weightage Page-1'!AO$13)*'Weightage Page-1'!AO83,0))+
(IF('Semester Activities'!K$49&lt;&gt;0,('Semester Activities'!K$49/'Weightage Page-1'!AP$13)*'Weightage Page-1'!AP83,0))+
(IF('Semester Activities'!K$50&lt;&gt;0,('Semester Activities'!K$50/'Weightage Page-1'!AQ$13)*'Weightage Page-1'!AQ83,0))+
(IF('Semester Activities'!K$51&lt;&gt;0,('Semester Activities'!K$51/'Weightage Page-1'!AR$13)*'Weightage Page-1'!AR83,0))+
(IF('Semester Activities'!K$52&lt;&gt;0,('Semester Activities'!K$52/'Weightage Page-1'!AS$13)*'Weightage Page-1'!AS83,0))+
(IF('Semester Activities'!K$53&lt;&gt;0,('Semester Activities'!K$53/'Weightage Page-1'!AT$13)*'Weightage Page-1'!AT83,0))+
(IF('Semester Activities'!K$54&lt;&gt;0,('Semester Activities'!K$54/'Weightage Page-1'!AU$13)*'Weightage Page-1'!AU83,0))+
(IF('Semester Activities'!K$55&lt;&gt;0,('Semester Activities'!K$55/'Weightage Page-1'!AV$13)*'Weightage Page-1'!AV83,0))+
(IF('Semester Activities'!K$56&lt;&gt;0,('Semester Activities'!K$56/'Weightage Page-1'!AW$13)*'Weightage Page-1'!AW83,0))+
(IF('Semester Activities'!K$57&lt;&gt;0,('Semester Activities'!K$57/'Weightage Page-1'!AX$13)*'Weightage Page-1'!AX83,0))+
(IF('Semester Activities'!K$58&lt;&gt;0,('Semester Activities'!K$58/'Weightage Page-1'!AY$13)*'Weightage Page-1'!AY83,0))+
(IF('Semester Activities'!K$59&lt;&gt;0,('Semester Activities'!K$59/'Weightage Page-1'!AZ$13)*'Weightage Page-1'!AZ83,0))+
(IF('Semester Activities'!K$60&lt;&gt;0,('Semester Activities'!K$60/'Weightage Page-1'!BA$13)*'Weightage Page-1'!BA83,0))+
(IF('Semester Activities'!K$61&lt;&gt;0,('Semester Activities'!K$61/'Weightage Page-1'!BB$13)*'Weightage Page-1'!BB83,0))</f>
        <v>0</v>
      </c>
      <c r="G77" s="423"/>
      <c r="H77" s="423">
        <f>(IF('Semester Activities'!L$11&lt;&gt;0,('Semester Activities'!L$11/'Weightage Page-1'!D$13)*'Weightage Page-1'!D83,0))+
(IF('Semester Activities'!L$12&lt;&gt;0,('Semester Activities'!L$12/'Weightage Page-1'!E$13)*'Weightage Page-1'!E83,0))+
(IF('Semester Activities'!L$13&lt;&gt;0,('Semester Activities'!L$13/'Weightage Page-1'!F$13)*'Weightage Page-1'!F83,0))+
(IF('Semester Activities'!L$14&lt;&gt;0,('Semester Activities'!L$14/'Weightage Page-1'!G$13)*'Weightage Page-1'!G83,0))+
(IF('Semester Activities'!L$15&lt;&gt;0,('Semester Activities'!L$15/'Weightage Page-1'!H$13)*'Weightage Page-1'!H83,0))+
(IF('Semester Activities'!L$16&lt;&gt;0,('Semester Activities'!L$16/'Weightage Page-1'!I$13)*'Weightage Page-1'!I83,0))+
(IF('Semester Activities'!L$17&lt;&gt;0,('Semester Activities'!L$17/'Weightage Page-1'!J$13)*'Weightage Page-1'!J83,0))+
(IF('Semester Activities'!L$18&lt;&gt;0,('Semester Activities'!L$18/'Weightage Page-1'!K$13)*'Weightage Page-1'!K83,0))+
(IF('Semester Activities'!L$19&lt;&gt;0,('Semester Activities'!L$19/'Weightage Page-1'!L$13)*'Weightage Page-1'!L83,0))+
(IF('Semester Activities'!L$20&lt;&gt;0,('Semester Activities'!L$20/'Weightage Page-1'!M$13)*'Weightage Page-1'!M83,0))+
(IF('Semester Activities'!L$21&lt;&gt;0,('Semester Activities'!L$21/'Weightage Page-1'!N$13)*'Weightage Page-1'!N83,0))+
(IF('Semester Activities'!L$25&lt;&gt;0,('Semester Activities'!L$25/'Weightage Page-1'!R$13)*'Weightage Page-1'!R83,0))+
(IF('Semester Activities'!L$26&lt;&gt;0,('Semester Activities'!L$26/'Weightage Page-1'!S$13)*'Weightage Page-1'!S83,0))+
(IF('Semester Activities'!L$27&lt;&gt;0,('Semester Activities'!L$27/'Weightage Page-1'!T$13)*'Weightage Page-1'!T83,0))+
(IF('Semester Activities'!L$28&lt;&gt;0,('Semester Activities'!L$28/'Weightage Page-1'!U$13)*'Weightage Page-1'!U83,0))+
(IF('Semester Activities'!L$29&lt;&gt;0,('Semester Activities'!L$29/'Weightage Page-1'!V$13)*'Weightage Page-1'!V83,0))+
(IF('Semester Activities'!L$30&lt;&gt;0,('Semester Activities'!L$30/'Weightage Page-1'!W$13)*'Weightage Page-1'!W83,0))+
(IF('Semester Activities'!L$31&lt;&gt;0,('Semester Activities'!L$31/'Weightage Page-1'!X$13)*'Weightage Page-1'!X83,0))+
(IF('Semester Activities'!L$32&lt;&gt;0,('Semester Activities'!L$32/'Weightage Page-1'!Y$13)*'Weightage Page-1'!Y83,0))+
(IF('Semester Activities'!L$33&lt;&gt;0,('Semester Activities'!L$33/'Weightage Page-1'!Z$13)*'Weightage Page-1'!Z83,0))+
(IF('Semester Activities'!L$34&lt;&gt;0,('Semester Activities'!L$34/'Weightage Page-1'!AA$13)*'Weightage Page-1'!AA83,0))+
(IF('Semester Activities'!L$35&lt;&gt;0,('Semester Activities'!L$35/'Weightage Page-1'!AB$13)*'Weightage Page-1'!AB83,0))+
(IF('Semester Activities'!L$36&lt;&gt;0,('Semester Activities'!L$36/'Weightage Page-1'!AC$13)*'Weightage Page-1'!AC83,0))+
(IF('Semester Activities'!L$38&lt;&gt;0,('Semester Activities'!L$38/'Weightage Page-1'!AE$13)*'Weightage Page-1'!AE83,0))+
(IF('Semester Activities'!L$39&lt;&gt;0,('Semester Activities'!L$39/'Weightage Page-1'!AF$13)*'Weightage Page-1'!AF83,0))+
(IF('Semester Activities'!L$40&lt;&gt;0,('Semester Activities'!L$40/'Weightage Page-1'!AG$13)*'Weightage Page-1'!AG83,0))+
(IF('Semester Activities'!L$41&lt;&gt;0,('Semester Activities'!L$41/'Weightage Page-1'!AH$13)*'Weightage Page-1'!AH83,0))+
(IF('Semester Activities'!L$42&lt;&gt;0,('Semester Activities'!L$42/'Weightage Page-1'!AI$13)*'Weightage Page-1'!AI83,0))+
(IF('Semester Activities'!L$43&lt;&gt;0,('Semester Activities'!L$43/'Weightage Page-1'!AJ$13)*'Weightage Page-1'!AJ83,0))+
(IF('Semester Activities'!L$44&lt;&gt;0,('Semester Activities'!L$44/'Weightage Page-1'!AK$13)*'Weightage Page-1'!AK83,0))+
(IF('Semester Activities'!L$45&lt;&gt;0,('Semester Activities'!L$45/'Weightage Page-1'!AL$13)*'Weightage Page-1'!AL83,0))+
(IF('Semester Activities'!L$46&lt;&gt;0,('Semester Activities'!L$46/'Weightage Page-1'!AM$13)*'Weightage Page-1'!AM83,0))+
(IF('Semester Activities'!L$47&lt;&gt;0,('Semester Activities'!L$47/'Weightage Page-1'!AN$13)*'Weightage Page-1'!AN83,0))+
(IF('Semester Activities'!L$48&lt;&gt;0,('Semester Activities'!L$48/'Weightage Page-1'!AO$13)*'Weightage Page-1'!AO83,0))+
(IF('Semester Activities'!L$49&lt;&gt;0,('Semester Activities'!L$49/'Weightage Page-1'!AP$13)*'Weightage Page-1'!AP83,0))+
(IF('Semester Activities'!L$50&lt;&gt;0,('Semester Activities'!L$50/'Weightage Page-1'!AQ$13)*'Weightage Page-1'!AQ83,0))+
(IF('Semester Activities'!L$51&lt;&gt;0,('Semester Activities'!L$51/'Weightage Page-1'!AR$13)*'Weightage Page-1'!AR83,0))+
(IF('Semester Activities'!L$52&lt;&gt;0,('Semester Activities'!L$52/'Weightage Page-1'!AS$13)*'Weightage Page-1'!AS83,0))+
(IF('Semester Activities'!L$53&lt;&gt;0,('Semester Activities'!L$53/'Weightage Page-1'!AT$13)*'Weightage Page-1'!AT83,0))+
(IF('Semester Activities'!L$54&lt;&gt;0,('Semester Activities'!L$54/'Weightage Page-1'!AU$13)*'Weightage Page-1'!AU83,0))+
(IF('Semester Activities'!L$55&lt;&gt;0,('Semester Activities'!L$55/'Weightage Page-1'!AV$13)*'Weightage Page-1'!AV83,0))+
(IF('Semester Activities'!L$56&lt;&gt;0,('Semester Activities'!L$56/'Weightage Page-1'!AW$13)*'Weightage Page-1'!AW83,0))+
(IF('Semester Activities'!L$57&lt;&gt;0,('Semester Activities'!L$57/'Weightage Page-1'!AX$13)*'Weightage Page-1'!AX83,0))+
(IF('Semester Activities'!L$58&lt;&gt;0,('Semester Activities'!L$58/'Weightage Page-1'!AY$13)*'Weightage Page-1'!AY83,0))+
(IF('Semester Activities'!L$59&lt;&gt;0,('Semester Activities'!L$59/'Weightage Page-1'!AZ$13)*'Weightage Page-1'!AZ83,0))+
(IF('Semester Activities'!L$60&lt;&gt;0,('Semester Activities'!L$60/'Weightage Page-1'!BA$13)*'Weightage Page-1'!BA83,0))+
(IF('Semester Activities'!L$61&lt;&gt;0,('Semester Activities'!L$61/'Weightage Page-1'!BB$13)*'Weightage Page-1'!BB83,0))</f>
        <v>0</v>
      </c>
      <c r="I77" s="423"/>
      <c r="J77" s="423">
        <f>(IF('Semester Activities'!M$11&lt;&gt;0,('Semester Activities'!M$11/'Weightage Page-1'!D$13)*'Weightage Page-1'!D83,0))+
(IF('Semester Activities'!M$12&lt;&gt;0,('Semester Activities'!M$12/'Weightage Page-1'!E$13)*'Weightage Page-1'!E83,0))+
(IF('Semester Activities'!M$13&lt;&gt;0,('Semester Activities'!M$13/'Weightage Page-1'!F$13)*'Weightage Page-1'!F83,0))+
(IF('Semester Activities'!M$14&lt;&gt;0,('Semester Activities'!M$14/'Weightage Page-1'!G$13)*'Weightage Page-1'!G83,0))+
(IF('Semester Activities'!M$15&lt;&gt;0,('Semester Activities'!M$15/'Weightage Page-1'!H$13)*'Weightage Page-1'!H83,0))+
(IF('Semester Activities'!M$16&lt;&gt;0,('Semester Activities'!M$16/'Weightage Page-1'!I$13)*'Weightage Page-1'!I83,0))+
(IF('Semester Activities'!M$17&lt;&gt;0,('Semester Activities'!M$17/'Weightage Page-1'!J$13)*'Weightage Page-1'!J83,0))+
(IF('Semester Activities'!M$18&lt;&gt;0,('Semester Activities'!M$18/'Weightage Page-1'!K$13)*'Weightage Page-1'!K83,0))+
(IF('Semester Activities'!M$19&lt;&gt;0,('Semester Activities'!M$19/'Weightage Page-1'!L$13)*'Weightage Page-1'!L83,0))+
(IF('Semester Activities'!M$20&lt;&gt;0,('Semester Activities'!M$20/'Weightage Page-1'!M$13)*'Weightage Page-1'!M83,0))+
(IF('Semester Activities'!M$21&lt;&gt;0,('Semester Activities'!M$21/'Weightage Page-1'!N$13)*'Weightage Page-1'!N83,0))+
(IF('Semester Activities'!M$25&lt;&gt;0,('Semester Activities'!M$25/'Weightage Page-1'!R$13)*'Weightage Page-1'!R83,0))+
(IF('Semester Activities'!M$26&lt;&gt;0,('Semester Activities'!M$26/'Weightage Page-1'!S$13)*'Weightage Page-1'!S83,0))+
(IF('Semester Activities'!M$27&lt;&gt;0,('Semester Activities'!M$27/'Weightage Page-1'!T$13)*'Weightage Page-1'!T83,0))+
(IF('Semester Activities'!M$28&lt;&gt;0,('Semester Activities'!M$28/'Weightage Page-1'!U$13)*'Weightage Page-1'!U83,0))+
(IF('Semester Activities'!M$29&lt;&gt;0,('Semester Activities'!M$29/'Weightage Page-1'!V$13)*'Weightage Page-1'!V83,0))+
(IF('Semester Activities'!M$30&lt;&gt;0,('Semester Activities'!M$30/'Weightage Page-1'!W$13)*'Weightage Page-1'!W83,0))+
(IF('Semester Activities'!M$31&lt;&gt;0,('Semester Activities'!M$31/'Weightage Page-1'!X$13)*'Weightage Page-1'!X83,0))+
(IF('Semester Activities'!M$32&lt;&gt;0,('Semester Activities'!M$32/'Weightage Page-1'!Y$13)*'Weightage Page-1'!Y83,0))+
(IF('Semester Activities'!M$33&lt;&gt;0,('Semester Activities'!M$33/'Weightage Page-1'!Z$13)*'Weightage Page-1'!Z83,0))+
(IF('Semester Activities'!M$34&lt;&gt;0,('Semester Activities'!M$34/'Weightage Page-1'!AA$13)*'Weightage Page-1'!AA83,0))+
(IF('Semester Activities'!M$35&lt;&gt;0,('Semester Activities'!M$35/'Weightage Page-1'!AB$13)*'Weightage Page-1'!AB83,0))+
(IF('Semester Activities'!M$36&lt;&gt;0,('Semester Activities'!M$36/'Weightage Page-1'!AC$13)*'Weightage Page-1'!AC83,0))+
(IF('Semester Activities'!M$38&lt;&gt;0,('Semester Activities'!M$38/'Weightage Page-1'!AE$13)*'Weightage Page-1'!AE83,0))+
(IF('Semester Activities'!M$39&lt;&gt;0,('Semester Activities'!M$39/'Weightage Page-1'!AF$13)*'Weightage Page-1'!AF83,0))+
(IF('Semester Activities'!M$40&lt;&gt;0,('Semester Activities'!M$40/'Weightage Page-1'!AG$13)*'Weightage Page-1'!AG83,0))+
(IF('Semester Activities'!M$41&lt;&gt;0,('Semester Activities'!M$41/'Weightage Page-1'!AH$13)*'Weightage Page-1'!AH83,0))+
(IF('Semester Activities'!M$42&lt;&gt;0,('Semester Activities'!M$42/'Weightage Page-1'!AI$13)*'Weightage Page-1'!AI83,0))+
(IF('Semester Activities'!M$43&lt;&gt;0,('Semester Activities'!M$43/'Weightage Page-1'!AJ$13)*'Weightage Page-1'!AJ83,0))+
(IF('Semester Activities'!M$44&lt;&gt;0,('Semester Activities'!M$44/'Weightage Page-1'!AK$13)*'Weightage Page-1'!AK83,0))+
(IF('Semester Activities'!M$45&lt;&gt;0,('Semester Activities'!M$45/'Weightage Page-1'!AL$13)*'Weightage Page-1'!AL83,0))+
(IF('Semester Activities'!M$46&lt;&gt;0,('Semester Activities'!M$46/'Weightage Page-1'!AM$13)*'Weightage Page-1'!AM83,0))+
(IF('Semester Activities'!M$47&lt;&gt;0,('Semester Activities'!M$47/'Weightage Page-1'!AN$13)*'Weightage Page-1'!AN83,0))+
(IF('Semester Activities'!M$48&lt;&gt;0,('Semester Activities'!M$48/'Weightage Page-1'!AO$13)*'Weightage Page-1'!AO83,0))+
(IF('Semester Activities'!M$49&lt;&gt;0,('Semester Activities'!M$49/'Weightage Page-1'!AP$13)*'Weightage Page-1'!AP83,0))+
(IF('Semester Activities'!M$50&lt;&gt;0,('Semester Activities'!M$50/'Weightage Page-1'!AQ$13)*'Weightage Page-1'!AQ83,0))+
(IF('Semester Activities'!M$51&lt;&gt;0,('Semester Activities'!M$51/'Weightage Page-1'!AR$13)*'Weightage Page-1'!AR83,0))+
(IF('Semester Activities'!M$52&lt;&gt;0,('Semester Activities'!M$52/'Weightage Page-1'!AS$13)*'Weightage Page-1'!AS83,0))+
(IF('Semester Activities'!M$53&lt;&gt;0,('Semester Activities'!M$53/'Weightage Page-1'!AT$13)*'Weightage Page-1'!AT83,0))+
(IF('Semester Activities'!M$54&lt;&gt;0,('Semester Activities'!M$54/'Weightage Page-1'!AU$13)*'Weightage Page-1'!AU83,0))+
(IF('Semester Activities'!M$55&lt;&gt;0,('Semester Activities'!M$55/'Weightage Page-1'!AV$13)*'Weightage Page-1'!AV83,0))+
(IF('Semester Activities'!M$56&lt;&gt;0,('Semester Activities'!M$56/'Weightage Page-1'!AW$13)*'Weightage Page-1'!AW83,0))+
(IF('Semester Activities'!M$57&lt;&gt;0,('Semester Activities'!M$57/'Weightage Page-1'!AX$13)*'Weightage Page-1'!AX83,0))+
(IF('Semester Activities'!M$58&lt;&gt;0,('Semester Activities'!M$58/'Weightage Page-1'!AY$13)*'Weightage Page-1'!AY83,0))+
(IF('Semester Activities'!M$59&lt;&gt;0,('Semester Activities'!M$59/'Weightage Page-1'!AZ$13)*'Weightage Page-1'!AZ83,0))+
(IF('Semester Activities'!M$60&lt;&gt;0,('Semester Activities'!M$60/'Weightage Page-1'!BA$13)*'Weightage Page-1'!BA83,0))+
(IF('Semester Activities'!M$61&lt;&gt;0,('Semester Activities'!M$61/'Weightage Page-1'!BB$13)*'Weightage Page-1'!BB83,0))</f>
        <v>0</v>
      </c>
      <c r="K77" s="423"/>
      <c r="L77" s="423">
        <f>(IF('Semester Activities'!N$11&lt;&gt;0,('Semester Activities'!N$11/'Weightage Page-1'!D$13)*'Weightage Page-1'!D83,0))+
(IF('Semester Activities'!N$12&lt;&gt;0,('Semester Activities'!N$12/'Weightage Page-1'!E$13)*'Weightage Page-1'!E83,0))+
(IF('Semester Activities'!N$13&lt;&gt;0,('Semester Activities'!N$13/'Weightage Page-1'!F$13)*'Weightage Page-1'!F83,0))+
(IF('Semester Activities'!N$14&lt;&gt;0,('Semester Activities'!N$14/'Weightage Page-1'!G$13)*'Weightage Page-1'!G83,0))+
(IF('Semester Activities'!N$15&lt;&gt;0,('Semester Activities'!N$15/'Weightage Page-1'!H$13)*'Weightage Page-1'!H83,0))+
(IF('Semester Activities'!N$16&lt;&gt;0,('Semester Activities'!N$16/'Weightage Page-1'!I$13)*'Weightage Page-1'!I83,0))+
(IF('Semester Activities'!N$17&lt;&gt;0,('Semester Activities'!N$17/'Weightage Page-1'!J$13)*'Weightage Page-1'!J83,0))+
(IF('Semester Activities'!N$18&lt;&gt;0,('Semester Activities'!N$18/'Weightage Page-1'!K$13)*'Weightage Page-1'!K83,0))+
(IF('Semester Activities'!N$19&lt;&gt;0,('Semester Activities'!N$19/'Weightage Page-1'!L$13)*'Weightage Page-1'!L83,0))+
(IF('Semester Activities'!N$20&lt;&gt;0,('Semester Activities'!N$20/'Weightage Page-1'!M$13)*'Weightage Page-1'!M83,0))+
(IF('Semester Activities'!N$21&lt;&gt;0,('Semester Activities'!N$21/'Weightage Page-1'!N$13)*'Weightage Page-1'!N83,0))+
(IF('Semester Activities'!N$25&lt;&gt;0,('Semester Activities'!N$25/'Weightage Page-1'!R$13)*'Weightage Page-1'!R83,0))+
(IF('Semester Activities'!N$26&lt;&gt;0,('Semester Activities'!N$26/'Weightage Page-1'!S$13)*'Weightage Page-1'!S83,0))+
(IF('Semester Activities'!N$27&lt;&gt;0,('Semester Activities'!N$27/'Weightage Page-1'!T$13)*'Weightage Page-1'!T83,0))+
(IF('Semester Activities'!N$28&lt;&gt;0,('Semester Activities'!N$28/'Weightage Page-1'!U$13)*'Weightage Page-1'!U83,0))+
(IF('Semester Activities'!N$29&lt;&gt;0,('Semester Activities'!N$29/'Weightage Page-1'!V$13)*'Weightage Page-1'!V83,0))+
(IF('Semester Activities'!N$30&lt;&gt;0,('Semester Activities'!N$30/'Weightage Page-1'!W$13)*'Weightage Page-1'!W83,0))+
(IF('Semester Activities'!N$31&lt;&gt;0,('Semester Activities'!N$31/'Weightage Page-1'!X$13)*'Weightage Page-1'!X83,0))+
(IF('Semester Activities'!N$32&lt;&gt;0,('Semester Activities'!N$32/'Weightage Page-1'!Y$13)*'Weightage Page-1'!Y83,0))+
(IF('Semester Activities'!N$33&lt;&gt;0,('Semester Activities'!N$33/'Weightage Page-1'!Z$13)*'Weightage Page-1'!Z83,0))+
(IF('Semester Activities'!N$34&lt;&gt;0,('Semester Activities'!N$34/'Weightage Page-1'!AA$13)*'Weightage Page-1'!AA83,0))+
(IF('Semester Activities'!N$35&lt;&gt;0,('Semester Activities'!N$35/'Weightage Page-1'!AB$13)*'Weightage Page-1'!AB83,0))+
(IF('Semester Activities'!N$36&lt;&gt;0,('Semester Activities'!N$36/'Weightage Page-1'!AC$13)*'Weightage Page-1'!AC83,0))+
(IF('Semester Activities'!N$38&lt;&gt;0,('Semester Activities'!N$38/'Weightage Page-1'!AE$13)*'Weightage Page-1'!AE83,0))+
(IF('Semester Activities'!N$39&lt;&gt;0,('Semester Activities'!N$39/'Weightage Page-1'!AF$13)*'Weightage Page-1'!AF83,0))+
(IF('Semester Activities'!N$40&lt;&gt;0,('Semester Activities'!N$40/'Weightage Page-1'!AG$13)*'Weightage Page-1'!AG83,0))+
(IF('Semester Activities'!N$41&lt;&gt;0,('Semester Activities'!N$41/'Weightage Page-1'!AH$13)*'Weightage Page-1'!AH83,0))+
(IF('Semester Activities'!N$42&lt;&gt;0,('Semester Activities'!N$42/'Weightage Page-1'!AI$13)*'Weightage Page-1'!AI83,0))+
(IF('Semester Activities'!N$43&lt;&gt;0,('Semester Activities'!N$43/'Weightage Page-1'!AJ$13)*'Weightage Page-1'!AJ83,0))+
(IF('Semester Activities'!N$44&lt;&gt;0,('Semester Activities'!N$44/'Weightage Page-1'!AK$13)*'Weightage Page-1'!AK83,0))+
(IF('Semester Activities'!N$45&lt;&gt;0,('Semester Activities'!N$45/'Weightage Page-1'!AL$13)*'Weightage Page-1'!AL83,0))+
(IF('Semester Activities'!N$46&lt;&gt;0,('Semester Activities'!N$46/'Weightage Page-1'!AM$13)*'Weightage Page-1'!AM83,0))+
(IF('Semester Activities'!N$47&lt;&gt;0,('Semester Activities'!N$47/'Weightage Page-1'!AN$13)*'Weightage Page-1'!AN83,0))+
(IF('Semester Activities'!N$48&lt;&gt;0,('Semester Activities'!N$48/'Weightage Page-1'!AO$13)*'Weightage Page-1'!AO83,0))+
(IF('Semester Activities'!N$49&lt;&gt;0,('Semester Activities'!N$49/'Weightage Page-1'!AP$13)*'Weightage Page-1'!AP83,0))+
(IF('Semester Activities'!N$50&lt;&gt;0,('Semester Activities'!N$50/'Weightage Page-1'!AQ$13)*'Weightage Page-1'!AQ83,0))+
(IF('Semester Activities'!N$51&lt;&gt;0,('Semester Activities'!N$51/'Weightage Page-1'!AR$13)*'Weightage Page-1'!AR83,0))+
(IF('Semester Activities'!N$52&lt;&gt;0,('Semester Activities'!N$52/'Weightage Page-1'!AS$13)*'Weightage Page-1'!AS83,0))+
(IF('Semester Activities'!N$53&lt;&gt;0,('Semester Activities'!N$53/'Weightage Page-1'!AT$13)*'Weightage Page-1'!AT83,0))+
(IF('Semester Activities'!N$54&lt;&gt;0,('Semester Activities'!N$54/'Weightage Page-1'!AU$13)*'Weightage Page-1'!AU83,0))+
(IF('Semester Activities'!N$55&lt;&gt;0,('Semester Activities'!N$55/'Weightage Page-1'!AV$13)*'Weightage Page-1'!AV83,0))+
(IF('Semester Activities'!N$56&lt;&gt;0,('Semester Activities'!N$56/'Weightage Page-1'!AW$13)*'Weightage Page-1'!AW83,0))+
(IF('Semester Activities'!N$57&lt;&gt;0,('Semester Activities'!N$57/'Weightage Page-1'!AX$13)*'Weightage Page-1'!AX83,0))+
(IF('Semester Activities'!N$58&lt;&gt;0,('Semester Activities'!N$58/'Weightage Page-1'!AY$13)*'Weightage Page-1'!AY83,0))+
(IF('Semester Activities'!N$59&lt;&gt;0,('Semester Activities'!N$59/'Weightage Page-1'!AZ$13)*'Weightage Page-1'!AZ83,0))+
(IF('Semester Activities'!N$60&lt;&gt;0,('Semester Activities'!N$60/'Weightage Page-1'!BA$13)*'Weightage Page-1'!BA83,0))+
(IF('Semester Activities'!N$61&lt;&gt;0,('Semester Activities'!N$61/'Weightage Page-1'!BB$13)*'Weightage Page-1'!BB83,0))</f>
        <v>0</v>
      </c>
      <c r="M77" s="423"/>
      <c r="N77" s="424">
        <f t="shared" si="2"/>
        <v>0</v>
      </c>
      <c r="O77" s="424"/>
    </row>
    <row r="78" spans="1:15" ht="16.5" thickBot="1" x14ac:dyDescent="0.3">
      <c r="A78" s="210">
        <v>69</v>
      </c>
      <c r="B78" s="211" t="str">
        <f>IF('Weightage Page-1'!B84&lt;&gt;"",'Weightage Page-1'!B84,"")</f>
        <v>15SW18</v>
      </c>
      <c r="C78" s="118"/>
      <c r="D78" s="423">
        <f>(IF('Semester Activities'!J$11&lt;&gt;0,('Semester Activities'!J$11/'Weightage Page-1'!D$13)*'Weightage Page-1'!D84,0))+
(IF('Semester Activities'!J$12&lt;&gt;0,('Semester Activities'!J$12/'Weightage Page-1'!E$13)*'Weightage Page-1'!E84,0))+
(IF('Semester Activities'!J$13&lt;&gt;0,('Semester Activities'!J$13/'Weightage Page-1'!F$13)*'Weightage Page-1'!F84,0))+
(IF('Semester Activities'!J$14&lt;&gt;0,('Semester Activities'!J$14/'Weightage Page-1'!G$13)*'Weightage Page-1'!G84,0))+
(IF('Semester Activities'!J$15&lt;&gt;0,('Semester Activities'!J$15/'Weightage Page-1'!H$13)*'Weightage Page-1'!H84,0))+
(IF('Semester Activities'!J$16&lt;&gt;0,('Semester Activities'!J$16/'Weightage Page-1'!I$13)*'Weightage Page-1'!I84,0))+
(IF('Semester Activities'!J$17&lt;&gt;0,('Semester Activities'!J$17/'Weightage Page-1'!J$13)*'Weightage Page-1'!J84,0))+
(IF('Semester Activities'!J$18&lt;&gt;0,('Semester Activities'!J$18/'Weightage Page-1'!K$13)*'Weightage Page-1'!K84,0))+
(IF('Semester Activities'!J$19&lt;&gt;0,('Semester Activities'!J$19/'Weightage Page-1'!L$13)*'Weightage Page-1'!L84,0))+
(IF('Semester Activities'!J$20&lt;&gt;0,('Semester Activities'!J$20/'Weightage Page-1'!M$13)*'Weightage Page-1'!M84,0))+
(IF('Semester Activities'!J$21&lt;&gt;0,('Semester Activities'!J$21/'Weightage Page-1'!N$13)*'Weightage Page-1'!N84,0))+
(IF('Semester Activities'!J$25&lt;&gt;0,('Semester Activities'!J$25/'Weightage Page-1'!R$13)*'Weightage Page-1'!R84,0))+
(IF('Semester Activities'!J$26&lt;&gt;0,('Semester Activities'!J$26/'Weightage Page-1'!S$13)*'Weightage Page-1'!S84,0))+
(IF('Semester Activities'!J$27&lt;&gt;0,('Semester Activities'!J$27/'Weightage Page-1'!T$13)*'Weightage Page-1'!T84,0))+
(IF('Semester Activities'!J$28&lt;&gt;0,('Semester Activities'!J$28/'Weightage Page-1'!U$13)*'Weightage Page-1'!U84,0))+
(IF('Semester Activities'!J$29&lt;&gt;0,('Semester Activities'!J$29/'Weightage Page-1'!V$13)*'Weightage Page-1'!V84,0))+
(IF('Semester Activities'!J$30&lt;&gt;0,('Semester Activities'!J$30/'Weightage Page-1'!W$13)*'Weightage Page-1'!W84,0))+
(IF('Semester Activities'!J$31&lt;&gt;0,('Semester Activities'!J$31/'Weightage Page-1'!X$13)*'Weightage Page-1'!X84,0))+
(IF('Semester Activities'!J$32&lt;&gt;0,('Semester Activities'!J$32/'Weightage Page-1'!Y$13)*'Weightage Page-1'!Y84,0))+
(IF('Semester Activities'!J$33&lt;&gt;0,('Semester Activities'!J$33/'Weightage Page-1'!Z$13)*'Weightage Page-1'!Z84,0))+
(IF('Semester Activities'!J$34&lt;&gt;0,('Semester Activities'!J$34/'Weightage Page-1'!AA$13)*'Weightage Page-1'!AA84,0))+
(IF('Semester Activities'!J$35&lt;&gt;0,('Semester Activities'!J$35/'Weightage Page-1'!AB$13)*'Weightage Page-1'!AB84,0))+
(IF('Semester Activities'!J$36&lt;&gt;0,('Semester Activities'!J$36/'Weightage Page-1'!AC$13)*'Weightage Page-1'!AC84,0))+
(IF('Semester Activities'!J$38&lt;&gt;0,('Semester Activities'!J$38/'Weightage Page-1'!AE$13)*'Weightage Page-1'!AE84,0))+
(IF('Semester Activities'!J$39&lt;&gt;0,('Semester Activities'!J$39/'Weightage Page-1'!AF$13)*'Weightage Page-1'!AF84,0))+
(IF('Semester Activities'!J$40&lt;&gt;0,('Semester Activities'!J$40/'Weightage Page-1'!AG$13)*'Weightage Page-1'!AG84,0))+
(IF('Semester Activities'!J$41&lt;&gt;0,('Semester Activities'!J$41/'Weightage Page-1'!AH$13)*'Weightage Page-1'!AH84,0))+
(IF('Semester Activities'!J$42&lt;&gt;0,('Semester Activities'!J$42/'Weightage Page-1'!AI$13)*'Weightage Page-1'!AI84,0))+
(IF('Semester Activities'!J$43&lt;&gt;0,('Semester Activities'!J$43/'Weightage Page-1'!AJ$13)*'Weightage Page-1'!AJ84,0))+
(IF('Semester Activities'!J$44&lt;&gt;0,('Semester Activities'!J$44/'Weightage Page-1'!AK$13)*'Weightage Page-1'!AK84,0))+
(IF('Semester Activities'!J$45&lt;&gt;0,('Semester Activities'!J$45/'Weightage Page-1'!AL$13)*'Weightage Page-1'!AL84,0))+
(IF('Semester Activities'!J$46&lt;&gt;0,('Semester Activities'!J$46/'Weightage Page-1'!AM$13)*'Weightage Page-1'!AM84,0))+
(IF('Semester Activities'!J$47&lt;&gt;0,('Semester Activities'!J$47/'Weightage Page-1'!AN$13)*'Weightage Page-1'!AN84,0))+
(IF('Semester Activities'!J$48&lt;&gt;0,('Semester Activities'!J$48/'Weightage Page-1'!AO$13)*'Weightage Page-1'!AO84,0))+
(IF('Semester Activities'!J$49&lt;&gt;0,('Semester Activities'!J$49/'Weightage Page-1'!AP$13)*'Weightage Page-1'!AP84,0))+
(IF('Semester Activities'!J$50&lt;&gt;0,('Semester Activities'!J$50/'Weightage Page-1'!AQ$13)*'Weightage Page-1'!AQ84,0))+
(IF('Semester Activities'!J$51&lt;&gt;0,('Semester Activities'!J$51/'Weightage Page-1'!AR$13)*'Weightage Page-1'!AR84,0))+
(IF('Semester Activities'!J$52&lt;&gt;0,('Semester Activities'!J$52/'Weightage Page-1'!AS$13)*'Weightage Page-1'!AS84,0))+
(IF('Semester Activities'!J$53&lt;&gt;0,('Semester Activities'!J$53/'Weightage Page-1'!AT$13)*'Weightage Page-1'!AT84,0))+
(IF('Semester Activities'!J$54&lt;&gt;0,('Semester Activities'!J$54/'Weightage Page-1'!AU$13)*'Weightage Page-1'!AU84,0))+
(IF('Semester Activities'!J$55&lt;&gt;0,('Semester Activities'!J$55/'Weightage Page-1'!AV$13)*'Weightage Page-1'!AV84,0))+
(IF('Semester Activities'!J$56&lt;&gt;0,('Semester Activities'!J$56/'Weightage Page-1'!AW$13)*'Weightage Page-1'!AW84,0))+
(IF('Semester Activities'!J$57&lt;&gt;0,('Semester Activities'!J$57/'Weightage Page-1'!AX$13)*'Weightage Page-1'!AX84,0))+
(IF('Semester Activities'!J$58&lt;&gt;0,('Semester Activities'!J$58/'Weightage Page-1'!AY$13)*'Weightage Page-1'!AY84,0))+
(IF('Semester Activities'!J$59&lt;&gt;0,('Semester Activities'!J$59/'Weightage Page-1'!AZ$13)*'Weightage Page-1'!AZ84,0))+
(IF('Semester Activities'!J$60&lt;&gt;0,('Semester Activities'!J$60/'Weightage Page-1'!BA$13)*'Weightage Page-1'!BA84,0))+
(IF('Semester Activities'!J$61&lt;&gt;0,('Semester Activities'!J$61/'Weightage Page-1'!BB$13)*'Weightage Page-1'!BB84,0))</f>
        <v>0</v>
      </c>
      <c r="E78" s="423"/>
      <c r="F78" s="423">
        <f>(IF('Semester Activities'!K$11&lt;&gt;0,('Semester Activities'!K$11/'Weightage Page-1'!D$13)*'Weightage Page-1'!D84,0))+
(IF('Semester Activities'!K$12&lt;&gt;0,('Semester Activities'!K$12/'Weightage Page-1'!E$13)*'Weightage Page-1'!E84,0))+
(IF('Semester Activities'!K$13&lt;&gt;0,('Semester Activities'!K$13/'Weightage Page-1'!F$13)*'Weightage Page-1'!F84,0))+
(IF('Semester Activities'!K$14&lt;&gt;0,('Semester Activities'!K$14/'Weightage Page-1'!G$13)*'Weightage Page-1'!G84,0))+
(IF('Semester Activities'!K$15&lt;&gt;0,('Semester Activities'!K$15/'Weightage Page-1'!H$13)*'Weightage Page-1'!H84,0))+
(IF('Semester Activities'!K$16&lt;&gt;0,('Semester Activities'!K$16/'Weightage Page-1'!I$13)*'Weightage Page-1'!I84,0))+
(IF('Semester Activities'!K$17&lt;&gt;0,('Semester Activities'!K$17/'Weightage Page-1'!J$13)*'Weightage Page-1'!J84,0))+
(IF('Semester Activities'!K$18&lt;&gt;0,('Semester Activities'!K$18/'Weightage Page-1'!K$13)*'Weightage Page-1'!K84,0))+
(IF('Semester Activities'!K$19&lt;&gt;0,('Semester Activities'!K$19/'Weightage Page-1'!L$13)*'Weightage Page-1'!L84,0))+
(IF('Semester Activities'!K$20&lt;&gt;0,('Semester Activities'!K$20/'Weightage Page-1'!M$13)*'Weightage Page-1'!M84,0))+
(IF('Semester Activities'!K$21&lt;&gt;0,('Semester Activities'!K$21/'Weightage Page-1'!N$13)*'Weightage Page-1'!N84,0))+
(IF('Semester Activities'!K$25&lt;&gt;0,('Semester Activities'!K$25/'Weightage Page-1'!R$13)*'Weightage Page-1'!R84,0))+
(IF('Semester Activities'!K$26&lt;&gt;0,('Semester Activities'!K$26/'Weightage Page-1'!S$13)*'Weightage Page-1'!S84,0))+
(IF('Semester Activities'!K$27&lt;&gt;0,('Semester Activities'!K$27/'Weightage Page-1'!T$13)*'Weightage Page-1'!T84,0))+
(IF('Semester Activities'!K$28&lt;&gt;0,('Semester Activities'!K$28/'Weightage Page-1'!U$13)*'Weightage Page-1'!U84,0))+
(IF('Semester Activities'!K$29&lt;&gt;0,('Semester Activities'!K$29/'Weightage Page-1'!V$13)*'Weightage Page-1'!V84,0))+
(IF('Semester Activities'!K$30&lt;&gt;0,('Semester Activities'!K$30/'Weightage Page-1'!W$13)*'Weightage Page-1'!W84,0))+
(IF('Semester Activities'!K$31&lt;&gt;0,('Semester Activities'!K$31/'Weightage Page-1'!X$13)*'Weightage Page-1'!X84,0))+
(IF('Semester Activities'!K$32&lt;&gt;0,('Semester Activities'!K$32/'Weightage Page-1'!Y$13)*'Weightage Page-1'!Y84,0))+
(IF('Semester Activities'!K$33&lt;&gt;0,('Semester Activities'!K$33/'Weightage Page-1'!Z$13)*'Weightage Page-1'!Z84,0))+
(IF('Semester Activities'!K$34&lt;&gt;0,('Semester Activities'!K$34/'Weightage Page-1'!AA$13)*'Weightage Page-1'!AA84,0))+
(IF('Semester Activities'!K$35&lt;&gt;0,('Semester Activities'!K$35/'Weightage Page-1'!AB$13)*'Weightage Page-1'!AB84,0))+
(IF('Semester Activities'!K$36&lt;&gt;0,('Semester Activities'!K$36/'Weightage Page-1'!AC$13)*'Weightage Page-1'!AC84,0))+
(IF('Semester Activities'!K$38&lt;&gt;0,('Semester Activities'!K$38/'Weightage Page-1'!AE$13)*'Weightage Page-1'!AE84,0))+
(IF('Semester Activities'!K$39&lt;&gt;0,('Semester Activities'!K$39/'Weightage Page-1'!AF$13)*'Weightage Page-1'!AF84,0))+
(IF('Semester Activities'!K$40&lt;&gt;0,('Semester Activities'!K$40/'Weightage Page-1'!AG$13)*'Weightage Page-1'!AG84,0))+
(IF('Semester Activities'!K$41&lt;&gt;0,('Semester Activities'!K$41/'Weightage Page-1'!AH$13)*'Weightage Page-1'!AH84,0))+
(IF('Semester Activities'!K$42&lt;&gt;0,('Semester Activities'!K$42/'Weightage Page-1'!AI$13)*'Weightage Page-1'!AI84,0))+
(IF('Semester Activities'!K$43&lt;&gt;0,('Semester Activities'!K$43/'Weightage Page-1'!AJ$13)*'Weightage Page-1'!AJ84,0))+
(IF('Semester Activities'!K$44&lt;&gt;0,('Semester Activities'!K$44/'Weightage Page-1'!AK$13)*'Weightage Page-1'!AK84,0))+
(IF('Semester Activities'!K$45&lt;&gt;0,('Semester Activities'!K$45/'Weightage Page-1'!AL$13)*'Weightage Page-1'!AL84,0))+
(IF('Semester Activities'!K$46&lt;&gt;0,('Semester Activities'!K$46/'Weightage Page-1'!AM$13)*'Weightage Page-1'!AM84,0))+
(IF('Semester Activities'!K$47&lt;&gt;0,('Semester Activities'!K$47/'Weightage Page-1'!AN$13)*'Weightage Page-1'!AN84,0))+
(IF('Semester Activities'!K$48&lt;&gt;0,('Semester Activities'!K$48/'Weightage Page-1'!AO$13)*'Weightage Page-1'!AO84,0))+
(IF('Semester Activities'!K$49&lt;&gt;0,('Semester Activities'!K$49/'Weightage Page-1'!AP$13)*'Weightage Page-1'!AP84,0))+
(IF('Semester Activities'!K$50&lt;&gt;0,('Semester Activities'!K$50/'Weightage Page-1'!AQ$13)*'Weightage Page-1'!AQ84,0))+
(IF('Semester Activities'!K$51&lt;&gt;0,('Semester Activities'!K$51/'Weightage Page-1'!AR$13)*'Weightage Page-1'!AR84,0))+
(IF('Semester Activities'!K$52&lt;&gt;0,('Semester Activities'!K$52/'Weightage Page-1'!AS$13)*'Weightage Page-1'!AS84,0))+
(IF('Semester Activities'!K$53&lt;&gt;0,('Semester Activities'!K$53/'Weightage Page-1'!AT$13)*'Weightage Page-1'!AT84,0))+
(IF('Semester Activities'!K$54&lt;&gt;0,('Semester Activities'!K$54/'Weightage Page-1'!AU$13)*'Weightage Page-1'!AU84,0))+
(IF('Semester Activities'!K$55&lt;&gt;0,('Semester Activities'!K$55/'Weightage Page-1'!AV$13)*'Weightage Page-1'!AV84,0))+
(IF('Semester Activities'!K$56&lt;&gt;0,('Semester Activities'!K$56/'Weightage Page-1'!AW$13)*'Weightage Page-1'!AW84,0))+
(IF('Semester Activities'!K$57&lt;&gt;0,('Semester Activities'!K$57/'Weightage Page-1'!AX$13)*'Weightage Page-1'!AX84,0))+
(IF('Semester Activities'!K$58&lt;&gt;0,('Semester Activities'!K$58/'Weightage Page-1'!AY$13)*'Weightage Page-1'!AY84,0))+
(IF('Semester Activities'!K$59&lt;&gt;0,('Semester Activities'!K$59/'Weightage Page-1'!AZ$13)*'Weightage Page-1'!AZ84,0))+
(IF('Semester Activities'!K$60&lt;&gt;0,('Semester Activities'!K$60/'Weightage Page-1'!BA$13)*'Weightage Page-1'!BA84,0))+
(IF('Semester Activities'!K$61&lt;&gt;0,('Semester Activities'!K$61/'Weightage Page-1'!BB$13)*'Weightage Page-1'!BB84,0))</f>
        <v>0</v>
      </c>
      <c r="G78" s="423"/>
      <c r="H78" s="423">
        <f>(IF('Semester Activities'!L$11&lt;&gt;0,('Semester Activities'!L$11/'Weightage Page-1'!D$13)*'Weightage Page-1'!D84,0))+
(IF('Semester Activities'!L$12&lt;&gt;0,('Semester Activities'!L$12/'Weightage Page-1'!E$13)*'Weightage Page-1'!E84,0))+
(IF('Semester Activities'!L$13&lt;&gt;0,('Semester Activities'!L$13/'Weightage Page-1'!F$13)*'Weightage Page-1'!F84,0))+
(IF('Semester Activities'!L$14&lt;&gt;0,('Semester Activities'!L$14/'Weightage Page-1'!G$13)*'Weightage Page-1'!G84,0))+
(IF('Semester Activities'!L$15&lt;&gt;0,('Semester Activities'!L$15/'Weightage Page-1'!H$13)*'Weightage Page-1'!H84,0))+
(IF('Semester Activities'!L$16&lt;&gt;0,('Semester Activities'!L$16/'Weightage Page-1'!I$13)*'Weightage Page-1'!I84,0))+
(IF('Semester Activities'!L$17&lt;&gt;0,('Semester Activities'!L$17/'Weightage Page-1'!J$13)*'Weightage Page-1'!J84,0))+
(IF('Semester Activities'!L$18&lt;&gt;0,('Semester Activities'!L$18/'Weightage Page-1'!K$13)*'Weightage Page-1'!K84,0))+
(IF('Semester Activities'!L$19&lt;&gt;0,('Semester Activities'!L$19/'Weightage Page-1'!L$13)*'Weightage Page-1'!L84,0))+
(IF('Semester Activities'!L$20&lt;&gt;0,('Semester Activities'!L$20/'Weightage Page-1'!M$13)*'Weightage Page-1'!M84,0))+
(IF('Semester Activities'!L$21&lt;&gt;0,('Semester Activities'!L$21/'Weightage Page-1'!N$13)*'Weightage Page-1'!N84,0))+
(IF('Semester Activities'!L$25&lt;&gt;0,('Semester Activities'!L$25/'Weightage Page-1'!R$13)*'Weightage Page-1'!R84,0))+
(IF('Semester Activities'!L$26&lt;&gt;0,('Semester Activities'!L$26/'Weightage Page-1'!S$13)*'Weightage Page-1'!S84,0))+
(IF('Semester Activities'!L$27&lt;&gt;0,('Semester Activities'!L$27/'Weightage Page-1'!T$13)*'Weightage Page-1'!T84,0))+
(IF('Semester Activities'!L$28&lt;&gt;0,('Semester Activities'!L$28/'Weightage Page-1'!U$13)*'Weightage Page-1'!U84,0))+
(IF('Semester Activities'!L$29&lt;&gt;0,('Semester Activities'!L$29/'Weightage Page-1'!V$13)*'Weightage Page-1'!V84,0))+
(IF('Semester Activities'!L$30&lt;&gt;0,('Semester Activities'!L$30/'Weightage Page-1'!W$13)*'Weightage Page-1'!W84,0))+
(IF('Semester Activities'!L$31&lt;&gt;0,('Semester Activities'!L$31/'Weightage Page-1'!X$13)*'Weightage Page-1'!X84,0))+
(IF('Semester Activities'!L$32&lt;&gt;0,('Semester Activities'!L$32/'Weightage Page-1'!Y$13)*'Weightage Page-1'!Y84,0))+
(IF('Semester Activities'!L$33&lt;&gt;0,('Semester Activities'!L$33/'Weightage Page-1'!Z$13)*'Weightage Page-1'!Z84,0))+
(IF('Semester Activities'!L$34&lt;&gt;0,('Semester Activities'!L$34/'Weightage Page-1'!AA$13)*'Weightage Page-1'!AA84,0))+
(IF('Semester Activities'!L$35&lt;&gt;0,('Semester Activities'!L$35/'Weightage Page-1'!AB$13)*'Weightage Page-1'!AB84,0))+
(IF('Semester Activities'!L$36&lt;&gt;0,('Semester Activities'!L$36/'Weightage Page-1'!AC$13)*'Weightage Page-1'!AC84,0))+
(IF('Semester Activities'!L$38&lt;&gt;0,('Semester Activities'!L$38/'Weightage Page-1'!AE$13)*'Weightage Page-1'!AE84,0))+
(IF('Semester Activities'!L$39&lt;&gt;0,('Semester Activities'!L$39/'Weightage Page-1'!AF$13)*'Weightage Page-1'!AF84,0))+
(IF('Semester Activities'!L$40&lt;&gt;0,('Semester Activities'!L$40/'Weightage Page-1'!AG$13)*'Weightage Page-1'!AG84,0))+
(IF('Semester Activities'!L$41&lt;&gt;0,('Semester Activities'!L$41/'Weightage Page-1'!AH$13)*'Weightage Page-1'!AH84,0))+
(IF('Semester Activities'!L$42&lt;&gt;0,('Semester Activities'!L$42/'Weightage Page-1'!AI$13)*'Weightage Page-1'!AI84,0))+
(IF('Semester Activities'!L$43&lt;&gt;0,('Semester Activities'!L$43/'Weightage Page-1'!AJ$13)*'Weightage Page-1'!AJ84,0))+
(IF('Semester Activities'!L$44&lt;&gt;0,('Semester Activities'!L$44/'Weightage Page-1'!AK$13)*'Weightage Page-1'!AK84,0))+
(IF('Semester Activities'!L$45&lt;&gt;0,('Semester Activities'!L$45/'Weightage Page-1'!AL$13)*'Weightage Page-1'!AL84,0))+
(IF('Semester Activities'!L$46&lt;&gt;0,('Semester Activities'!L$46/'Weightage Page-1'!AM$13)*'Weightage Page-1'!AM84,0))+
(IF('Semester Activities'!L$47&lt;&gt;0,('Semester Activities'!L$47/'Weightage Page-1'!AN$13)*'Weightage Page-1'!AN84,0))+
(IF('Semester Activities'!L$48&lt;&gt;0,('Semester Activities'!L$48/'Weightage Page-1'!AO$13)*'Weightage Page-1'!AO84,0))+
(IF('Semester Activities'!L$49&lt;&gt;0,('Semester Activities'!L$49/'Weightage Page-1'!AP$13)*'Weightage Page-1'!AP84,0))+
(IF('Semester Activities'!L$50&lt;&gt;0,('Semester Activities'!L$50/'Weightage Page-1'!AQ$13)*'Weightage Page-1'!AQ84,0))+
(IF('Semester Activities'!L$51&lt;&gt;0,('Semester Activities'!L$51/'Weightage Page-1'!AR$13)*'Weightage Page-1'!AR84,0))+
(IF('Semester Activities'!L$52&lt;&gt;0,('Semester Activities'!L$52/'Weightage Page-1'!AS$13)*'Weightage Page-1'!AS84,0))+
(IF('Semester Activities'!L$53&lt;&gt;0,('Semester Activities'!L$53/'Weightage Page-1'!AT$13)*'Weightage Page-1'!AT84,0))+
(IF('Semester Activities'!L$54&lt;&gt;0,('Semester Activities'!L$54/'Weightage Page-1'!AU$13)*'Weightage Page-1'!AU84,0))+
(IF('Semester Activities'!L$55&lt;&gt;0,('Semester Activities'!L$55/'Weightage Page-1'!AV$13)*'Weightage Page-1'!AV84,0))+
(IF('Semester Activities'!L$56&lt;&gt;0,('Semester Activities'!L$56/'Weightage Page-1'!AW$13)*'Weightage Page-1'!AW84,0))+
(IF('Semester Activities'!L$57&lt;&gt;0,('Semester Activities'!L$57/'Weightage Page-1'!AX$13)*'Weightage Page-1'!AX84,0))+
(IF('Semester Activities'!L$58&lt;&gt;0,('Semester Activities'!L$58/'Weightage Page-1'!AY$13)*'Weightage Page-1'!AY84,0))+
(IF('Semester Activities'!L$59&lt;&gt;0,('Semester Activities'!L$59/'Weightage Page-1'!AZ$13)*'Weightage Page-1'!AZ84,0))+
(IF('Semester Activities'!L$60&lt;&gt;0,('Semester Activities'!L$60/'Weightage Page-1'!BA$13)*'Weightage Page-1'!BA84,0))+
(IF('Semester Activities'!L$61&lt;&gt;0,('Semester Activities'!L$61/'Weightage Page-1'!BB$13)*'Weightage Page-1'!BB84,0))</f>
        <v>0</v>
      </c>
      <c r="I78" s="423"/>
      <c r="J78" s="423">
        <f>(IF('Semester Activities'!M$11&lt;&gt;0,('Semester Activities'!M$11/'Weightage Page-1'!D$13)*'Weightage Page-1'!D84,0))+
(IF('Semester Activities'!M$12&lt;&gt;0,('Semester Activities'!M$12/'Weightage Page-1'!E$13)*'Weightage Page-1'!E84,0))+
(IF('Semester Activities'!M$13&lt;&gt;0,('Semester Activities'!M$13/'Weightage Page-1'!F$13)*'Weightage Page-1'!F84,0))+
(IF('Semester Activities'!M$14&lt;&gt;0,('Semester Activities'!M$14/'Weightage Page-1'!G$13)*'Weightage Page-1'!G84,0))+
(IF('Semester Activities'!M$15&lt;&gt;0,('Semester Activities'!M$15/'Weightage Page-1'!H$13)*'Weightage Page-1'!H84,0))+
(IF('Semester Activities'!M$16&lt;&gt;0,('Semester Activities'!M$16/'Weightage Page-1'!I$13)*'Weightage Page-1'!I84,0))+
(IF('Semester Activities'!M$17&lt;&gt;0,('Semester Activities'!M$17/'Weightage Page-1'!J$13)*'Weightage Page-1'!J84,0))+
(IF('Semester Activities'!M$18&lt;&gt;0,('Semester Activities'!M$18/'Weightage Page-1'!K$13)*'Weightage Page-1'!K84,0))+
(IF('Semester Activities'!M$19&lt;&gt;0,('Semester Activities'!M$19/'Weightage Page-1'!L$13)*'Weightage Page-1'!L84,0))+
(IF('Semester Activities'!M$20&lt;&gt;0,('Semester Activities'!M$20/'Weightage Page-1'!M$13)*'Weightage Page-1'!M84,0))+
(IF('Semester Activities'!M$21&lt;&gt;0,('Semester Activities'!M$21/'Weightage Page-1'!N$13)*'Weightage Page-1'!N84,0))+
(IF('Semester Activities'!M$25&lt;&gt;0,('Semester Activities'!M$25/'Weightage Page-1'!R$13)*'Weightage Page-1'!R84,0))+
(IF('Semester Activities'!M$26&lt;&gt;0,('Semester Activities'!M$26/'Weightage Page-1'!S$13)*'Weightage Page-1'!S84,0))+
(IF('Semester Activities'!M$27&lt;&gt;0,('Semester Activities'!M$27/'Weightage Page-1'!T$13)*'Weightage Page-1'!T84,0))+
(IF('Semester Activities'!M$28&lt;&gt;0,('Semester Activities'!M$28/'Weightage Page-1'!U$13)*'Weightage Page-1'!U84,0))+
(IF('Semester Activities'!M$29&lt;&gt;0,('Semester Activities'!M$29/'Weightage Page-1'!V$13)*'Weightage Page-1'!V84,0))+
(IF('Semester Activities'!M$30&lt;&gt;0,('Semester Activities'!M$30/'Weightage Page-1'!W$13)*'Weightage Page-1'!W84,0))+
(IF('Semester Activities'!M$31&lt;&gt;0,('Semester Activities'!M$31/'Weightage Page-1'!X$13)*'Weightage Page-1'!X84,0))+
(IF('Semester Activities'!M$32&lt;&gt;0,('Semester Activities'!M$32/'Weightage Page-1'!Y$13)*'Weightage Page-1'!Y84,0))+
(IF('Semester Activities'!M$33&lt;&gt;0,('Semester Activities'!M$33/'Weightage Page-1'!Z$13)*'Weightage Page-1'!Z84,0))+
(IF('Semester Activities'!M$34&lt;&gt;0,('Semester Activities'!M$34/'Weightage Page-1'!AA$13)*'Weightage Page-1'!AA84,0))+
(IF('Semester Activities'!M$35&lt;&gt;0,('Semester Activities'!M$35/'Weightage Page-1'!AB$13)*'Weightage Page-1'!AB84,0))+
(IF('Semester Activities'!M$36&lt;&gt;0,('Semester Activities'!M$36/'Weightage Page-1'!AC$13)*'Weightage Page-1'!AC84,0))+
(IF('Semester Activities'!M$38&lt;&gt;0,('Semester Activities'!M$38/'Weightage Page-1'!AE$13)*'Weightage Page-1'!AE84,0))+
(IF('Semester Activities'!M$39&lt;&gt;0,('Semester Activities'!M$39/'Weightage Page-1'!AF$13)*'Weightage Page-1'!AF84,0))+
(IF('Semester Activities'!M$40&lt;&gt;0,('Semester Activities'!M$40/'Weightage Page-1'!AG$13)*'Weightage Page-1'!AG84,0))+
(IF('Semester Activities'!M$41&lt;&gt;0,('Semester Activities'!M$41/'Weightage Page-1'!AH$13)*'Weightage Page-1'!AH84,0))+
(IF('Semester Activities'!M$42&lt;&gt;0,('Semester Activities'!M$42/'Weightage Page-1'!AI$13)*'Weightage Page-1'!AI84,0))+
(IF('Semester Activities'!M$43&lt;&gt;0,('Semester Activities'!M$43/'Weightage Page-1'!AJ$13)*'Weightage Page-1'!AJ84,0))+
(IF('Semester Activities'!M$44&lt;&gt;0,('Semester Activities'!M$44/'Weightage Page-1'!AK$13)*'Weightage Page-1'!AK84,0))+
(IF('Semester Activities'!M$45&lt;&gt;0,('Semester Activities'!M$45/'Weightage Page-1'!AL$13)*'Weightage Page-1'!AL84,0))+
(IF('Semester Activities'!M$46&lt;&gt;0,('Semester Activities'!M$46/'Weightage Page-1'!AM$13)*'Weightage Page-1'!AM84,0))+
(IF('Semester Activities'!M$47&lt;&gt;0,('Semester Activities'!M$47/'Weightage Page-1'!AN$13)*'Weightage Page-1'!AN84,0))+
(IF('Semester Activities'!M$48&lt;&gt;0,('Semester Activities'!M$48/'Weightage Page-1'!AO$13)*'Weightage Page-1'!AO84,0))+
(IF('Semester Activities'!M$49&lt;&gt;0,('Semester Activities'!M$49/'Weightage Page-1'!AP$13)*'Weightage Page-1'!AP84,0))+
(IF('Semester Activities'!M$50&lt;&gt;0,('Semester Activities'!M$50/'Weightage Page-1'!AQ$13)*'Weightage Page-1'!AQ84,0))+
(IF('Semester Activities'!M$51&lt;&gt;0,('Semester Activities'!M$51/'Weightage Page-1'!AR$13)*'Weightage Page-1'!AR84,0))+
(IF('Semester Activities'!M$52&lt;&gt;0,('Semester Activities'!M$52/'Weightage Page-1'!AS$13)*'Weightage Page-1'!AS84,0))+
(IF('Semester Activities'!M$53&lt;&gt;0,('Semester Activities'!M$53/'Weightage Page-1'!AT$13)*'Weightage Page-1'!AT84,0))+
(IF('Semester Activities'!M$54&lt;&gt;0,('Semester Activities'!M$54/'Weightage Page-1'!AU$13)*'Weightage Page-1'!AU84,0))+
(IF('Semester Activities'!M$55&lt;&gt;0,('Semester Activities'!M$55/'Weightage Page-1'!AV$13)*'Weightage Page-1'!AV84,0))+
(IF('Semester Activities'!M$56&lt;&gt;0,('Semester Activities'!M$56/'Weightage Page-1'!AW$13)*'Weightage Page-1'!AW84,0))+
(IF('Semester Activities'!M$57&lt;&gt;0,('Semester Activities'!M$57/'Weightage Page-1'!AX$13)*'Weightage Page-1'!AX84,0))+
(IF('Semester Activities'!M$58&lt;&gt;0,('Semester Activities'!M$58/'Weightage Page-1'!AY$13)*'Weightage Page-1'!AY84,0))+
(IF('Semester Activities'!M$59&lt;&gt;0,('Semester Activities'!M$59/'Weightage Page-1'!AZ$13)*'Weightage Page-1'!AZ84,0))+
(IF('Semester Activities'!M$60&lt;&gt;0,('Semester Activities'!M$60/'Weightage Page-1'!BA$13)*'Weightage Page-1'!BA84,0))+
(IF('Semester Activities'!M$61&lt;&gt;0,('Semester Activities'!M$61/'Weightage Page-1'!BB$13)*'Weightage Page-1'!BB84,0))</f>
        <v>0</v>
      </c>
      <c r="K78" s="423"/>
      <c r="L78" s="423">
        <f>(IF('Semester Activities'!N$11&lt;&gt;0,('Semester Activities'!N$11/'Weightage Page-1'!D$13)*'Weightage Page-1'!D84,0))+
(IF('Semester Activities'!N$12&lt;&gt;0,('Semester Activities'!N$12/'Weightage Page-1'!E$13)*'Weightage Page-1'!E84,0))+
(IF('Semester Activities'!N$13&lt;&gt;0,('Semester Activities'!N$13/'Weightage Page-1'!F$13)*'Weightage Page-1'!F84,0))+
(IF('Semester Activities'!N$14&lt;&gt;0,('Semester Activities'!N$14/'Weightage Page-1'!G$13)*'Weightage Page-1'!G84,0))+
(IF('Semester Activities'!N$15&lt;&gt;0,('Semester Activities'!N$15/'Weightage Page-1'!H$13)*'Weightage Page-1'!H84,0))+
(IF('Semester Activities'!N$16&lt;&gt;0,('Semester Activities'!N$16/'Weightage Page-1'!I$13)*'Weightage Page-1'!I84,0))+
(IF('Semester Activities'!N$17&lt;&gt;0,('Semester Activities'!N$17/'Weightage Page-1'!J$13)*'Weightage Page-1'!J84,0))+
(IF('Semester Activities'!N$18&lt;&gt;0,('Semester Activities'!N$18/'Weightage Page-1'!K$13)*'Weightage Page-1'!K84,0))+
(IF('Semester Activities'!N$19&lt;&gt;0,('Semester Activities'!N$19/'Weightage Page-1'!L$13)*'Weightage Page-1'!L84,0))+
(IF('Semester Activities'!N$20&lt;&gt;0,('Semester Activities'!N$20/'Weightage Page-1'!M$13)*'Weightage Page-1'!M84,0))+
(IF('Semester Activities'!N$21&lt;&gt;0,('Semester Activities'!N$21/'Weightage Page-1'!N$13)*'Weightage Page-1'!N84,0))+
(IF('Semester Activities'!N$25&lt;&gt;0,('Semester Activities'!N$25/'Weightage Page-1'!R$13)*'Weightage Page-1'!R84,0))+
(IF('Semester Activities'!N$26&lt;&gt;0,('Semester Activities'!N$26/'Weightage Page-1'!S$13)*'Weightage Page-1'!S84,0))+
(IF('Semester Activities'!N$27&lt;&gt;0,('Semester Activities'!N$27/'Weightage Page-1'!T$13)*'Weightage Page-1'!T84,0))+
(IF('Semester Activities'!N$28&lt;&gt;0,('Semester Activities'!N$28/'Weightage Page-1'!U$13)*'Weightage Page-1'!U84,0))+
(IF('Semester Activities'!N$29&lt;&gt;0,('Semester Activities'!N$29/'Weightage Page-1'!V$13)*'Weightage Page-1'!V84,0))+
(IF('Semester Activities'!N$30&lt;&gt;0,('Semester Activities'!N$30/'Weightage Page-1'!W$13)*'Weightage Page-1'!W84,0))+
(IF('Semester Activities'!N$31&lt;&gt;0,('Semester Activities'!N$31/'Weightage Page-1'!X$13)*'Weightage Page-1'!X84,0))+
(IF('Semester Activities'!N$32&lt;&gt;0,('Semester Activities'!N$32/'Weightage Page-1'!Y$13)*'Weightage Page-1'!Y84,0))+
(IF('Semester Activities'!N$33&lt;&gt;0,('Semester Activities'!N$33/'Weightage Page-1'!Z$13)*'Weightage Page-1'!Z84,0))+
(IF('Semester Activities'!N$34&lt;&gt;0,('Semester Activities'!N$34/'Weightage Page-1'!AA$13)*'Weightage Page-1'!AA84,0))+
(IF('Semester Activities'!N$35&lt;&gt;0,('Semester Activities'!N$35/'Weightage Page-1'!AB$13)*'Weightage Page-1'!AB84,0))+
(IF('Semester Activities'!N$36&lt;&gt;0,('Semester Activities'!N$36/'Weightage Page-1'!AC$13)*'Weightage Page-1'!AC84,0))+
(IF('Semester Activities'!N$38&lt;&gt;0,('Semester Activities'!N$38/'Weightage Page-1'!AE$13)*'Weightage Page-1'!AE84,0))+
(IF('Semester Activities'!N$39&lt;&gt;0,('Semester Activities'!N$39/'Weightage Page-1'!AF$13)*'Weightage Page-1'!AF84,0))+
(IF('Semester Activities'!N$40&lt;&gt;0,('Semester Activities'!N$40/'Weightage Page-1'!AG$13)*'Weightage Page-1'!AG84,0))+
(IF('Semester Activities'!N$41&lt;&gt;0,('Semester Activities'!N$41/'Weightage Page-1'!AH$13)*'Weightage Page-1'!AH84,0))+
(IF('Semester Activities'!N$42&lt;&gt;0,('Semester Activities'!N$42/'Weightage Page-1'!AI$13)*'Weightage Page-1'!AI84,0))+
(IF('Semester Activities'!N$43&lt;&gt;0,('Semester Activities'!N$43/'Weightage Page-1'!AJ$13)*'Weightage Page-1'!AJ84,0))+
(IF('Semester Activities'!N$44&lt;&gt;0,('Semester Activities'!N$44/'Weightage Page-1'!AK$13)*'Weightage Page-1'!AK84,0))+
(IF('Semester Activities'!N$45&lt;&gt;0,('Semester Activities'!N$45/'Weightage Page-1'!AL$13)*'Weightage Page-1'!AL84,0))+
(IF('Semester Activities'!N$46&lt;&gt;0,('Semester Activities'!N$46/'Weightage Page-1'!AM$13)*'Weightage Page-1'!AM84,0))+
(IF('Semester Activities'!N$47&lt;&gt;0,('Semester Activities'!N$47/'Weightage Page-1'!AN$13)*'Weightage Page-1'!AN84,0))+
(IF('Semester Activities'!N$48&lt;&gt;0,('Semester Activities'!N$48/'Weightage Page-1'!AO$13)*'Weightage Page-1'!AO84,0))+
(IF('Semester Activities'!N$49&lt;&gt;0,('Semester Activities'!N$49/'Weightage Page-1'!AP$13)*'Weightage Page-1'!AP84,0))+
(IF('Semester Activities'!N$50&lt;&gt;0,('Semester Activities'!N$50/'Weightage Page-1'!AQ$13)*'Weightage Page-1'!AQ84,0))+
(IF('Semester Activities'!N$51&lt;&gt;0,('Semester Activities'!N$51/'Weightage Page-1'!AR$13)*'Weightage Page-1'!AR84,0))+
(IF('Semester Activities'!N$52&lt;&gt;0,('Semester Activities'!N$52/'Weightage Page-1'!AS$13)*'Weightage Page-1'!AS84,0))+
(IF('Semester Activities'!N$53&lt;&gt;0,('Semester Activities'!N$53/'Weightage Page-1'!AT$13)*'Weightage Page-1'!AT84,0))+
(IF('Semester Activities'!N$54&lt;&gt;0,('Semester Activities'!N$54/'Weightage Page-1'!AU$13)*'Weightage Page-1'!AU84,0))+
(IF('Semester Activities'!N$55&lt;&gt;0,('Semester Activities'!N$55/'Weightage Page-1'!AV$13)*'Weightage Page-1'!AV84,0))+
(IF('Semester Activities'!N$56&lt;&gt;0,('Semester Activities'!N$56/'Weightage Page-1'!AW$13)*'Weightage Page-1'!AW84,0))+
(IF('Semester Activities'!N$57&lt;&gt;0,('Semester Activities'!N$57/'Weightage Page-1'!AX$13)*'Weightage Page-1'!AX84,0))+
(IF('Semester Activities'!N$58&lt;&gt;0,('Semester Activities'!N$58/'Weightage Page-1'!AY$13)*'Weightage Page-1'!AY84,0))+
(IF('Semester Activities'!N$59&lt;&gt;0,('Semester Activities'!N$59/'Weightage Page-1'!AZ$13)*'Weightage Page-1'!AZ84,0))+
(IF('Semester Activities'!N$60&lt;&gt;0,('Semester Activities'!N$60/'Weightage Page-1'!BA$13)*'Weightage Page-1'!BA84,0))+
(IF('Semester Activities'!N$61&lt;&gt;0,('Semester Activities'!N$61/'Weightage Page-1'!BB$13)*'Weightage Page-1'!BB84,0))</f>
        <v>0</v>
      </c>
      <c r="M78" s="423"/>
      <c r="N78" s="424">
        <f t="shared" si="2"/>
        <v>0</v>
      </c>
      <c r="O78" s="424"/>
    </row>
    <row r="79" spans="1:15" ht="16.5" thickBot="1" x14ac:dyDescent="0.3">
      <c r="A79" s="210">
        <v>70</v>
      </c>
      <c r="B79" s="211" t="str">
        <f>IF('Weightage Page-1'!B85&lt;&gt;"",'Weightage Page-1'!B85,"")</f>
        <v>15SW20</v>
      </c>
      <c r="C79" s="118"/>
      <c r="D79" s="423">
        <f>(IF('Semester Activities'!J$11&lt;&gt;0,('Semester Activities'!J$11/'Weightage Page-1'!D$13)*'Weightage Page-1'!D85,0))+
(IF('Semester Activities'!J$12&lt;&gt;0,('Semester Activities'!J$12/'Weightage Page-1'!E$13)*'Weightage Page-1'!E85,0))+
(IF('Semester Activities'!J$13&lt;&gt;0,('Semester Activities'!J$13/'Weightage Page-1'!F$13)*'Weightage Page-1'!F85,0))+
(IF('Semester Activities'!J$14&lt;&gt;0,('Semester Activities'!J$14/'Weightage Page-1'!G$13)*'Weightage Page-1'!G85,0))+
(IF('Semester Activities'!J$15&lt;&gt;0,('Semester Activities'!J$15/'Weightage Page-1'!H$13)*'Weightage Page-1'!H85,0))+
(IF('Semester Activities'!J$16&lt;&gt;0,('Semester Activities'!J$16/'Weightage Page-1'!I$13)*'Weightage Page-1'!I85,0))+
(IF('Semester Activities'!J$17&lt;&gt;0,('Semester Activities'!J$17/'Weightage Page-1'!J$13)*'Weightage Page-1'!J85,0))+
(IF('Semester Activities'!J$18&lt;&gt;0,('Semester Activities'!J$18/'Weightage Page-1'!K$13)*'Weightage Page-1'!K85,0))+
(IF('Semester Activities'!J$19&lt;&gt;0,('Semester Activities'!J$19/'Weightage Page-1'!L$13)*'Weightage Page-1'!L85,0))+
(IF('Semester Activities'!J$20&lt;&gt;0,('Semester Activities'!J$20/'Weightage Page-1'!M$13)*'Weightage Page-1'!M85,0))+
(IF('Semester Activities'!J$21&lt;&gt;0,('Semester Activities'!J$21/'Weightage Page-1'!N$13)*'Weightage Page-1'!N85,0))+
(IF('Semester Activities'!J$25&lt;&gt;0,('Semester Activities'!J$25/'Weightage Page-1'!R$13)*'Weightage Page-1'!R85,0))+
(IF('Semester Activities'!J$26&lt;&gt;0,('Semester Activities'!J$26/'Weightage Page-1'!S$13)*'Weightage Page-1'!S85,0))+
(IF('Semester Activities'!J$27&lt;&gt;0,('Semester Activities'!J$27/'Weightage Page-1'!T$13)*'Weightage Page-1'!T85,0))+
(IF('Semester Activities'!J$28&lt;&gt;0,('Semester Activities'!J$28/'Weightage Page-1'!U$13)*'Weightage Page-1'!U85,0))+
(IF('Semester Activities'!J$29&lt;&gt;0,('Semester Activities'!J$29/'Weightage Page-1'!V$13)*'Weightage Page-1'!V85,0))+
(IF('Semester Activities'!J$30&lt;&gt;0,('Semester Activities'!J$30/'Weightage Page-1'!W$13)*'Weightage Page-1'!W85,0))+
(IF('Semester Activities'!J$31&lt;&gt;0,('Semester Activities'!J$31/'Weightage Page-1'!X$13)*'Weightage Page-1'!X85,0))+
(IF('Semester Activities'!J$32&lt;&gt;0,('Semester Activities'!J$32/'Weightage Page-1'!Y$13)*'Weightage Page-1'!Y85,0))+
(IF('Semester Activities'!J$33&lt;&gt;0,('Semester Activities'!J$33/'Weightage Page-1'!Z$13)*'Weightage Page-1'!Z85,0))+
(IF('Semester Activities'!J$34&lt;&gt;0,('Semester Activities'!J$34/'Weightage Page-1'!AA$13)*'Weightage Page-1'!AA85,0))+
(IF('Semester Activities'!J$35&lt;&gt;0,('Semester Activities'!J$35/'Weightage Page-1'!AB$13)*'Weightage Page-1'!AB85,0))+
(IF('Semester Activities'!J$36&lt;&gt;0,('Semester Activities'!J$36/'Weightage Page-1'!AC$13)*'Weightage Page-1'!AC85,0))+
(IF('Semester Activities'!J$38&lt;&gt;0,('Semester Activities'!J$38/'Weightage Page-1'!AE$13)*'Weightage Page-1'!AE85,0))+
(IF('Semester Activities'!J$39&lt;&gt;0,('Semester Activities'!J$39/'Weightage Page-1'!AF$13)*'Weightage Page-1'!AF85,0))+
(IF('Semester Activities'!J$40&lt;&gt;0,('Semester Activities'!J$40/'Weightage Page-1'!AG$13)*'Weightage Page-1'!AG85,0))+
(IF('Semester Activities'!J$41&lt;&gt;0,('Semester Activities'!J$41/'Weightage Page-1'!AH$13)*'Weightage Page-1'!AH85,0))+
(IF('Semester Activities'!J$42&lt;&gt;0,('Semester Activities'!J$42/'Weightage Page-1'!AI$13)*'Weightage Page-1'!AI85,0))+
(IF('Semester Activities'!J$43&lt;&gt;0,('Semester Activities'!J$43/'Weightage Page-1'!AJ$13)*'Weightage Page-1'!AJ85,0))+
(IF('Semester Activities'!J$44&lt;&gt;0,('Semester Activities'!J$44/'Weightage Page-1'!AK$13)*'Weightage Page-1'!AK85,0))+
(IF('Semester Activities'!J$45&lt;&gt;0,('Semester Activities'!J$45/'Weightage Page-1'!AL$13)*'Weightage Page-1'!AL85,0))+
(IF('Semester Activities'!J$46&lt;&gt;0,('Semester Activities'!J$46/'Weightage Page-1'!AM$13)*'Weightage Page-1'!AM85,0))+
(IF('Semester Activities'!J$47&lt;&gt;0,('Semester Activities'!J$47/'Weightage Page-1'!AN$13)*'Weightage Page-1'!AN85,0))+
(IF('Semester Activities'!J$48&lt;&gt;0,('Semester Activities'!J$48/'Weightage Page-1'!AO$13)*'Weightage Page-1'!AO85,0))+
(IF('Semester Activities'!J$49&lt;&gt;0,('Semester Activities'!J$49/'Weightage Page-1'!AP$13)*'Weightage Page-1'!AP85,0))+
(IF('Semester Activities'!J$50&lt;&gt;0,('Semester Activities'!J$50/'Weightage Page-1'!AQ$13)*'Weightage Page-1'!AQ85,0))+
(IF('Semester Activities'!J$51&lt;&gt;0,('Semester Activities'!J$51/'Weightage Page-1'!AR$13)*'Weightage Page-1'!AR85,0))+
(IF('Semester Activities'!J$52&lt;&gt;0,('Semester Activities'!J$52/'Weightage Page-1'!AS$13)*'Weightage Page-1'!AS85,0))+
(IF('Semester Activities'!J$53&lt;&gt;0,('Semester Activities'!J$53/'Weightage Page-1'!AT$13)*'Weightage Page-1'!AT85,0))+
(IF('Semester Activities'!J$54&lt;&gt;0,('Semester Activities'!J$54/'Weightage Page-1'!AU$13)*'Weightage Page-1'!AU85,0))+
(IF('Semester Activities'!J$55&lt;&gt;0,('Semester Activities'!J$55/'Weightage Page-1'!AV$13)*'Weightage Page-1'!AV85,0))+
(IF('Semester Activities'!J$56&lt;&gt;0,('Semester Activities'!J$56/'Weightage Page-1'!AW$13)*'Weightage Page-1'!AW85,0))+
(IF('Semester Activities'!J$57&lt;&gt;0,('Semester Activities'!J$57/'Weightage Page-1'!AX$13)*'Weightage Page-1'!AX85,0))+
(IF('Semester Activities'!J$58&lt;&gt;0,('Semester Activities'!J$58/'Weightage Page-1'!AY$13)*'Weightage Page-1'!AY85,0))+
(IF('Semester Activities'!J$59&lt;&gt;0,('Semester Activities'!J$59/'Weightage Page-1'!AZ$13)*'Weightage Page-1'!AZ85,0))+
(IF('Semester Activities'!J$60&lt;&gt;0,('Semester Activities'!J$60/'Weightage Page-1'!BA$13)*'Weightage Page-1'!BA85,0))+
(IF('Semester Activities'!J$61&lt;&gt;0,('Semester Activities'!J$61/'Weightage Page-1'!BB$13)*'Weightage Page-1'!BB85,0))</f>
        <v>0</v>
      </c>
      <c r="E79" s="423"/>
      <c r="F79" s="423">
        <f>(IF('Semester Activities'!K$11&lt;&gt;0,('Semester Activities'!K$11/'Weightage Page-1'!D$13)*'Weightage Page-1'!D85,0))+
(IF('Semester Activities'!K$12&lt;&gt;0,('Semester Activities'!K$12/'Weightage Page-1'!E$13)*'Weightage Page-1'!E85,0))+
(IF('Semester Activities'!K$13&lt;&gt;0,('Semester Activities'!K$13/'Weightage Page-1'!F$13)*'Weightage Page-1'!F85,0))+
(IF('Semester Activities'!K$14&lt;&gt;0,('Semester Activities'!K$14/'Weightage Page-1'!G$13)*'Weightage Page-1'!G85,0))+
(IF('Semester Activities'!K$15&lt;&gt;0,('Semester Activities'!K$15/'Weightage Page-1'!H$13)*'Weightage Page-1'!H85,0))+
(IF('Semester Activities'!K$16&lt;&gt;0,('Semester Activities'!K$16/'Weightage Page-1'!I$13)*'Weightage Page-1'!I85,0))+
(IF('Semester Activities'!K$17&lt;&gt;0,('Semester Activities'!K$17/'Weightage Page-1'!J$13)*'Weightage Page-1'!J85,0))+
(IF('Semester Activities'!K$18&lt;&gt;0,('Semester Activities'!K$18/'Weightage Page-1'!K$13)*'Weightage Page-1'!K85,0))+
(IF('Semester Activities'!K$19&lt;&gt;0,('Semester Activities'!K$19/'Weightage Page-1'!L$13)*'Weightage Page-1'!L85,0))+
(IF('Semester Activities'!K$20&lt;&gt;0,('Semester Activities'!K$20/'Weightage Page-1'!M$13)*'Weightage Page-1'!M85,0))+
(IF('Semester Activities'!K$21&lt;&gt;0,('Semester Activities'!K$21/'Weightage Page-1'!N$13)*'Weightage Page-1'!N85,0))+
(IF('Semester Activities'!K$25&lt;&gt;0,('Semester Activities'!K$25/'Weightage Page-1'!R$13)*'Weightage Page-1'!R85,0))+
(IF('Semester Activities'!K$26&lt;&gt;0,('Semester Activities'!K$26/'Weightage Page-1'!S$13)*'Weightage Page-1'!S85,0))+
(IF('Semester Activities'!K$27&lt;&gt;0,('Semester Activities'!K$27/'Weightage Page-1'!T$13)*'Weightage Page-1'!T85,0))+
(IF('Semester Activities'!K$28&lt;&gt;0,('Semester Activities'!K$28/'Weightage Page-1'!U$13)*'Weightage Page-1'!U85,0))+
(IF('Semester Activities'!K$29&lt;&gt;0,('Semester Activities'!K$29/'Weightage Page-1'!V$13)*'Weightage Page-1'!V85,0))+
(IF('Semester Activities'!K$30&lt;&gt;0,('Semester Activities'!K$30/'Weightage Page-1'!W$13)*'Weightage Page-1'!W85,0))+
(IF('Semester Activities'!K$31&lt;&gt;0,('Semester Activities'!K$31/'Weightage Page-1'!X$13)*'Weightage Page-1'!X85,0))+
(IF('Semester Activities'!K$32&lt;&gt;0,('Semester Activities'!K$32/'Weightage Page-1'!Y$13)*'Weightage Page-1'!Y85,0))+
(IF('Semester Activities'!K$33&lt;&gt;0,('Semester Activities'!K$33/'Weightage Page-1'!Z$13)*'Weightage Page-1'!Z85,0))+
(IF('Semester Activities'!K$34&lt;&gt;0,('Semester Activities'!K$34/'Weightage Page-1'!AA$13)*'Weightage Page-1'!AA85,0))+
(IF('Semester Activities'!K$35&lt;&gt;0,('Semester Activities'!K$35/'Weightage Page-1'!AB$13)*'Weightage Page-1'!AB85,0))+
(IF('Semester Activities'!K$36&lt;&gt;0,('Semester Activities'!K$36/'Weightage Page-1'!AC$13)*'Weightage Page-1'!AC85,0))+
(IF('Semester Activities'!K$38&lt;&gt;0,('Semester Activities'!K$38/'Weightage Page-1'!AE$13)*'Weightage Page-1'!AE85,0))+
(IF('Semester Activities'!K$39&lt;&gt;0,('Semester Activities'!K$39/'Weightage Page-1'!AF$13)*'Weightage Page-1'!AF85,0))+
(IF('Semester Activities'!K$40&lt;&gt;0,('Semester Activities'!K$40/'Weightage Page-1'!AG$13)*'Weightage Page-1'!AG85,0))+
(IF('Semester Activities'!K$41&lt;&gt;0,('Semester Activities'!K$41/'Weightage Page-1'!AH$13)*'Weightage Page-1'!AH85,0))+
(IF('Semester Activities'!K$42&lt;&gt;0,('Semester Activities'!K$42/'Weightage Page-1'!AI$13)*'Weightage Page-1'!AI85,0))+
(IF('Semester Activities'!K$43&lt;&gt;0,('Semester Activities'!K$43/'Weightage Page-1'!AJ$13)*'Weightage Page-1'!AJ85,0))+
(IF('Semester Activities'!K$44&lt;&gt;0,('Semester Activities'!K$44/'Weightage Page-1'!AK$13)*'Weightage Page-1'!AK85,0))+
(IF('Semester Activities'!K$45&lt;&gt;0,('Semester Activities'!K$45/'Weightage Page-1'!AL$13)*'Weightage Page-1'!AL85,0))+
(IF('Semester Activities'!K$46&lt;&gt;0,('Semester Activities'!K$46/'Weightage Page-1'!AM$13)*'Weightage Page-1'!AM85,0))+
(IF('Semester Activities'!K$47&lt;&gt;0,('Semester Activities'!K$47/'Weightage Page-1'!AN$13)*'Weightage Page-1'!AN85,0))+
(IF('Semester Activities'!K$48&lt;&gt;0,('Semester Activities'!K$48/'Weightage Page-1'!AO$13)*'Weightage Page-1'!AO85,0))+
(IF('Semester Activities'!K$49&lt;&gt;0,('Semester Activities'!K$49/'Weightage Page-1'!AP$13)*'Weightage Page-1'!AP85,0))+
(IF('Semester Activities'!K$50&lt;&gt;0,('Semester Activities'!K$50/'Weightage Page-1'!AQ$13)*'Weightage Page-1'!AQ85,0))+
(IF('Semester Activities'!K$51&lt;&gt;0,('Semester Activities'!K$51/'Weightage Page-1'!AR$13)*'Weightage Page-1'!AR85,0))+
(IF('Semester Activities'!K$52&lt;&gt;0,('Semester Activities'!K$52/'Weightage Page-1'!AS$13)*'Weightage Page-1'!AS85,0))+
(IF('Semester Activities'!K$53&lt;&gt;0,('Semester Activities'!K$53/'Weightage Page-1'!AT$13)*'Weightage Page-1'!AT85,0))+
(IF('Semester Activities'!K$54&lt;&gt;0,('Semester Activities'!K$54/'Weightage Page-1'!AU$13)*'Weightage Page-1'!AU85,0))+
(IF('Semester Activities'!K$55&lt;&gt;0,('Semester Activities'!K$55/'Weightage Page-1'!AV$13)*'Weightage Page-1'!AV85,0))+
(IF('Semester Activities'!K$56&lt;&gt;0,('Semester Activities'!K$56/'Weightage Page-1'!AW$13)*'Weightage Page-1'!AW85,0))+
(IF('Semester Activities'!K$57&lt;&gt;0,('Semester Activities'!K$57/'Weightage Page-1'!AX$13)*'Weightage Page-1'!AX85,0))+
(IF('Semester Activities'!K$58&lt;&gt;0,('Semester Activities'!K$58/'Weightage Page-1'!AY$13)*'Weightage Page-1'!AY85,0))+
(IF('Semester Activities'!K$59&lt;&gt;0,('Semester Activities'!K$59/'Weightage Page-1'!AZ$13)*'Weightage Page-1'!AZ85,0))+
(IF('Semester Activities'!K$60&lt;&gt;0,('Semester Activities'!K$60/'Weightage Page-1'!BA$13)*'Weightage Page-1'!BA85,0))+
(IF('Semester Activities'!K$61&lt;&gt;0,('Semester Activities'!K$61/'Weightage Page-1'!BB$13)*'Weightage Page-1'!BB85,0))</f>
        <v>0</v>
      </c>
      <c r="G79" s="423"/>
      <c r="H79" s="423">
        <f>(IF('Semester Activities'!L$11&lt;&gt;0,('Semester Activities'!L$11/'Weightage Page-1'!D$13)*'Weightage Page-1'!D85,0))+
(IF('Semester Activities'!L$12&lt;&gt;0,('Semester Activities'!L$12/'Weightage Page-1'!E$13)*'Weightage Page-1'!E85,0))+
(IF('Semester Activities'!L$13&lt;&gt;0,('Semester Activities'!L$13/'Weightage Page-1'!F$13)*'Weightage Page-1'!F85,0))+
(IF('Semester Activities'!L$14&lt;&gt;0,('Semester Activities'!L$14/'Weightage Page-1'!G$13)*'Weightage Page-1'!G85,0))+
(IF('Semester Activities'!L$15&lt;&gt;0,('Semester Activities'!L$15/'Weightage Page-1'!H$13)*'Weightage Page-1'!H85,0))+
(IF('Semester Activities'!L$16&lt;&gt;0,('Semester Activities'!L$16/'Weightage Page-1'!I$13)*'Weightage Page-1'!I85,0))+
(IF('Semester Activities'!L$17&lt;&gt;0,('Semester Activities'!L$17/'Weightage Page-1'!J$13)*'Weightage Page-1'!J85,0))+
(IF('Semester Activities'!L$18&lt;&gt;0,('Semester Activities'!L$18/'Weightage Page-1'!K$13)*'Weightage Page-1'!K85,0))+
(IF('Semester Activities'!L$19&lt;&gt;0,('Semester Activities'!L$19/'Weightage Page-1'!L$13)*'Weightage Page-1'!L85,0))+
(IF('Semester Activities'!L$20&lt;&gt;0,('Semester Activities'!L$20/'Weightage Page-1'!M$13)*'Weightage Page-1'!M85,0))+
(IF('Semester Activities'!L$21&lt;&gt;0,('Semester Activities'!L$21/'Weightage Page-1'!N$13)*'Weightage Page-1'!N85,0))+
(IF('Semester Activities'!L$25&lt;&gt;0,('Semester Activities'!L$25/'Weightage Page-1'!R$13)*'Weightage Page-1'!R85,0))+
(IF('Semester Activities'!L$26&lt;&gt;0,('Semester Activities'!L$26/'Weightage Page-1'!S$13)*'Weightage Page-1'!S85,0))+
(IF('Semester Activities'!L$27&lt;&gt;0,('Semester Activities'!L$27/'Weightage Page-1'!T$13)*'Weightage Page-1'!T85,0))+
(IF('Semester Activities'!L$28&lt;&gt;0,('Semester Activities'!L$28/'Weightage Page-1'!U$13)*'Weightage Page-1'!U85,0))+
(IF('Semester Activities'!L$29&lt;&gt;0,('Semester Activities'!L$29/'Weightage Page-1'!V$13)*'Weightage Page-1'!V85,0))+
(IF('Semester Activities'!L$30&lt;&gt;0,('Semester Activities'!L$30/'Weightage Page-1'!W$13)*'Weightage Page-1'!W85,0))+
(IF('Semester Activities'!L$31&lt;&gt;0,('Semester Activities'!L$31/'Weightage Page-1'!X$13)*'Weightage Page-1'!X85,0))+
(IF('Semester Activities'!L$32&lt;&gt;0,('Semester Activities'!L$32/'Weightage Page-1'!Y$13)*'Weightage Page-1'!Y85,0))+
(IF('Semester Activities'!L$33&lt;&gt;0,('Semester Activities'!L$33/'Weightage Page-1'!Z$13)*'Weightage Page-1'!Z85,0))+
(IF('Semester Activities'!L$34&lt;&gt;0,('Semester Activities'!L$34/'Weightage Page-1'!AA$13)*'Weightage Page-1'!AA85,0))+
(IF('Semester Activities'!L$35&lt;&gt;0,('Semester Activities'!L$35/'Weightage Page-1'!AB$13)*'Weightage Page-1'!AB85,0))+
(IF('Semester Activities'!L$36&lt;&gt;0,('Semester Activities'!L$36/'Weightage Page-1'!AC$13)*'Weightage Page-1'!AC85,0))+
(IF('Semester Activities'!L$38&lt;&gt;0,('Semester Activities'!L$38/'Weightage Page-1'!AE$13)*'Weightage Page-1'!AE85,0))+
(IF('Semester Activities'!L$39&lt;&gt;0,('Semester Activities'!L$39/'Weightage Page-1'!AF$13)*'Weightage Page-1'!AF85,0))+
(IF('Semester Activities'!L$40&lt;&gt;0,('Semester Activities'!L$40/'Weightage Page-1'!AG$13)*'Weightage Page-1'!AG85,0))+
(IF('Semester Activities'!L$41&lt;&gt;0,('Semester Activities'!L$41/'Weightage Page-1'!AH$13)*'Weightage Page-1'!AH85,0))+
(IF('Semester Activities'!L$42&lt;&gt;0,('Semester Activities'!L$42/'Weightage Page-1'!AI$13)*'Weightage Page-1'!AI85,0))+
(IF('Semester Activities'!L$43&lt;&gt;0,('Semester Activities'!L$43/'Weightage Page-1'!AJ$13)*'Weightage Page-1'!AJ85,0))+
(IF('Semester Activities'!L$44&lt;&gt;0,('Semester Activities'!L$44/'Weightage Page-1'!AK$13)*'Weightage Page-1'!AK85,0))+
(IF('Semester Activities'!L$45&lt;&gt;0,('Semester Activities'!L$45/'Weightage Page-1'!AL$13)*'Weightage Page-1'!AL85,0))+
(IF('Semester Activities'!L$46&lt;&gt;0,('Semester Activities'!L$46/'Weightage Page-1'!AM$13)*'Weightage Page-1'!AM85,0))+
(IF('Semester Activities'!L$47&lt;&gt;0,('Semester Activities'!L$47/'Weightage Page-1'!AN$13)*'Weightage Page-1'!AN85,0))+
(IF('Semester Activities'!L$48&lt;&gt;0,('Semester Activities'!L$48/'Weightage Page-1'!AO$13)*'Weightage Page-1'!AO85,0))+
(IF('Semester Activities'!L$49&lt;&gt;0,('Semester Activities'!L$49/'Weightage Page-1'!AP$13)*'Weightage Page-1'!AP85,0))+
(IF('Semester Activities'!L$50&lt;&gt;0,('Semester Activities'!L$50/'Weightage Page-1'!AQ$13)*'Weightage Page-1'!AQ85,0))+
(IF('Semester Activities'!L$51&lt;&gt;0,('Semester Activities'!L$51/'Weightage Page-1'!AR$13)*'Weightage Page-1'!AR85,0))+
(IF('Semester Activities'!L$52&lt;&gt;0,('Semester Activities'!L$52/'Weightage Page-1'!AS$13)*'Weightage Page-1'!AS85,0))+
(IF('Semester Activities'!L$53&lt;&gt;0,('Semester Activities'!L$53/'Weightage Page-1'!AT$13)*'Weightage Page-1'!AT85,0))+
(IF('Semester Activities'!L$54&lt;&gt;0,('Semester Activities'!L$54/'Weightage Page-1'!AU$13)*'Weightage Page-1'!AU85,0))+
(IF('Semester Activities'!L$55&lt;&gt;0,('Semester Activities'!L$55/'Weightage Page-1'!AV$13)*'Weightage Page-1'!AV85,0))+
(IF('Semester Activities'!L$56&lt;&gt;0,('Semester Activities'!L$56/'Weightage Page-1'!AW$13)*'Weightage Page-1'!AW85,0))+
(IF('Semester Activities'!L$57&lt;&gt;0,('Semester Activities'!L$57/'Weightage Page-1'!AX$13)*'Weightage Page-1'!AX85,0))+
(IF('Semester Activities'!L$58&lt;&gt;0,('Semester Activities'!L$58/'Weightage Page-1'!AY$13)*'Weightage Page-1'!AY85,0))+
(IF('Semester Activities'!L$59&lt;&gt;0,('Semester Activities'!L$59/'Weightage Page-1'!AZ$13)*'Weightage Page-1'!AZ85,0))+
(IF('Semester Activities'!L$60&lt;&gt;0,('Semester Activities'!L$60/'Weightage Page-1'!BA$13)*'Weightage Page-1'!BA85,0))+
(IF('Semester Activities'!L$61&lt;&gt;0,('Semester Activities'!L$61/'Weightage Page-1'!BB$13)*'Weightage Page-1'!BB85,0))</f>
        <v>0</v>
      </c>
      <c r="I79" s="423"/>
      <c r="J79" s="423">
        <f>(IF('Semester Activities'!M$11&lt;&gt;0,('Semester Activities'!M$11/'Weightage Page-1'!D$13)*'Weightage Page-1'!D85,0))+
(IF('Semester Activities'!M$12&lt;&gt;0,('Semester Activities'!M$12/'Weightage Page-1'!E$13)*'Weightage Page-1'!E85,0))+
(IF('Semester Activities'!M$13&lt;&gt;0,('Semester Activities'!M$13/'Weightage Page-1'!F$13)*'Weightage Page-1'!F85,0))+
(IF('Semester Activities'!M$14&lt;&gt;0,('Semester Activities'!M$14/'Weightage Page-1'!G$13)*'Weightage Page-1'!G85,0))+
(IF('Semester Activities'!M$15&lt;&gt;0,('Semester Activities'!M$15/'Weightage Page-1'!H$13)*'Weightage Page-1'!H85,0))+
(IF('Semester Activities'!M$16&lt;&gt;0,('Semester Activities'!M$16/'Weightage Page-1'!I$13)*'Weightage Page-1'!I85,0))+
(IF('Semester Activities'!M$17&lt;&gt;0,('Semester Activities'!M$17/'Weightage Page-1'!J$13)*'Weightage Page-1'!J85,0))+
(IF('Semester Activities'!M$18&lt;&gt;0,('Semester Activities'!M$18/'Weightage Page-1'!K$13)*'Weightage Page-1'!K85,0))+
(IF('Semester Activities'!M$19&lt;&gt;0,('Semester Activities'!M$19/'Weightage Page-1'!L$13)*'Weightage Page-1'!L85,0))+
(IF('Semester Activities'!M$20&lt;&gt;0,('Semester Activities'!M$20/'Weightage Page-1'!M$13)*'Weightage Page-1'!M85,0))+
(IF('Semester Activities'!M$21&lt;&gt;0,('Semester Activities'!M$21/'Weightage Page-1'!N$13)*'Weightage Page-1'!N85,0))+
(IF('Semester Activities'!M$25&lt;&gt;0,('Semester Activities'!M$25/'Weightage Page-1'!R$13)*'Weightage Page-1'!R85,0))+
(IF('Semester Activities'!M$26&lt;&gt;0,('Semester Activities'!M$26/'Weightage Page-1'!S$13)*'Weightage Page-1'!S85,0))+
(IF('Semester Activities'!M$27&lt;&gt;0,('Semester Activities'!M$27/'Weightage Page-1'!T$13)*'Weightage Page-1'!T85,0))+
(IF('Semester Activities'!M$28&lt;&gt;0,('Semester Activities'!M$28/'Weightage Page-1'!U$13)*'Weightage Page-1'!U85,0))+
(IF('Semester Activities'!M$29&lt;&gt;0,('Semester Activities'!M$29/'Weightage Page-1'!V$13)*'Weightage Page-1'!V85,0))+
(IF('Semester Activities'!M$30&lt;&gt;0,('Semester Activities'!M$30/'Weightage Page-1'!W$13)*'Weightage Page-1'!W85,0))+
(IF('Semester Activities'!M$31&lt;&gt;0,('Semester Activities'!M$31/'Weightage Page-1'!X$13)*'Weightage Page-1'!X85,0))+
(IF('Semester Activities'!M$32&lt;&gt;0,('Semester Activities'!M$32/'Weightage Page-1'!Y$13)*'Weightage Page-1'!Y85,0))+
(IF('Semester Activities'!M$33&lt;&gt;0,('Semester Activities'!M$33/'Weightage Page-1'!Z$13)*'Weightage Page-1'!Z85,0))+
(IF('Semester Activities'!M$34&lt;&gt;0,('Semester Activities'!M$34/'Weightage Page-1'!AA$13)*'Weightage Page-1'!AA85,0))+
(IF('Semester Activities'!M$35&lt;&gt;0,('Semester Activities'!M$35/'Weightage Page-1'!AB$13)*'Weightage Page-1'!AB85,0))+
(IF('Semester Activities'!M$36&lt;&gt;0,('Semester Activities'!M$36/'Weightage Page-1'!AC$13)*'Weightage Page-1'!AC85,0))+
(IF('Semester Activities'!M$38&lt;&gt;0,('Semester Activities'!M$38/'Weightage Page-1'!AE$13)*'Weightage Page-1'!AE85,0))+
(IF('Semester Activities'!M$39&lt;&gt;0,('Semester Activities'!M$39/'Weightage Page-1'!AF$13)*'Weightage Page-1'!AF85,0))+
(IF('Semester Activities'!M$40&lt;&gt;0,('Semester Activities'!M$40/'Weightage Page-1'!AG$13)*'Weightage Page-1'!AG85,0))+
(IF('Semester Activities'!M$41&lt;&gt;0,('Semester Activities'!M$41/'Weightage Page-1'!AH$13)*'Weightage Page-1'!AH85,0))+
(IF('Semester Activities'!M$42&lt;&gt;0,('Semester Activities'!M$42/'Weightage Page-1'!AI$13)*'Weightage Page-1'!AI85,0))+
(IF('Semester Activities'!M$43&lt;&gt;0,('Semester Activities'!M$43/'Weightage Page-1'!AJ$13)*'Weightage Page-1'!AJ85,0))+
(IF('Semester Activities'!M$44&lt;&gt;0,('Semester Activities'!M$44/'Weightage Page-1'!AK$13)*'Weightage Page-1'!AK85,0))+
(IF('Semester Activities'!M$45&lt;&gt;0,('Semester Activities'!M$45/'Weightage Page-1'!AL$13)*'Weightage Page-1'!AL85,0))+
(IF('Semester Activities'!M$46&lt;&gt;0,('Semester Activities'!M$46/'Weightage Page-1'!AM$13)*'Weightage Page-1'!AM85,0))+
(IF('Semester Activities'!M$47&lt;&gt;0,('Semester Activities'!M$47/'Weightage Page-1'!AN$13)*'Weightage Page-1'!AN85,0))+
(IF('Semester Activities'!M$48&lt;&gt;0,('Semester Activities'!M$48/'Weightage Page-1'!AO$13)*'Weightage Page-1'!AO85,0))+
(IF('Semester Activities'!M$49&lt;&gt;0,('Semester Activities'!M$49/'Weightage Page-1'!AP$13)*'Weightage Page-1'!AP85,0))+
(IF('Semester Activities'!M$50&lt;&gt;0,('Semester Activities'!M$50/'Weightage Page-1'!AQ$13)*'Weightage Page-1'!AQ85,0))+
(IF('Semester Activities'!M$51&lt;&gt;0,('Semester Activities'!M$51/'Weightage Page-1'!AR$13)*'Weightage Page-1'!AR85,0))+
(IF('Semester Activities'!M$52&lt;&gt;0,('Semester Activities'!M$52/'Weightage Page-1'!AS$13)*'Weightage Page-1'!AS85,0))+
(IF('Semester Activities'!M$53&lt;&gt;0,('Semester Activities'!M$53/'Weightage Page-1'!AT$13)*'Weightage Page-1'!AT85,0))+
(IF('Semester Activities'!M$54&lt;&gt;0,('Semester Activities'!M$54/'Weightage Page-1'!AU$13)*'Weightage Page-1'!AU85,0))+
(IF('Semester Activities'!M$55&lt;&gt;0,('Semester Activities'!M$55/'Weightage Page-1'!AV$13)*'Weightage Page-1'!AV85,0))+
(IF('Semester Activities'!M$56&lt;&gt;0,('Semester Activities'!M$56/'Weightage Page-1'!AW$13)*'Weightage Page-1'!AW85,0))+
(IF('Semester Activities'!M$57&lt;&gt;0,('Semester Activities'!M$57/'Weightage Page-1'!AX$13)*'Weightage Page-1'!AX85,0))+
(IF('Semester Activities'!M$58&lt;&gt;0,('Semester Activities'!M$58/'Weightage Page-1'!AY$13)*'Weightage Page-1'!AY85,0))+
(IF('Semester Activities'!M$59&lt;&gt;0,('Semester Activities'!M$59/'Weightage Page-1'!AZ$13)*'Weightage Page-1'!AZ85,0))+
(IF('Semester Activities'!M$60&lt;&gt;0,('Semester Activities'!M$60/'Weightage Page-1'!BA$13)*'Weightage Page-1'!BA85,0))+
(IF('Semester Activities'!M$61&lt;&gt;0,('Semester Activities'!M$61/'Weightage Page-1'!BB$13)*'Weightage Page-1'!BB85,0))</f>
        <v>0</v>
      </c>
      <c r="K79" s="423"/>
      <c r="L79" s="423">
        <f>(IF('Semester Activities'!N$11&lt;&gt;0,('Semester Activities'!N$11/'Weightage Page-1'!D$13)*'Weightage Page-1'!D85,0))+
(IF('Semester Activities'!N$12&lt;&gt;0,('Semester Activities'!N$12/'Weightage Page-1'!E$13)*'Weightage Page-1'!E85,0))+
(IF('Semester Activities'!N$13&lt;&gt;0,('Semester Activities'!N$13/'Weightage Page-1'!F$13)*'Weightage Page-1'!F85,0))+
(IF('Semester Activities'!N$14&lt;&gt;0,('Semester Activities'!N$14/'Weightage Page-1'!G$13)*'Weightage Page-1'!G85,0))+
(IF('Semester Activities'!N$15&lt;&gt;0,('Semester Activities'!N$15/'Weightage Page-1'!H$13)*'Weightage Page-1'!H85,0))+
(IF('Semester Activities'!N$16&lt;&gt;0,('Semester Activities'!N$16/'Weightage Page-1'!I$13)*'Weightage Page-1'!I85,0))+
(IF('Semester Activities'!N$17&lt;&gt;0,('Semester Activities'!N$17/'Weightage Page-1'!J$13)*'Weightage Page-1'!J85,0))+
(IF('Semester Activities'!N$18&lt;&gt;0,('Semester Activities'!N$18/'Weightage Page-1'!K$13)*'Weightage Page-1'!K85,0))+
(IF('Semester Activities'!N$19&lt;&gt;0,('Semester Activities'!N$19/'Weightage Page-1'!L$13)*'Weightage Page-1'!L85,0))+
(IF('Semester Activities'!N$20&lt;&gt;0,('Semester Activities'!N$20/'Weightage Page-1'!M$13)*'Weightage Page-1'!M85,0))+
(IF('Semester Activities'!N$21&lt;&gt;0,('Semester Activities'!N$21/'Weightage Page-1'!N$13)*'Weightage Page-1'!N85,0))+
(IF('Semester Activities'!N$25&lt;&gt;0,('Semester Activities'!N$25/'Weightage Page-1'!R$13)*'Weightage Page-1'!R85,0))+
(IF('Semester Activities'!N$26&lt;&gt;0,('Semester Activities'!N$26/'Weightage Page-1'!S$13)*'Weightage Page-1'!S85,0))+
(IF('Semester Activities'!N$27&lt;&gt;0,('Semester Activities'!N$27/'Weightage Page-1'!T$13)*'Weightage Page-1'!T85,0))+
(IF('Semester Activities'!N$28&lt;&gt;0,('Semester Activities'!N$28/'Weightage Page-1'!U$13)*'Weightage Page-1'!U85,0))+
(IF('Semester Activities'!N$29&lt;&gt;0,('Semester Activities'!N$29/'Weightage Page-1'!V$13)*'Weightage Page-1'!V85,0))+
(IF('Semester Activities'!N$30&lt;&gt;0,('Semester Activities'!N$30/'Weightage Page-1'!W$13)*'Weightage Page-1'!W85,0))+
(IF('Semester Activities'!N$31&lt;&gt;0,('Semester Activities'!N$31/'Weightage Page-1'!X$13)*'Weightage Page-1'!X85,0))+
(IF('Semester Activities'!N$32&lt;&gt;0,('Semester Activities'!N$32/'Weightage Page-1'!Y$13)*'Weightage Page-1'!Y85,0))+
(IF('Semester Activities'!N$33&lt;&gt;0,('Semester Activities'!N$33/'Weightage Page-1'!Z$13)*'Weightage Page-1'!Z85,0))+
(IF('Semester Activities'!N$34&lt;&gt;0,('Semester Activities'!N$34/'Weightage Page-1'!AA$13)*'Weightage Page-1'!AA85,0))+
(IF('Semester Activities'!N$35&lt;&gt;0,('Semester Activities'!N$35/'Weightage Page-1'!AB$13)*'Weightage Page-1'!AB85,0))+
(IF('Semester Activities'!N$36&lt;&gt;0,('Semester Activities'!N$36/'Weightage Page-1'!AC$13)*'Weightage Page-1'!AC85,0))+
(IF('Semester Activities'!N$38&lt;&gt;0,('Semester Activities'!N$38/'Weightage Page-1'!AE$13)*'Weightage Page-1'!AE85,0))+
(IF('Semester Activities'!N$39&lt;&gt;0,('Semester Activities'!N$39/'Weightage Page-1'!AF$13)*'Weightage Page-1'!AF85,0))+
(IF('Semester Activities'!N$40&lt;&gt;0,('Semester Activities'!N$40/'Weightage Page-1'!AG$13)*'Weightage Page-1'!AG85,0))+
(IF('Semester Activities'!N$41&lt;&gt;0,('Semester Activities'!N$41/'Weightage Page-1'!AH$13)*'Weightage Page-1'!AH85,0))+
(IF('Semester Activities'!N$42&lt;&gt;0,('Semester Activities'!N$42/'Weightage Page-1'!AI$13)*'Weightage Page-1'!AI85,0))+
(IF('Semester Activities'!N$43&lt;&gt;0,('Semester Activities'!N$43/'Weightage Page-1'!AJ$13)*'Weightage Page-1'!AJ85,0))+
(IF('Semester Activities'!N$44&lt;&gt;0,('Semester Activities'!N$44/'Weightage Page-1'!AK$13)*'Weightage Page-1'!AK85,0))+
(IF('Semester Activities'!N$45&lt;&gt;0,('Semester Activities'!N$45/'Weightage Page-1'!AL$13)*'Weightage Page-1'!AL85,0))+
(IF('Semester Activities'!N$46&lt;&gt;0,('Semester Activities'!N$46/'Weightage Page-1'!AM$13)*'Weightage Page-1'!AM85,0))+
(IF('Semester Activities'!N$47&lt;&gt;0,('Semester Activities'!N$47/'Weightage Page-1'!AN$13)*'Weightage Page-1'!AN85,0))+
(IF('Semester Activities'!N$48&lt;&gt;0,('Semester Activities'!N$48/'Weightage Page-1'!AO$13)*'Weightage Page-1'!AO85,0))+
(IF('Semester Activities'!N$49&lt;&gt;0,('Semester Activities'!N$49/'Weightage Page-1'!AP$13)*'Weightage Page-1'!AP85,0))+
(IF('Semester Activities'!N$50&lt;&gt;0,('Semester Activities'!N$50/'Weightage Page-1'!AQ$13)*'Weightage Page-1'!AQ85,0))+
(IF('Semester Activities'!N$51&lt;&gt;0,('Semester Activities'!N$51/'Weightage Page-1'!AR$13)*'Weightage Page-1'!AR85,0))+
(IF('Semester Activities'!N$52&lt;&gt;0,('Semester Activities'!N$52/'Weightage Page-1'!AS$13)*'Weightage Page-1'!AS85,0))+
(IF('Semester Activities'!N$53&lt;&gt;0,('Semester Activities'!N$53/'Weightage Page-1'!AT$13)*'Weightage Page-1'!AT85,0))+
(IF('Semester Activities'!N$54&lt;&gt;0,('Semester Activities'!N$54/'Weightage Page-1'!AU$13)*'Weightage Page-1'!AU85,0))+
(IF('Semester Activities'!N$55&lt;&gt;0,('Semester Activities'!N$55/'Weightage Page-1'!AV$13)*'Weightage Page-1'!AV85,0))+
(IF('Semester Activities'!N$56&lt;&gt;0,('Semester Activities'!N$56/'Weightage Page-1'!AW$13)*'Weightage Page-1'!AW85,0))+
(IF('Semester Activities'!N$57&lt;&gt;0,('Semester Activities'!N$57/'Weightage Page-1'!AX$13)*'Weightage Page-1'!AX85,0))+
(IF('Semester Activities'!N$58&lt;&gt;0,('Semester Activities'!N$58/'Weightage Page-1'!AY$13)*'Weightage Page-1'!AY85,0))+
(IF('Semester Activities'!N$59&lt;&gt;0,('Semester Activities'!N$59/'Weightage Page-1'!AZ$13)*'Weightage Page-1'!AZ85,0))+
(IF('Semester Activities'!N$60&lt;&gt;0,('Semester Activities'!N$60/'Weightage Page-1'!BA$13)*'Weightage Page-1'!BA85,0))+
(IF('Semester Activities'!N$61&lt;&gt;0,('Semester Activities'!N$61/'Weightage Page-1'!BB$13)*'Weightage Page-1'!BB85,0))</f>
        <v>0</v>
      </c>
      <c r="M79" s="423"/>
      <c r="N79" s="424">
        <f t="shared" si="2"/>
        <v>0</v>
      </c>
      <c r="O79" s="424"/>
    </row>
    <row r="80" spans="1:15" ht="16.5" thickBot="1" x14ac:dyDescent="0.3">
      <c r="A80" s="210">
        <v>71</v>
      </c>
      <c r="B80" s="211" t="str">
        <f>IF('Weightage Page-1'!B86&lt;&gt;"",'Weightage Page-1'!B86,"")</f>
        <v>15SW28</v>
      </c>
      <c r="C80" s="118"/>
      <c r="D80" s="423">
        <f>(IF('Semester Activities'!J$11&lt;&gt;0,('Semester Activities'!J$11/'Weightage Page-1'!D$13)*'Weightage Page-1'!D86,0))+
(IF('Semester Activities'!J$12&lt;&gt;0,('Semester Activities'!J$12/'Weightage Page-1'!E$13)*'Weightage Page-1'!E86,0))+
(IF('Semester Activities'!J$13&lt;&gt;0,('Semester Activities'!J$13/'Weightage Page-1'!F$13)*'Weightage Page-1'!F86,0))+
(IF('Semester Activities'!J$14&lt;&gt;0,('Semester Activities'!J$14/'Weightage Page-1'!G$13)*'Weightage Page-1'!G86,0))+
(IF('Semester Activities'!J$15&lt;&gt;0,('Semester Activities'!J$15/'Weightage Page-1'!H$13)*'Weightage Page-1'!H86,0))+
(IF('Semester Activities'!J$16&lt;&gt;0,('Semester Activities'!J$16/'Weightage Page-1'!I$13)*'Weightage Page-1'!I86,0))+
(IF('Semester Activities'!J$17&lt;&gt;0,('Semester Activities'!J$17/'Weightage Page-1'!J$13)*'Weightage Page-1'!J86,0))+
(IF('Semester Activities'!J$18&lt;&gt;0,('Semester Activities'!J$18/'Weightage Page-1'!K$13)*'Weightage Page-1'!K86,0))+
(IF('Semester Activities'!J$19&lt;&gt;0,('Semester Activities'!J$19/'Weightage Page-1'!L$13)*'Weightage Page-1'!L86,0))+
(IF('Semester Activities'!J$20&lt;&gt;0,('Semester Activities'!J$20/'Weightage Page-1'!M$13)*'Weightage Page-1'!M86,0))+
(IF('Semester Activities'!J$21&lt;&gt;0,('Semester Activities'!J$21/'Weightage Page-1'!N$13)*'Weightage Page-1'!N86,0))+
(IF('Semester Activities'!J$25&lt;&gt;0,('Semester Activities'!J$25/'Weightage Page-1'!R$13)*'Weightage Page-1'!R86,0))+
(IF('Semester Activities'!J$26&lt;&gt;0,('Semester Activities'!J$26/'Weightage Page-1'!S$13)*'Weightage Page-1'!S86,0))+
(IF('Semester Activities'!J$27&lt;&gt;0,('Semester Activities'!J$27/'Weightage Page-1'!T$13)*'Weightage Page-1'!T86,0))+
(IF('Semester Activities'!J$28&lt;&gt;0,('Semester Activities'!J$28/'Weightage Page-1'!U$13)*'Weightage Page-1'!U86,0))+
(IF('Semester Activities'!J$29&lt;&gt;0,('Semester Activities'!J$29/'Weightage Page-1'!V$13)*'Weightage Page-1'!V86,0))+
(IF('Semester Activities'!J$30&lt;&gt;0,('Semester Activities'!J$30/'Weightage Page-1'!W$13)*'Weightage Page-1'!W86,0))+
(IF('Semester Activities'!J$31&lt;&gt;0,('Semester Activities'!J$31/'Weightage Page-1'!X$13)*'Weightage Page-1'!X86,0))+
(IF('Semester Activities'!J$32&lt;&gt;0,('Semester Activities'!J$32/'Weightage Page-1'!Y$13)*'Weightage Page-1'!Y86,0))+
(IF('Semester Activities'!J$33&lt;&gt;0,('Semester Activities'!J$33/'Weightage Page-1'!Z$13)*'Weightage Page-1'!Z86,0))+
(IF('Semester Activities'!J$34&lt;&gt;0,('Semester Activities'!J$34/'Weightage Page-1'!AA$13)*'Weightage Page-1'!AA86,0))+
(IF('Semester Activities'!J$35&lt;&gt;0,('Semester Activities'!J$35/'Weightage Page-1'!AB$13)*'Weightage Page-1'!AB86,0))+
(IF('Semester Activities'!J$36&lt;&gt;0,('Semester Activities'!J$36/'Weightage Page-1'!AC$13)*'Weightage Page-1'!AC86,0))+
(IF('Semester Activities'!J$38&lt;&gt;0,('Semester Activities'!J$38/'Weightage Page-1'!AE$13)*'Weightage Page-1'!AE86,0))+
(IF('Semester Activities'!J$39&lt;&gt;0,('Semester Activities'!J$39/'Weightage Page-1'!AF$13)*'Weightage Page-1'!AF86,0))+
(IF('Semester Activities'!J$40&lt;&gt;0,('Semester Activities'!J$40/'Weightage Page-1'!AG$13)*'Weightage Page-1'!AG86,0))+
(IF('Semester Activities'!J$41&lt;&gt;0,('Semester Activities'!J$41/'Weightage Page-1'!AH$13)*'Weightage Page-1'!AH86,0))+
(IF('Semester Activities'!J$42&lt;&gt;0,('Semester Activities'!J$42/'Weightage Page-1'!AI$13)*'Weightage Page-1'!AI86,0))+
(IF('Semester Activities'!J$43&lt;&gt;0,('Semester Activities'!J$43/'Weightage Page-1'!AJ$13)*'Weightage Page-1'!AJ86,0))+
(IF('Semester Activities'!J$44&lt;&gt;0,('Semester Activities'!J$44/'Weightage Page-1'!AK$13)*'Weightage Page-1'!AK86,0))+
(IF('Semester Activities'!J$45&lt;&gt;0,('Semester Activities'!J$45/'Weightage Page-1'!AL$13)*'Weightage Page-1'!AL86,0))+
(IF('Semester Activities'!J$46&lt;&gt;0,('Semester Activities'!J$46/'Weightage Page-1'!AM$13)*'Weightage Page-1'!AM86,0))+
(IF('Semester Activities'!J$47&lt;&gt;0,('Semester Activities'!J$47/'Weightage Page-1'!AN$13)*'Weightage Page-1'!AN86,0))+
(IF('Semester Activities'!J$48&lt;&gt;0,('Semester Activities'!J$48/'Weightage Page-1'!AO$13)*'Weightage Page-1'!AO86,0))+
(IF('Semester Activities'!J$49&lt;&gt;0,('Semester Activities'!J$49/'Weightage Page-1'!AP$13)*'Weightage Page-1'!AP86,0))+
(IF('Semester Activities'!J$50&lt;&gt;0,('Semester Activities'!J$50/'Weightage Page-1'!AQ$13)*'Weightage Page-1'!AQ86,0))+
(IF('Semester Activities'!J$51&lt;&gt;0,('Semester Activities'!J$51/'Weightage Page-1'!AR$13)*'Weightage Page-1'!AR86,0))+
(IF('Semester Activities'!J$52&lt;&gt;0,('Semester Activities'!J$52/'Weightage Page-1'!AS$13)*'Weightage Page-1'!AS86,0))+
(IF('Semester Activities'!J$53&lt;&gt;0,('Semester Activities'!J$53/'Weightage Page-1'!AT$13)*'Weightage Page-1'!AT86,0))+
(IF('Semester Activities'!J$54&lt;&gt;0,('Semester Activities'!J$54/'Weightage Page-1'!AU$13)*'Weightage Page-1'!AU86,0))+
(IF('Semester Activities'!J$55&lt;&gt;0,('Semester Activities'!J$55/'Weightage Page-1'!AV$13)*'Weightage Page-1'!AV86,0))+
(IF('Semester Activities'!J$56&lt;&gt;0,('Semester Activities'!J$56/'Weightage Page-1'!AW$13)*'Weightage Page-1'!AW86,0))+
(IF('Semester Activities'!J$57&lt;&gt;0,('Semester Activities'!J$57/'Weightage Page-1'!AX$13)*'Weightage Page-1'!AX86,0))+
(IF('Semester Activities'!J$58&lt;&gt;0,('Semester Activities'!J$58/'Weightage Page-1'!AY$13)*'Weightage Page-1'!AY86,0))+
(IF('Semester Activities'!J$59&lt;&gt;0,('Semester Activities'!J$59/'Weightage Page-1'!AZ$13)*'Weightage Page-1'!AZ86,0))+
(IF('Semester Activities'!J$60&lt;&gt;0,('Semester Activities'!J$60/'Weightage Page-1'!BA$13)*'Weightage Page-1'!BA86,0))+
(IF('Semester Activities'!J$61&lt;&gt;0,('Semester Activities'!J$61/'Weightage Page-1'!BB$13)*'Weightage Page-1'!BB86,0))</f>
        <v>0</v>
      </c>
      <c r="E80" s="423"/>
      <c r="F80" s="423">
        <f>(IF('Semester Activities'!K$11&lt;&gt;0,('Semester Activities'!K$11/'Weightage Page-1'!D$13)*'Weightage Page-1'!D86,0))+
(IF('Semester Activities'!K$12&lt;&gt;0,('Semester Activities'!K$12/'Weightage Page-1'!E$13)*'Weightage Page-1'!E86,0))+
(IF('Semester Activities'!K$13&lt;&gt;0,('Semester Activities'!K$13/'Weightage Page-1'!F$13)*'Weightage Page-1'!F86,0))+
(IF('Semester Activities'!K$14&lt;&gt;0,('Semester Activities'!K$14/'Weightage Page-1'!G$13)*'Weightage Page-1'!G86,0))+
(IF('Semester Activities'!K$15&lt;&gt;0,('Semester Activities'!K$15/'Weightage Page-1'!H$13)*'Weightage Page-1'!H86,0))+
(IF('Semester Activities'!K$16&lt;&gt;0,('Semester Activities'!K$16/'Weightage Page-1'!I$13)*'Weightage Page-1'!I86,0))+
(IF('Semester Activities'!K$17&lt;&gt;0,('Semester Activities'!K$17/'Weightage Page-1'!J$13)*'Weightage Page-1'!J86,0))+
(IF('Semester Activities'!K$18&lt;&gt;0,('Semester Activities'!K$18/'Weightage Page-1'!K$13)*'Weightage Page-1'!K86,0))+
(IF('Semester Activities'!K$19&lt;&gt;0,('Semester Activities'!K$19/'Weightage Page-1'!L$13)*'Weightage Page-1'!L86,0))+
(IF('Semester Activities'!K$20&lt;&gt;0,('Semester Activities'!K$20/'Weightage Page-1'!M$13)*'Weightage Page-1'!M86,0))+
(IF('Semester Activities'!K$21&lt;&gt;0,('Semester Activities'!K$21/'Weightage Page-1'!N$13)*'Weightage Page-1'!N86,0))+
(IF('Semester Activities'!K$25&lt;&gt;0,('Semester Activities'!K$25/'Weightage Page-1'!R$13)*'Weightage Page-1'!R86,0))+
(IF('Semester Activities'!K$26&lt;&gt;0,('Semester Activities'!K$26/'Weightage Page-1'!S$13)*'Weightage Page-1'!S86,0))+
(IF('Semester Activities'!K$27&lt;&gt;0,('Semester Activities'!K$27/'Weightage Page-1'!T$13)*'Weightage Page-1'!T86,0))+
(IF('Semester Activities'!K$28&lt;&gt;0,('Semester Activities'!K$28/'Weightage Page-1'!U$13)*'Weightage Page-1'!U86,0))+
(IF('Semester Activities'!K$29&lt;&gt;0,('Semester Activities'!K$29/'Weightage Page-1'!V$13)*'Weightage Page-1'!V86,0))+
(IF('Semester Activities'!K$30&lt;&gt;0,('Semester Activities'!K$30/'Weightage Page-1'!W$13)*'Weightage Page-1'!W86,0))+
(IF('Semester Activities'!K$31&lt;&gt;0,('Semester Activities'!K$31/'Weightage Page-1'!X$13)*'Weightage Page-1'!X86,0))+
(IF('Semester Activities'!K$32&lt;&gt;0,('Semester Activities'!K$32/'Weightage Page-1'!Y$13)*'Weightage Page-1'!Y86,0))+
(IF('Semester Activities'!K$33&lt;&gt;0,('Semester Activities'!K$33/'Weightage Page-1'!Z$13)*'Weightage Page-1'!Z86,0))+
(IF('Semester Activities'!K$34&lt;&gt;0,('Semester Activities'!K$34/'Weightage Page-1'!AA$13)*'Weightage Page-1'!AA86,0))+
(IF('Semester Activities'!K$35&lt;&gt;0,('Semester Activities'!K$35/'Weightage Page-1'!AB$13)*'Weightage Page-1'!AB86,0))+
(IF('Semester Activities'!K$36&lt;&gt;0,('Semester Activities'!K$36/'Weightage Page-1'!AC$13)*'Weightage Page-1'!AC86,0))+
(IF('Semester Activities'!K$38&lt;&gt;0,('Semester Activities'!K$38/'Weightage Page-1'!AE$13)*'Weightage Page-1'!AE86,0))+
(IF('Semester Activities'!K$39&lt;&gt;0,('Semester Activities'!K$39/'Weightage Page-1'!AF$13)*'Weightage Page-1'!AF86,0))+
(IF('Semester Activities'!K$40&lt;&gt;0,('Semester Activities'!K$40/'Weightage Page-1'!AG$13)*'Weightage Page-1'!AG86,0))+
(IF('Semester Activities'!K$41&lt;&gt;0,('Semester Activities'!K$41/'Weightage Page-1'!AH$13)*'Weightage Page-1'!AH86,0))+
(IF('Semester Activities'!K$42&lt;&gt;0,('Semester Activities'!K$42/'Weightage Page-1'!AI$13)*'Weightage Page-1'!AI86,0))+
(IF('Semester Activities'!K$43&lt;&gt;0,('Semester Activities'!K$43/'Weightage Page-1'!AJ$13)*'Weightage Page-1'!AJ86,0))+
(IF('Semester Activities'!K$44&lt;&gt;0,('Semester Activities'!K$44/'Weightage Page-1'!AK$13)*'Weightage Page-1'!AK86,0))+
(IF('Semester Activities'!K$45&lt;&gt;0,('Semester Activities'!K$45/'Weightage Page-1'!AL$13)*'Weightage Page-1'!AL86,0))+
(IF('Semester Activities'!K$46&lt;&gt;0,('Semester Activities'!K$46/'Weightage Page-1'!AM$13)*'Weightage Page-1'!AM86,0))+
(IF('Semester Activities'!K$47&lt;&gt;0,('Semester Activities'!K$47/'Weightage Page-1'!AN$13)*'Weightage Page-1'!AN86,0))+
(IF('Semester Activities'!K$48&lt;&gt;0,('Semester Activities'!K$48/'Weightage Page-1'!AO$13)*'Weightage Page-1'!AO86,0))+
(IF('Semester Activities'!K$49&lt;&gt;0,('Semester Activities'!K$49/'Weightage Page-1'!AP$13)*'Weightage Page-1'!AP86,0))+
(IF('Semester Activities'!K$50&lt;&gt;0,('Semester Activities'!K$50/'Weightage Page-1'!AQ$13)*'Weightage Page-1'!AQ86,0))+
(IF('Semester Activities'!K$51&lt;&gt;0,('Semester Activities'!K$51/'Weightage Page-1'!AR$13)*'Weightage Page-1'!AR86,0))+
(IF('Semester Activities'!K$52&lt;&gt;0,('Semester Activities'!K$52/'Weightage Page-1'!AS$13)*'Weightage Page-1'!AS86,0))+
(IF('Semester Activities'!K$53&lt;&gt;0,('Semester Activities'!K$53/'Weightage Page-1'!AT$13)*'Weightage Page-1'!AT86,0))+
(IF('Semester Activities'!K$54&lt;&gt;0,('Semester Activities'!K$54/'Weightage Page-1'!AU$13)*'Weightage Page-1'!AU86,0))+
(IF('Semester Activities'!K$55&lt;&gt;0,('Semester Activities'!K$55/'Weightage Page-1'!AV$13)*'Weightage Page-1'!AV86,0))+
(IF('Semester Activities'!K$56&lt;&gt;0,('Semester Activities'!K$56/'Weightage Page-1'!AW$13)*'Weightage Page-1'!AW86,0))+
(IF('Semester Activities'!K$57&lt;&gt;0,('Semester Activities'!K$57/'Weightage Page-1'!AX$13)*'Weightage Page-1'!AX86,0))+
(IF('Semester Activities'!K$58&lt;&gt;0,('Semester Activities'!K$58/'Weightage Page-1'!AY$13)*'Weightage Page-1'!AY86,0))+
(IF('Semester Activities'!K$59&lt;&gt;0,('Semester Activities'!K$59/'Weightage Page-1'!AZ$13)*'Weightage Page-1'!AZ86,0))+
(IF('Semester Activities'!K$60&lt;&gt;0,('Semester Activities'!K$60/'Weightage Page-1'!BA$13)*'Weightage Page-1'!BA86,0))+
(IF('Semester Activities'!K$61&lt;&gt;0,('Semester Activities'!K$61/'Weightage Page-1'!BB$13)*'Weightage Page-1'!BB86,0))</f>
        <v>0</v>
      </c>
      <c r="G80" s="423"/>
      <c r="H80" s="423">
        <f>(IF('Semester Activities'!L$11&lt;&gt;0,('Semester Activities'!L$11/'Weightage Page-1'!D$13)*'Weightage Page-1'!D86,0))+
(IF('Semester Activities'!L$12&lt;&gt;0,('Semester Activities'!L$12/'Weightage Page-1'!E$13)*'Weightage Page-1'!E86,0))+
(IF('Semester Activities'!L$13&lt;&gt;0,('Semester Activities'!L$13/'Weightage Page-1'!F$13)*'Weightage Page-1'!F86,0))+
(IF('Semester Activities'!L$14&lt;&gt;0,('Semester Activities'!L$14/'Weightage Page-1'!G$13)*'Weightage Page-1'!G86,0))+
(IF('Semester Activities'!L$15&lt;&gt;0,('Semester Activities'!L$15/'Weightage Page-1'!H$13)*'Weightage Page-1'!H86,0))+
(IF('Semester Activities'!L$16&lt;&gt;0,('Semester Activities'!L$16/'Weightage Page-1'!I$13)*'Weightage Page-1'!I86,0))+
(IF('Semester Activities'!L$17&lt;&gt;0,('Semester Activities'!L$17/'Weightage Page-1'!J$13)*'Weightage Page-1'!J86,0))+
(IF('Semester Activities'!L$18&lt;&gt;0,('Semester Activities'!L$18/'Weightage Page-1'!K$13)*'Weightage Page-1'!K86,0))+
(IF('Semester Activities'!L$19&lt;&gt;0,('Semester Activities'!L$19/'Weightage Page-1'!L$13)*'Weightage Page-1'!L86,0))+
(IF('Semester Activities'!L$20&lt;&gt;0,('Semester Activities'!L$20/'Weightage Page-1'!M$13)*'Weightage Page-1'!M86,0))+
(IF('Semester Activities'!L$21&lt;&gt;0,('Semester Activities'!L$21/'Weightage Page-1'!N$13)*'Weightage Page-1'!N86,0))+
(IF('Semester Activities'!L$25&lt;&gt;0,('Semester Activities'!L$25/'Weightage Page-1'!R$13)*'Weightage Page-1'!R86,0))+
(IF('Semester Activities'!L$26&lt;&gt;0,('Semester Activities'!L$26/'Weightage Page-1'!S$13)*'Weightage Page-1'!S86,0))+
(IF('Semester Activities'!L$27&lt;&gt;0,('Semester Activities'!L$27/'Weightage Page-1'!T$13)*'Weightage Page-1'!T86,0))+
(IF('Semester Activities'!L$28&lt;&gt;0,('Semester Activities'!L$28/'Weightage Page-1'!U$13)*'Weightage Page-1'!U86,0))+
(IF('Semester Activities'!L$29&lt;&gt;0,('Semester Activities'!L$29/'Weightage Page-1'!V$13)*'Weightage Page-1'!V86,0))+
(IF('Semester Activities'!L$30&lt;&gt;0,('Semester Activities'!L$30/'Weightage Page-1'!W$13)*'Weightage Page-1'!W86,0))+
(IF('Semester Activities'!L$31&lt;&gt;0,('Semester Activities'!L$31/'Weightage Page-1'!X$13)*'Weightage Page-1'!X86,0))+
(IF('Semester Activities'!L$32&lt;&gt;0,('Semester Activities'!L$32/'Weightage Page-1'!Y$13)*'Weightage Page-1'!Y86,0))+
(IF('Semester Activities'!L$33&lt;&gt;0,('Semester Activities'!L$33/'Weightage Page-1'!Z$13)*'Weightage Page-1'!Z86,0))+
(IF('Semester Activities'!L$34&lt;&gt;0,('Semester Activities'!L$34/'Weightage Page-1'!AA$13)*'Weightage Page-1'!AA86,0))+
(IF('Semester Activities'!L$35&lt;&gt;0,('Semester Activities'!L$35/'Weightage Page-1'!AB$13)*'Weightage Page-1'!AB86,0))+
(IF('Semester Activities'!L$36&lt;&gt;0,('Semester Activities'!L$36/'Weightage Page-1'!AC$13)*'Weightage Page-1'!AC86,0))+
(IF('Semester Activities'!L$38&lt;&gt;0,('Semester Activities'!L$38/'Weightage Page-1'!AE$13)*'Weightage Page-1'!AE86,0))+
(IF('Semester Activities'!L$39&lt;&gt;0,('Semester Activities'!L$39/'Weightage Page-1'!AF$13)*'Weightage Page-1'!AF86,0))+
(IF('Semester Activities'!L$40&lt;&gt;0,('Semester Activities'!L$40/'Weightage Page-1'!AG$13)*'Weightage Page-1'!AG86,0))+
(IF('Semester Activities'!L$41&lt;&gt;0,('Semester Activities'!L$41/'Weightage Page-1'!AH$13)*'Weightage Page-1'!AH86,0))+
(IF('Semester Activities'!L$42&lt;&gt;0,('Semester Activities'!L$42/'Weightage Page-1'!AI$13)*'Weightage Page-1'!AI86,0))+
(IF('Semester Activities'!L$43&lt;&gt;0,('Semester Activities'!L$43/'Weightage Page-1'!AJ$13)*'Weightage Page-1'!AJ86,0))+
(IF('Semester Activities'!L$44&lt;&gt;0,('Semester Activities'!L$44/'Weightage Page-1'!AK$13)*'Weightage Page-1'!AK86,0))+
(IF('Semester Activities'!L$45&lt;&gt;0,('Semester Activities'!L$45/'Weightage Page-1'!AL$13)*'Weightage Page-1'!AL86,0))+
(IF('Semester Activities'!L$46&lt;&gt;0,('Semester Activities'!L$46/'Weightage Page-1'!AM$13)*'Weightage Page-1'!AM86,0))+
(IF('Semester Activities'!L$47&lt;&gt;0,('Semester Activities'!L$47/'Weightage Page-1'!AN$13)*'Weightage Page-1'!AN86,0))+
(IF('Semester Activities'!L$48&lt;&gt;0,('Semester Activities'!L$48/'Weightage Page-1'!AO$13)*'Weightage Page-1'!AO86,0))+
(IF('Semester Activities'!L$49&lt;&gt;0,('Semester Activities'!L$49/'Weightage Page-1'!AP$13)*'Weightage Page-1'!AP86,0))+
(IF('Semester Activities'!L$50&lt;&gt;0,('Semester Activities'!L$50/'Weightage Page-1'!AQ$13)*'Weightage Page-1'!AQ86,0))+
(IF('Semester Activities'!L$51&lt;&gt;0,('Semester Activities'!L$51/'Weightage Page-1'!AR$13)*'Weightage Page-1'!AR86,0))+
(IF('Semester Activities'!L$52&lt;&gt;0,('Semester Activities'!L$52/'Weightage Page-1'!AS$13)*'Weightage Page-1'!AS86,0))+
(IF('Semester Activities'!L$53&lt;&gt;0,('Semester Activities'!L$53/'Weightage Page-1'!AT$13)*'Weightage Page-1'!AT86,0))+
(IF('Semester Activities'!L$54&lt;&gt;0,('Semester Activities'!L$54/'Weightage Page-1'!AU$13)*'Weightage Page-1'!AU86,0))+
(IF('Semester Activities'!L$55&lt;&gt;0,('Semester Activities'!L$55/'Weightage Page-1'!AV$13)*'Weightage Page-1'!AV86,0))+
(IF('Semester Activities'!L$56&lt;&gt;0,('Semester Activities'!L$56/'Weightage Page-1'!AW$13)*'Weightage Page-1'!AW86,0))+
(IF('Semester Activities'!L$57&lt;&gt;0,('Semester Activities'!L$57/'Weightage Page-1'!AX$13)*'Weightage Page-1'!AX86,0))+
(IF('Semester Activities'!L$58&lt;&gt;0,('Semester Activities'!L$58/'Weightage Page-1'!AY$13)*'Weightage Page-1'!AY86,0))+
(IF('Semester Activities'!L$59&lt;&gt;0,('Semester Activities'!L$59/'Weightage Page-1'!AZ$13)*'Weightage Page-1'!AZ86,0))+
(IF('Semester Activities'!L$60&lt;&gt;0,('Semester Activities'!L$60/'Weightage Page-1'!BA$13)*'Weightage Page-1'!BA86,0))+
(IF('Semester Activities'!L$61&lt;&gt;0,('Semester Activities'!L$61/'Weightage Page-1'!BB$13)*'Weightage Page-1'!BB86,0))</f>
        <v>0</v>
      </c>
      <c r="I80" s="423"/>
      <c r="J80" s="423">
        <f>(IF('Semester Activities'!M$11&lt;&gt;0,('Semester Activities'!M$11/'Weightage Page-1'!D$13)*'Weightage Page-1'!D86,0))+
(IF('Semester Activities'!M$12&lt;&gt;0,('Semester Activities'!M$12/'Weightage Page-1'!E$13)*'Weightage Page-1'!E86,0))+
(IF('Semester Activities'!M$13&lt;&gt;0,('Semester Activities'!M$13/'Weightage Page-1'!F$13)*'Weightage Page-1'!F86,0))+
(IF('Semester Activities'!M$14&lt;&gt;0,('Semester Activities'!M$14/'Weightage Page-1'!G$13)*'Weightage Page-1'!G86,0))+
(IF('Semester Activities'!M$15&lt;&gt;0,('Semester Activities'!M$15/'Weightage Page-1'!H$13)*'Weightage Page-1'!H86,0))+
(IF('Semester Activities'!M$16&lt;&gt;0,('Semester Activities'!M$16/'Weightage Page-1'!I$13)*'Weightage Page-1'!I86,0))+
(IF('Semester Activities'!M$17&lt;&gt;0,('Semester Activities'!M$17/'Weightage Page-1'!J$13)*'Weightage Page-1'!J86,0))+
(IF('Semester Activities'!M$18&lt;&gt;0,('Semester Activities'!M$18/'Weightage Page-1'!K$13)*'Weightage Page-1'!K86,0))+
(IF('Semester Activities'!M$19&lt;&gt;0,('Semester Activities'!M$19/'Weightage Page-1'!L$13)*'Weightage Page-1'!L86,0))+
(IF('Semester Activities'!M$20&lt;&gt;0,('Semester Activities'!M$20/'Weightage Page-1'!M$13)*'Weightage Page-1'!M86,0))+
(IF('Semester Activities'!M$21&lt;&gt;0,('Semester Activities'!M$21/'Weightage Page-1'!N$13)*'Weightage Page-1'!N86,0))+
(IF('Semester Activities'!M$25&lt;&gt;0,('Semester Activities'!M$25/'Weightage Page-1'!R$13)*'Weightage Page-1'!R86,0))+
(IF('Semester Activities'!M$26&lt;&gt;0,('Semester Activities'!M$26/'Weightage Page-1'!S$13)*'Weightage Page-1'!S86,0))+
(IF('Semester Activities'!M$27&lt;&gt;0,('Semester Activities'!M$27/'Weightage Page-1'!T$13)*'Weightage Page-1'!T86,0))+
(IF('Semester Activities'!M$28&lt;&gt;0,('Semester Activities'!M$28/'Weightage Page-1'!U$13)*'Weightage Page-1'!U86,0))+
(IF('Semester Activities'!M$29&lt;&gt;0,('Semester Activities'!M$29/'Weightage Page-1'!V$13)*'Weightage Page-1'!V86,0))+
(IF('Semester Activities'!M$30&lt;&gt;0,('Semester Activities'!M$30/'Weightage Page-1'!W$13)*'Weightage Page-1'!W86,0))+
(IF('Semester Activities'!M$31&lt;&gt;0,('Semester Activities'!M$31/'Weightage Page-1'!X$13)*'Weightage Page-1'!X86,0))+
(IF('Semester Activities'!M$32&lt;&gt;0,('Semester Activities'!M$32/'Weightage Page-1'!Y$13)*'Weightage Page-1'!Y86,0))+
(IF('Semester Activities'!M$33&lt;&gt;0,('Semester Activities'!M$33/'Weightage Page-1'!Z$13)*'Weightage Page-1'!Z86,0))+
(IF('Semester Activities'!M$34&lt;&gt;0,('Semester Activities'!M$34/'Weightage Page-1'!AA$13)*'Weightage Page-1'!AA86,0))+
(IF('Semester Activities'!M$35&lt;&gt;0,('Semester Activities'!M$35/'Weightage Page-1'!AB$13)*'Weightage Page-1'!AB86,0))+
(IF('Semester Activities'!M$36&lt;&gt;0,('Semester Activities'!M$36/'Weightage Page-1'!AC$13)*'Weightage Page-1'!AC86,0))+
(IF('Semester Activities'!M$38&lt;&gt;0,('Semester Activities'!M$38/'Weightage Page-1'!AE$13)*'Weightage Page-1'!AE86,0))+
(IF('Semester Activities'!M$39&lt;&gt;0,('Semester Activities'!M$39/'Weightage Page-1'!AF$13)*'Weightage Page-1'!AF86,0))+
(IF('Semester Activities'!M$40&lt;&gt;0,('Semester Activities'!M$40/'Weightage Page-1'!AG$13)*'Weightage Page-1'!AG86,0))+
(IF('Semester Activities'!M$41&lt;&gt;0,('Semester Activities'!M$41/'Weightage Page-1'!AH$13)*'Weightage Page-1'!AH86,0))+
(IF('Semester Activities'!M$42&lt;&gt;0,('Semester Activities'!M$42/'Weightage Page-1'!AI$13)*'Weightage Page-1'!AI86,0))+
(IF('Semester Activities'!M$43&lt;&gt;0,('Semester Activities'!M$43/'Weightage Page-1'!AJ$13)*'Weightage Page-1'!AJ86,0))+
(IF('Semester Activities'!M$44&lt;&gt;0,('Semester Activities'!M$44/'Weightage Page-1'!AK$13)*'Weightage Page-1'!AK86,0))+
(IF('Semester Activities'!M$45&lt;&gt;0,('Semester Activities'!M$45/'Weightage Page-1'!AL$13)*'Weightage Page-1'!AL86,0))+
(IF('Semester Activities'!M$46&lt;&gt;0,('Semester Activities'!M$46/'Weightage Page-1'!AM$13)*'Weightage Page-1'!AM86,0))+
(IF('Semester Activities'!M$47&lt;&gt;0,('Semester Activities'!M$47/'Weightage Page-1'!AN$13)*'Weightage Page-1'!AN86,0))+
(IF('Semester Activities'!M$48&lt;&gt;0,('Semester Activities'!M$48/'Weightage Page-1'!AO$13)*'Weightage Page-1'!AO86,0))+
(IF('Semester Activities'!M$49&lt;&gt;0,('Semester Activities'!M$49/'Weightage Page-1'!AP$13)*'Weightage Page-1'!AP86,0))+
(IF('Semester Activities'!M$50&lt;&gt;0,('Semester Activities'!M$50/'Weightage Page-1'!AQ$13)*'Weightage Page-1'!AQ86,0))+
(IF('Semester Activities'!M$51&lt;&gt;0,('Semester Activities'!M$51/'Weightage Page-1'!AR$13)*'Weightage Page-1'!AR86,0))+
(IF('Semester Activities'!M$52&lt;&gt;0,('Semester Activities'!M$52/'Weightage Page-1'!AS$13)*'Weightage Page-1'!AS86,0))+
(IF('Semester Activities'!M$53&lt;&gt;0,('Semester Activities'!M$53/'Weightage Page-1'!AT$13)*'Weightage Page-1'!AT86,0))+
(IF('Semester Activities'!M$54&lt;&gt;0,('Semester Activities'!M$54/'Weightage Page-1'!AU$13)*'Weightage Page-1'!AU86,0))+
(IF('Semester Activities'!M$55&lt;&gt;0,('Semester Activities'!M$55/'Weightage Page-1'!AV$13)*'Weightage Page-1'!AV86,0))+
(IF('Semester Activities'!M$56&lt;&gt;0,('Semester Activities'!M$56/'Weightage Page-1'!AW$13)*'Weightage Page-1'!AW86,0))+
(IF('Semester Activities'!M$57&lt;&gt;0,('Semester Activities'!M$57/'Weightage Page-1'!AX$13)*'Weightage Page-1'!AX86,0))+
(IF('Semester Activities'!M$58&lt;&gt;0,('Semester Activities'!M$58/'Weightage Page-1'!AY$13)*'Weightage Page-1'!AY86,0))+
(IF('Semester Activities'!M$59&lt;&gt;0,('Semester Activities'!M$59/'Weightage Page-1'!AZ$13)*'Weightage Page-1'!AZ86,0))+
(IF('Semester Activities'!M$60&lt;&gt;0,('Semester Activities'!M$60/'Weightage Page-1'!BA$13)*'Weightage Page-1'!BA86,0))+
(IF('Semester Activities'!M$61&lt;&gt;0,('Semester Activities'!M$61/'Weightage Page-1'!BB$13)*'Weightage Page-1'!BB86,0))</f>
        <v>0</v>
      </c>
      <c r="K80" s="423"/>
      <c r="L80" s="423">
        <f>(IF('Semester Activities'!N$11&lt;&gt;0,('Semester Activities'!N$11/'Weightage Page-1'!D$13)*'Weightage Page-1'!D86,0))+
(IF('Semester Activities'!N$12&lt;&gt;0,('Semester Activities'!N$12/'Weightage Page-1'!E$13)*'Weightage Page-1'!E86,0))+
(IF('Semester Activities'!N$13&lt;&gt;0,('Semester Activities'!N$13/'Weightage Page-1'!F$13)*'Weightage Page-1'!F86,0))+
(IF('Semester Activities'!N$14&lt;&gt;0,('Semester Activities'!N$14/'Weightage Page-1'!G$13)*'Weightage Page-1'!G86,0))+
(IF('Semester Activities'!N$15&lt;&gt;0,('Semester Activities'!N$15/'Weightage Page-1'!H$13)*'Weightage Page-1'!H86,0))+
(IF('Semester Activities'!N$16&lt;&gt;0,('Semester Activities'!N$16/'Weightage Page-1'!I$13)*'Weightage Page-1'!I86,0))+
(IF('Semester Activities'!N$17&lt;&gt;0,('Semester Activities'!N$17/'Weightage Page-1'!J$13)*'Weightage Page-1'!J86,0))+
(IF('Semester Activities'!N$18&lt;&gt;0,('Semester Activities'!N$18/'Weightage Page-1'!K$13)*'Weightage Page-1'!K86,0))+
(IF('Semester Activities'!N$19&lt;&gt;0,('Semester Activities'!N$19/'Weightage Page-1'!L$13)*'Weightage Page-1'!L86,0))+
(IF('Semester Activities'!N$20&lt;&gt;0,('Semester Activities'!N$20/'Weightage Page-1'!M$13)*'Weightage Page-1'!M86,0))+
(IF('Semester Activities'!N$21&lt;&gt;0,('Semester Activities'!N$21/'Weightage Page-1'!N$13)*'Weightage Page-1'!N86,0))+
(IF('Semester Activities'!N$25&lt;&gt;0,('Semester Activities'!N$25/'Weightage Page-1'!R$13)*'Weightage Page-1'!R86,0))+
(IF('Semester Activities'!N$26&lt;&gt;0,('Semester Activities'!N$26/'Weightage Page-1'!S$13)*'Weightage Page-1'!S86,0))+
(IF('Semester Activities'!N$27&lt;&gt;0,('Semester Activities'!N$27/'Weightage Page-1'!T$13)*'Weightage Page-1'!T86,0))+
(IF('Semester Activities'!N$28&lt;&gt;0,('Semester Activities'!N$28/'Weightage Page-1'!U$13)*'Weightage Page-1'!U86,0))+
(IF('Semester Activities'!N$29&lt;&gt;0,('Semester Activities'!N$29/'Weightage Page-1'!V$13)*'Weightage Page-1'!V86,0))+
(IF('Semester Activities'!N$30&lt;&gt;0,('Semester Activities'!N$30/'Weightage Page-1'!W$13)*'Weightage Page-1'!W86,0))+
(IF('Semester Activities'!N$31&lt;&gt;0,('Semester Activities'!N$31/'Weightage Page-1'!X$13)*'Weightage Page-1'!X86,0))+
(IF('Semester Activities'!N$32&lt;&gt;0,('Semester Activities'!N$32/'Weightage Page-1'!Y$13)*'Weightage Page-1'!Y86,0))+
(IF('Semester Activities'!N$33&lt;&gt;0,('Semester Activities'!N$33/'Weightage Page-1'!Z$13)*'Weightage Page-1'!Z86,0))+
(IF('Semester Activities'!N$34&lt;&gt;0,('Semester Activities'!N$34/'Weightage Page-1'!AA$13)*'Weightage Page-1'!AA86,0))+
(IF('Semester Activities'!N$35&lt;&gt;0,('Semester Activities'!N$35/'Weightage Page-1'!AB$13)*'Weightage Page-1'!AB86,0))+
(IF('Semester Activities'!N$36&lt;&gt;0,('Semester Activities'!N$36/'Weightage Page-1'!AC$13)*'Weightage Page-1'!AC86,0))+
(IF('Semester Activities'!N$38&lt;&gt;0,('Semester Activities'!N$38/'Weightage Page-1'!AE$13)*'Weightage Page-1'!AE86,0))+
(IF('Semester Activities'!N$39&lt;&gt;0,('Semester Activities'!N$39/'Weightage Page-1'!AF$13)*'Weightage Page-1'!AF86,0))+
(IF('Semester Activities'!N$40&lt;&gt;0,('Semester Activities'!N$40/'Weightage Page-1'!AG$13)*'Weightage Page-1'!AG86,0))+
(IF('Semester Activities'!N$41&lt;&gt;0,('Semester Activities'!N$41/'Weightage Page-1'!AH$13)*'Weightage Page-1'!AH86,0))+
(IF('Semester Activities'!N$42&lt;&gt;0,('Semester Activities'!N$42/'Weightage Page-1'!AI$13)*'Weightage Page-1'!AI86,0))+
(IF('Semester Activities'!N$43&lt;&gt;0,('Semester Activities'!N$43/'Weightage Page-1'!AJ$13)*'Weightage Page-1'!AJ86,0))+
(IF('Semester Activities'!N$44&lt;&gt;0,('Semester Activities'!N$44/'Weightage Page-1'!AK$13)*'Weightage Page-1'!AK86,0))+
(IF('Semester Activities'!N$45&lt;&gt;0,('Semester Activities'!N$45/'Weightage Page-1'!AL$13)*'Weightage Page-1'!AL86,0))+
(IF('Semester Activities'!N$46&lt;&gt;0,('Semester Activities'!N$46/'Weightage Page-1'!AM$13)*'Weightage Page-1'!AM86,0))+
(IF('Semester Activities'!N$47&lt;&gt;0,('Semester Activities'!N$47/'Weightage Page-1'!AN$13)*'Weightage Page-1'!AN86,0))+
(IF('Semester Activities'!N$48&lt;&gt;0,('Semester Activities'!N$48/'Weightage Page-1'!AO$13)*'Weightage Page-1'!AO86,0))+
(IF('Semester Activities'!N$49&lt;&gt;0,('Semester Activities'!N$49/'Weightage Page-1'!AP$13)*'Weightage Page-1'!AP86,0))+
(IF('Semester Activities'!N$50&lt;&gt;0,('Semester Activities'!N$50/'Weightage Page-1'!AQ$13)*'Weightage Page-1'!AQ86,0))+
(IF('Semester Activities'!N$51&lt;&gt;0,('Semester Activities'!N$51/'Weightage Page-1'!AR$13)*'Weightage Page-1'!AR86,0))+
(IF('Semester Activities'!N$52&lt;&gt;0,('Semester Activities'!N$52/'Weightage Page-1'!AS$13)*'Weightage Page-1'!AS86,0))+
(IF('Semester Activities'!N$53&lt;&gt;0,('Semester Activities'!N$53/'Weightage Page-1'!AT$13)*'Weightage Page-1'!AT86,0))+
(IF('Semester Activities'!N$54&lt;&gt;0,('Semester Activities'!N$54/'Weightage Page-1'!AU$13)*'Weightage Page-1'!AU86,0))+
(IF('Semester Activities'!N$55&lt;&gt;0,('Semester Activities'!N$55/'Weightage Page-1'!AV$13)*'Weightage Page-1'!AV86,0))+
(IF('Semester Activities'!N$56&lt;&gt;0,('Semester Activities'!N$56/'Weightage Page-1'!AW$13)*'Weightage Page-1'!AW86,0))+
(IF('Semester Activities'!N$57&lt;&gt;0,('Semester Activities'!N$57/'Weightage Page-1'!AX$13)*'Weightage Page-1'!AX86,0))+
(IF('Semester Activities'!N$58&lt;&gt;0,('Semester Activities'!N$58/'Weightage Page-1'!AY$13)*'Weightage Page-1'!AY86,0))+
(IF('Semester Activities'!N$59&lt;&gt;0,('Semester Activities'!N$59/'Weightage Page-1'!AZ$13)*'Weightage Page-1'!AZ86,0))+
(IF('Semester Activities'!N$60&lt;&gt;0,('Semester Activities'!N$60/'Weightage Page-1'!BA$13)*'Weightage Page-1'!BA86,0))+
(IF('Semester Activities'!N$61&lt;&gt;0,('Semester Activities'!N$61/'Weightage Page-1'!BB$13)*'Weightage Page-1'!BB86,0))</f>
        <v>0</v>
      </c>
      <c r="M80" s="423"/>
      <c r="N80" s="424">
        <f t="shared" si="2"/>
        <v>0</v>
      </c>
      <c r="O80" s="424"/>
    </row>
    <row r="81" spans="1:15" ht="16.5" thickBot="1" x14ac:dyDescent="0.3">
      <c r="A81" s="210">
        <v>72</v>
      </c>
      <c r="B81" s="211" t="str">
        <f>IF('Weightage Page-1'!B87&lt;&gt;"",'Weightage Page-1'!B87,"")</f>
        <v>15SW30</v>
      </c>
      <c r="C81" s="118"/>
      <c r="D81" s="423">
        <f>(IF('Semester Activities'!J$11&lt;&gt;0,('Semester Activities'!J$11/'Weightage Page-1'!D$13)*'Weightage Page-1'!D87,0))+
(IF('Semester Activities'!J$12&lt;&gt;0,('Semester Activities'!J$12/'Weightage Page-1'!E$13)*'Weightage Page-1'!E87,0))+
(IF('Semester Activities'!J$13&lt;&gt;0,('Semester Activities'!J$13/'Weightage Page-1'!F$13)*'Weightage Page-1'!F87,0))+
(IF('Semester Activities'!J$14&lt;&gt;0,('Semester Activities'!J$14/'Weightage Page-1'!G$13)*'Weightage Page-1'!G87,0))+
(IF('Semester Activities'!J$15&lt;&gt;0,('Semester Activities'!J$15/'Weightage Page-1'!H$13)*'Weightage Page-1'!H87,0))+
(IF('Semester Activities'!J$16&lt;&gt;0,('Semester Activities'!J$16/'Weightage Page-1'!I$13)*'Weightage Page-1'!I87,0))+
(IF('Semester Activities'!J$17&lt;&gt;0,('Semester Activities'!J$17/'Weightage Page-1'!J$13)*'Weightage Page-1'!J87,0))+
(IF('Semester Activities'!J$18&lt;&gt;0,('Semester Activities'!J$18/'Weightage Page-1'!K$13)*'Weightage Page-1'!K87,0))+
(IF('Semester Activities'!J$19&lt;&gt;0,('Semester Activities'!J$19/'Weightage Page-1'!L$13)*'Weightage Page-1'!L87,0))+
(IF('Semester Activities'!J$20&lt;&gt;0,('Semester Activities'!J$20/'Weightage Page-1'!M$13)*'Weightage Page-1'!M87,0))+
(IF('Semester Activities'!J$21&lt;&gt;0,('Semester Activities'!J$21/'Weightage Page-1'!N$13)*'Weightage Page-1'!N87,0))+
(IF('Semester Activities'!J$25&lt;&gt;0,('Semester Activities'!J$25/'Weightage Page-1'!R$13)*'Weightage Page-1'!R87,0))+
(IF('Semester Activities'!J$26&lt;&gt;0,('Semester Activities'!J$26/'Weightage Page-1'!S$13)*'Weightage Page-1'!S87,0))+
(IF('Semester Activities'!J$27&lt;&gt;0,('Semester Activities'!J$27/'Weightage Page-1'!T$13)*'Weightage Page-1'!T87,0))+
(IF('Semester Activities'!J$28&lt;&gt;0,('Semester Activities'!J$28/'Weightage Page-1'!U$13)*'Weightage Page-1'!U87,0))+
(IF('Semester Activities'!J$29&lt;&gt;0,('Semester Activities'!J$29/'Weightage Page-1'!V$13)*'Weightage Page-1'!V87,0))+
(IF('Semester Activities'!J$30&lt;&gt;0,('Semester Activities'!J$30/'Weightage Page-1'!W$13)*'Weightage Page-1'!W87,0))+
(IF('Semester Activities'!J$31&lt;&gt;0,('Semester Activities'!J$31/'Weightage Page-1'!X$13)*'Weightage Page-1'!X87,0))+
(IF('Semester Activities'!J$32&lt;&gt;0,('Semester Activities'!J$32/'Weightage Page-1'!Y$13)*'Weightage Page-1'!Y87,0))+
(IF('Semester Activities'!J$33&lt;&gt;0,('Semester Activities'!J$33/'Weightage Page-1'!Z$13)*'Weightage Page-1'!Z87,0))+
(IF('Semester Activities'!J$34&lt;&gt;0,('Semester Activities'!J$34/'Weightage Page-1'!AA$13)*'Weightage Page-1'!AA87,0))+
(IF('Semester Activities'!J$35&lt;&gt;0,('Semester Activities'!J$35/'Weightage Page-1'!AB$13)*'Weightage Page-1'!AB87,0))+
(IF('Semester Activities'!J$36&lt;&gt;0,('Semester Activities'!J$36/'Weightage Page-1'!AC$13)*'Weightage Page-1'!AC87,0))+
(IF('Semester Activities'!J$38&lt;&gt;0,('Semester Activities'!J$38/'Weightage Page-1'!AE$13)*'Weightage Page-1'!AE87,0))+
(IF('Semester Activities'!J$39&lt;&gt;0,('Semester Activities'!J$39/'Weightage Page-1'!AF$13)*'Weightage Page-1'!AF87,0))+
(IF('Semester Activities'!J$40&lt;&gt;0,('Semester Activities'!J$40/'Weightage Page-1'!AG$13)*'Weightage Page-1'!AG87,0))+
(IF('Semester Activities'!J$41&lt;&gt;0,('Semester Activities'!J$41/'Weightage Page-1'!AH$13)*'Weightage Page-1'!AH87,0))+
(IF('Semester Activities'!J$42&lt;&gt;0,('Semester Activities'!J$42/'Weightage Page-1'!AI$13)*'Weightage Page-1'!AI87,0))+
(IF('Semester Activities'!J$43&lt;&gt;0,('Semester Activities'!J$43/'Weightage Page-1'!AJ$13)*'Weightage Page-1'!AJ87,0))+
(IF('Semester Activities'!J$44&lt;&gt;0,('Semester Activities'!J$44/'Weightage Page-1'!AK$13)*'Weightage Page-1'!AK87,0))+
(IF('Semester Activities'!J$45&lt;&gt;0,('Semester Activities'!J$45/'Weightage Page-1'!AL$13)*'Weightage Page-1'!AL87,0))+
(IF('Semester Activities'!J$46&lt;&gt;0,('Semester Activities'!J$46/'Weightage Page-1'!AM$13)*'Weightage Page-1'!AM87,0))+
(IF('Semester Activities'!J$47&lt;&gt;0,('Semester Activities'!J$47/'Weightage Page-1'!AN$13)*'Weightage Page-1'!AN87,0))+
(IF('Semester Activities'!J$48&lt;&gt;0,('Semester Activities'!J$48/'Weightage Page-1'!AO$13)*'Weightage Page-1'!AO87,0))+
(IF('Semester Activities'!J$49&lt;&gt;0,('Semester Activities'!J$49/'Weightage Page-1'!AP$13)*'Weightage Page-1'!AP87,0))+
(IF('Semester Activities'!J$50&lt;&gt;0,('Semester Activities'!J$50/'Weightage Page-1'!AQ$13)*'Weightage Page-1'!AQ87,0))+
(IF('Semester Activities'!J$51&lt;&gt;0,('Semester Activities'!J$51/'Weightage Page-1'!AR$13)*'Weightage Page-1'!AR87,0))+
(IF('Semester Activities'!J$52&lt;&gt;0,('Semester Activities'!J$52/'Weightage Page-1'!AS$13)*'Weightage Page-1'!AS87,0))+
(IF('Semester Activities'!J$53&lt;&gt;0,('Semester Activities'!J$53/'Weightage Page-1'!AT$13)*'Weightage Page-1'!AT87,0))+
(IF('Semester Activities'!J$54&lt;&gt;0,('Semester Activities'!J$54/'Weightage Page-1'!AU$13)*'Weightage Page-1'!AU87,0))+
(IF('Semester Activities'!J$55&lt;&gt;0,('Semester Activities'!J$55/'Weightage Page-1'!AV$13)*'Weightage Page-1'!AV87,0))+
(IF('Semester Activities'!J$56&lt;&gt;0,('Semester Activities'!J$56/'Weightage Page-1'!AW$13)*'Weightage Page-1'!AW87,0))+
(IF('Semester Activities'!J$57&lt;&gt;0,('Semester Activities'!J$57/'Weightage Page-1'!AX$13)*'Weightage Page-1'!AX87,0))+
(IF('Semester Activities'!J$58&lt;&gt;0,('Semester Activities'!J$58/'Weightage Page-1'!AY$13)*'Weightage Page-1'!AY87,0))+
(IF('Semester Activities'!J$59&lt;&gt;0,('Semester Activities'!J$59/'Weightage Page-1'!AZ$13)*'Weightage Page-1'!AZ87,0))+
(IF('Semester Activities'!J$60&lt;&gt;0,('Semester Activities'!J$60/'Weightage Page-1'!BA$13)*'Weightage Page-1'!BA87,0))+
(IF('Semester Activities'!J$61&lt;&gt;0,('Semester Activities'!J$61/'Weightage Page-1'!BB$13)*'Weightage Page-1'!BB87,0))</f>
        <v>0</v>
      </c>
      <c r="E81" s="423"/>
      <c r="F81" s="423">
        <f>(IF('Semester Activities'!K$11&lt;&gt;0,('Semester Activities'!K$11/'Weightage Page-1'!D$13)*'Weightage Page-1'!D87,0))+
(IF('Semester Activities'!K$12&lt;&gt;0,('Semester Activities'!K$12/'Weightage Page-1'!E$13)*'Weightage Page-1'!E87,0))+
(IF('Semester Activities'!K$13&lt;&gt;0,('Semester Activities'!K$13/'Weightage Page-1'!F$13)*'Weightage Page-1'!F87,0))+
(IF('Semester Activities'!K$14&lt;&gt;0,('Semester Activities'!K$14/'Weightage Page-1'!G$13)*'Weightage Page-1'!G87,0))+
(IF('Semester Activities'!K$15&lt;&gt;0,('Semester Activities'!K$15/'Weightage Page-1'!H$13)*'Weightage Page-1'!H87,0))+
(IF('Semester Activities'!K$16&lt;&gt;0,('Semester Activities'!K$16/'Weightage Page-1'!I$13)*'Weightage Page-1'!I87,0))+
(IF('Semester Activities'!K$17&lt;&gt;0,('Semester Activities'!K$17/'Weightage Page-1'!J$13)*'Weightage Page-1'!J87,0))+
(IF('Semester Activities'!K$18&lt;&gt;0,('Semester Activities'!K$18/'Weightage Page-1'!K$13)*'Weightage Page-1'!K87,0))+
(IF('Semester Activities'!K$19&lt;&gt;0,('Semester Activities'!K$19/'Weightage Page-1'!L$13)*'Weightage Page-1'!L87,0))+
(IF('Semester Activities'!K$20&lt;&gt;0,('Semester Activities'!K$20/'Weightage Page-1'!M$13)*'Weightage Page-1'!M87,0))+
(IF('Semester Activities'!K$21&lt;&gt;0,('Semester Activities'!K$21/'Weightage Page-1'!N$13)*'Weightage Page-1'!N87,0))+
(IF('Semester Activities'!K$25&lt;&gt;0,('Semester Activities'!K$25/'Weightage Page-1'!R$13)*'Weightage Page-1'!R87,0))+
(IF('Semester Activities'!K$26&lt;&gt;0,('Semester Activities'!K$26/'Weightage Page-1'!S$13)*'Weightage Page-1'!S87,0))+
(IF('Semester Activities'!K$27&lt;&gt;0,('Semester Activities'!K$27/'Weightage Page-1'!T$13)*'Weightage Page-1'!T87,0))+
(IF('Semester Activities'!K$28&lt;&gt;0,('Semester Activities'!K$28/'Weightage Page-1'!U$13)*'Weightage Page-1'!U87,0))+
(IF('Semester Activities'!K$29&lt;&gt;0,('Semester Activities'!K$29/'Weightage Page-1'!V$13)*'Weightage Page-1'!V87,0))+
(IF('Semester Activities'!K$30&lt;&gt;0,('Semester Activities'!K$30/'Weightage Page-1'!W$13)*'Weightage Page-1'!W87,0))+
(IF('Semester Activities'!K$31&lt;&gt;0,('Semester Activities'!K$31/'Weightage Page-1'!X$13)*'Weightage Page-1'!X87,0))+
(IF('Semester Activities'!K$32&lt;&gt;0,('Semester Activities'!K$32/'Weightage Page-1'!Y$13)*'Weightage Page-1'!Y87,0))+
(IF('Semester Activities'!K$33&lt;&gt;0,('Semester Activities'!K$33/'Weightage Page-1'!Z$13)*'Weightage Page-1'!Z87,0))+
(IF('Semester Activities'!K$34&lt;&gt;0,('Semester Activities'!K$34/'Weightage Page-1'!AA$13)*'Weightage Page-1'!AA87,0))+
(IF('Semester Activities'!K$35&lt;&gt;0,('Semester Activities'!K$35/'Weightage Page-1'!AB$13)*'Weightage Page-1'!AB87,0))+
(IF('Semester Activities'!K$36&lt;&gt;0,('Semester Activities'!K$36/'Weightage Page-1'!AC$13)*'Weightage Page-1'!AC87,0))+
(IF('Semester Activities'!K$38&lt;&gt;0,('Semester Activities'!K$38/'Weightage Page-1'!AE$13)*'Weightage Page-1'!AE87,0))+
(IF('Semester Activities'!K$39&lt;&gt;0,('Semester Activities'!K$39/'Weightage Page-1'!AF$13)*'Weightage Page-1'!AF87,0))+
(IF('Semester Activities'!K$40&lt;&gt;0,('Semester Activities'!K$40/'Weightage Page-1'!AG$13)*'Weightage Page-1'!AG87,0))+
(IF('Semester Activities'!K$41&lt;&gt;0,('Semester Activities'!K$41/'Weightage Page-1'!AH$13)*'Weightage Page-1'!AH87,0))+
(IF('Semester Activities'!K$42&lt;&gt;0,('Semester Activities'!K$42/'Weightage Page-1'!AI$13)*'Weightage Page-1'!AI87,0))+
(IF('Semester Activities'!K$43&lt;&gt;0,('Semester Activities'!K$43/'Weightage Page-1'!AJ$13)*'Weightage Page-1'!AJ87,0))+
(IF('Semester Activities'!K$44&lt;&gt;0,('Semester Activities'!K$44/'Weightage Page-1'!AK$13)*'Weightage Page-1'!AK87,0))+
(IF('Semester Activities'!K$45&lt;&gt;0,('Semester Activities'!K$45/'Weightage Page-1'!AL$13)*'Weightage Page-1'!AL87,0))+
(IF('Semester Activities'!K$46&lt;&gt;0,('Semester Activities'!K$46/'Weightage Page-1'!AM$13)*'Weightage Page-1'!AM87,0))+
(IF('Semester Activities'!K$47&lt;&gt;0,('Semester Activities'!K$47/'Weightage Page-1'!AN$13)*'Weightage Page-1'!AN87,0))+
(IF('Semester Activities'!K$48&lt;&gt;0,('Semester Activities'!K$48/'Weightage Page-1'!AO$13)*'Weightage Page-1'!AO87,0))+
(IF('Semester Activities'!K$49&lt;&gt;0,('Semester Activities'!K$49/'Weightage Page-1'!AP$13)*'Weightage Page-1'!AP87,0))+
(IF('Semester Activities'!K$50&lt;&gt;0,('Semester Activities'!K$50/'Weightage Page-1'!AQ$13)*'Weightage Page-1'!AQ87,0))+
(IF('Semester Activities'!K$51&lt;&gt;0,('Semester Activities'!K$51/'Weightage Page-1'!AR$13)*'Weightage Page-1'!AR87,0))+
(IF('Semester Activities'!K$52&lt;&gt;0,('Semester Activities'!K$52/'Weightage Page-1'!AS$13)*'Weightage Page-1'!AS87,0))+
(IF('Semester Activities'!K$53&lt;&gt;0,('Semester Activities'!K$53/'Weightage Page-1'!AT$13)*'Weightage Page-1'!AT87,0))+
(IF('Semester Activities'!K$54&lt;&gt;0,('Semester Activities'!K$54/'Weightage Page-1'!AU$13)*'Weightage Page-1'!AU87,0))+
(IF('Semester Activities'!K$55&lt;&gt;0,('Semester Activities'!K$55/'Weightage Page-1'!AV$13)*'Weightage Page-1'!AV87,0))+
(IF('Semester Activities'!K$56&lt;&gt;0,('Semester Activities'!K$56/'Weightage Page-1'!AW$13)*'Weightage Page-1'!AW87,0))+
(IF('Semester Activities'!K$57&lt;&gt;0,('Semester Activities'!K$57/'Weightage Page-1'!AX$13)*'Weightage Page-1'!AX87,0))+
(IF('Semester Activities'!K$58&lt;&gt;0,('Semester Activities'!K$58/'Weightage Page-1'!AY$13)*'Weightage Page-1'!AY87,0))+
(IF('Semester Activities'!K$59&lt;&gt;0,('Semester Activities'!K$59/'Weightage Page-1'!AZ$13)*'Weightage Page-1'!AZ87,0))+
(IF('Semester Activities'!K$60&lt;&gt;0,('Semester Activities'!K$60/'Weightage Page-1'!BA$13)*'Weightage Page-1'!BA87,0))+
(IF('Semester Activities'!K$61&lt;&gt;0,('Semester Activities'!K$61/'Weightage Page-1'!BB$13)*'Weightage Page-1'!BB87,0))</f>
        <v>0</v>
      </c>
      <c r="G81" s="423"/>
      <c r="H81" s="423">
        <f>(IF('Semester Activities'!L$11&lt;&gt;0,('Semester Activities'!L$11/'Weightage Page-1'!D$13)*'Weightage Page-1'!D87,0))+
(IF('Semester Activities'!L$12&lt;&gt;0,('Semester Activities'!L$12/'Weightage Page-1'!E$13)*'Weightage Page-1'!E87,0))+
(IF('Semester Activities'!L$13&lt;&gt;0,('Semester Activities'!L$13/'Weightage Page-1'!F$13)*'Weightage Page-1'!F87,0))+
(IF('Semester Activities'!L$14&lt;&gt;0,('Semester Activities'!L$14/'Weightage Page-1'!G$13)*'Weightage Page-1'!G87,0))+
(IF('Semester Activities'!L$15&lt;&gt;0,('Semester Activities'!L$15/'Weightage Page-1'!H$13)*'Weightage Page-1'!H87,0))+
(IF('Semester Activities'!L$16&lt;&gt;0,('Semester Activities'!L$16/'Weightage Page-1'!I$13)*'Weightage Page-1'!I87,0))+
(IF('Semester Activities'!L$17&lt;&gt;0,('Semester Activities'!L$17/'Weightage Page-1'!J$13)*'Weightage Page-1'!J87,0))+
(IF('Semester Activities'!L$18&lt;&gt;0,('Semester Activities'!L$18/'Weightage Page-1'!K$13)*'Weightage Page-1'!K87,0))+
(IF('Semester Activities'!L$19&lt;&gt;0,('Semester Activities'!L$19/'Weightage Page-1'!L$13)*'Weightage Page-1'!L87,0))+
(IF('Semester Activities'!L$20&lt;&gt;0,('Semester Activities'!L$20/'Weightage Page-1'!M$13)*'Weightage Page-1'!M87,0))+
(IF('Semester Activities'!L$21&lt;&gt;0,('Semester Activities'!L$21/'Weightage Page-1'!N$13)*'Weightage Page-1'!N87,0))+
(IF('Semester Activities'!L$25&lt;&gt;0,('Semester Activities'!L$25/'Weightage Page-1'!R$13)*'Weightage Page-1'!R87,0))+
(IF('Semester Activities'!L$26&lt;&gt;0,('Semester Activities'!L$26/'Weightage Page-1'!S$13)*'Weightage Page-1'!S87,0))+
(IF('Semester Activities'!L$27&lt;&gt;0,('Semester Activities'!L$27/'Weightage Page-1'!T$13)*'Weightage Page-1'!T87,0))+
(IF('Semester Activities'!L$28&lt;&gt;0,('Semester Activities'!L$28/'Weightage Page-1'!U$13)*'Weightage Page-1'!U87,0))+
(IF('Semester Activities'!L$29&lt;&gt;0,('Semester Activities'!L$29/'Weightage Page-1'!V$13)*'Weightage Page-1'!V87,0))+
(IF('Semester Activities'!L$30&lt;&gt;0,('Semester Activities'!L$30/'Weightage Page-1'!W$13)*'Weightage Page-1'!W87,0))+
(IF('Semester Activities'!L$31&lt;&gt;0,('Semester Activities'!L$31/'Weightage Page-1'!X$13)*'Weightage Page-1'!X87,0))+
(IF('Semester Activities'!L$32&lt;&gt;0,('Semester Activities'!L$32/'Weightage Page-1'!Y$13)*'Weightage Page-1'!Y87,0))+
(IF('Semester Activities'!L$33&lt;&gt;0,('Semester Activities'!L$33/'Weightage Page-1'!Z$13)*'Weightage Page-1'!Z87,0))+
(IF('Semester Activities'!L$34&lt;&gt;0,('Semester Activities'!L$34/'Weightage Page-1'!AA$13)*'Weightage Page-1'!AA87,0))+
(IF('Semester Activities'!L$35&lt;&gt;0,('Semester Activities'!L$35/'Weightage Page-1'!AB$13)*'Weightage Page-1'!AB87,0))+
(IF('Semester Activities'!L$36&lt;&gt;0,('Semester Activities'!L$36/'Weightage Page-1'!AC$13)*'Weightage Page-1'!AC87,0))+
(IF('Semester Activities'!L$38&lt;&gt;0,('Semester Activities'!L$38/'Weightage Page-1'!AE$13)*'Weightage Page-1'!AE87,0))+
(IF('Semester Activities'!L$39&lt;&gt;0,('Semester Activities'!L$39/'Weightage Page-1'!AF$13)*'Weightage Page-1'!AF87,0))+
(IF('Semester Activities'!L$40&lt;&gt;0,('Semester Activities'!L$40/'Weightage Page-1'!AG$13)*'Weightage Page-1'!AG87,0))+
(IF('Semester Activities'!L$41&lt;&gt;0,('Semester Activities'!L$41/'Weightage Page-1'!AH$13)*'Weightage Page-1'!AH87,0))+
(IF('Semester Activities'!L$42&lt;&gt;0,('Semester Activities'!L$42/'Weightage Page-1'!AI$13)*'Weightage Page-1'!AI87,0))+
(IF('Semester Activities'!L$43&lt;&gt;0,('Semester Activities'!L$43/'Weightage Page-1'!AJ$13)*'Weightage Page-1'!AJ87,0))+
(IF('Semester Activities'!L$44&lt;&gt;0,('Semester Activities'!L$44/'Weightage Page-1'!AK$13)*'Weightage Page-1'!AK87,0))+
(IF('Semester Activities'!L$45&lt;&gt;0,('Semester Activities'!L$45/'Weightage Page-1'!AL$13)*'Weightage Page-1'!AL87,0))+
(IF('Semester Activities'!L$46&lt;&gt;0,('Semester Activities'!L$46/'Weightage Page-1'!AM$13)*'Weightage Page-1'!AM87,0))+
(IF('Semester Activities'!L$47&lt;&gt;0,('Semester Activities'!L$47/'Weightage Page-1'!AN$13)*'Weightage Page-1'!AN87,0))+
(IF('Semester Activities'!L$48&lt;&gt;0,('Semester Activities'!L$48/'Weightage Page-1'!AO$13)*'Weightage Page-1'!AO87,0))+
(IF('Semester Activities'!L$49&lt;&gt;0,('Semester Activities'!L$49/'Weightage Page-1'!AP$13)*'Weightage Page-1'!AP87,0))+
(IF('Semester Activities'!L$50&lt;&gt;0,('Semester Activities'!L$50/'Weightage Page-1'!AQ$13)*'Weightage Page-1'!AQ87,0))+
(IF('Semester Activities'!L$51&lt;&gt;0,('Semester Activities'!L$51/'Weightage Page-1'!AR$13)*'Weightage Page-1'!AR87,0))+
(IF('Semester Activities'!L$52&lt;&gt;0,('Semester Activities'!L$52/'Weightage Page-1'!AS$13)*'Weightage Page-1'!AS87,0))+
(IF('Semester Activities'!L$53&lt;&gt;0,('Semester Activities'!L$53/'Weightage Page-1'!AT$13)*'Weightage Page-1'!AT87,0))+
(IF('Semester Activities'!L$54&lt;&gt;0,('Semester Activities'!L$54/'Weightage Page-1'!AU$13)*'Weightage Page-1'!AU87,0))+
(IF('Semester Activities'!L$55&lt;&gt;0,('Semester Activities'!L$55/'Weightage Page-1'!AV$13)*'Weightage Page-1'!AV87,0))+
(IF('Semester Activities'!L$56&lt;&gt;0,('Semester Activities'!L$56/'Weightage Page-1'!AW$13)*'Weightage Page-1'!AW87,0))+
(IF('Semester Activities'!L$57&lt;&gt;0,('Semester Activities'!L$57/'Weightage Page-1'!AX$13)*'Weightage Page-1'!AX87,0))+
(IF('Semester Activities'!L$58&lt;&gt;0,('Semester Activities'!L$58/'Weightage Page-1'!AY$13)*'Weightage Page-1'!AY87,0))+
(IF('Semester Activities'!L$59&lt;&gt;0,('Semester Activities'!L$59/'Weightage Page-1'!AZ$13)*'Weightage Page-1'!AZ87,0))+
(IF('Semester Activities'!L$60&lt;&gt;0,('Semester Activities'!L$60/'Weightage Page-1'!BA$13)*'Weightage Page-1'!BA87,0))+
(IF('Semester Activities'!L$61&lt;&gt;0,('Semester Activities'!L$61/'Weightage Page-1'!BB$13)*'Weightage Page-1'!BB87,0))</f>
        <v>0</v>
      </c>
      <c r="I81" s="423"/>
      <c r="J81" s="423">
        <f>(IF('Semester Activities'!M$11&lt;&gt;0,('Semester Activities'!M$11/'Weightage Page-1'!D$13)*'Weightage Page-1'!D87,0))+
(IF('Semester Activities'!M$12&lt;&gt;0,('Semester Activities'!M$12/'Weightage Page-1'!E$13)*'Weightage Page-1'!E87,0))+
(IF('Semester Activities'!M$13&lt;&gt;0,('Semester Activities'!M$13/'Weightage Page-1'!F$13)*'Weightage Page-1'!F87,0))+
(IF('Semester Activities'!M$14&lt;&gt;0,('Semester Activities'!M$14/'Weightage Page-1'!G$13)*'Weightage Page-1'!G87,0))+
(IF('Semester Activities'!M$15&lt;&gt;0,('Semester Activities'!M$15/'Weightage Page-1'!H$13)*'Weightage Page-1'!H87,0))+
(IF('Semester Activities'!M$16&lt;&gt;0,('Semester Activities'!M$16/'Weightage Page-1'!I$13)*'Weightage Page-1'!I87,0))+
(IF('Semester Activities'!M$17&lt;&gt;0,('Semester Activities'!M$17/'Weightage Page-1'!J$13)*'Weightage Page-1'!J87,0))+
(IF('Semester Activities'!M$18&lt;&gt;0,('Semester Activities'!M$18/'Weightage Page-1'!K$13)*'Weightage Page-1'!K87,0))+
(IF('Semester Activities'!M$19&lt;&gt;0,('Semester Activities'!M$19/'Weightage Page-1'!L$13)*'Weightage Page-1'!L87,0))+
(IF('Semester Activities'!M$20&lt;&gt;0,('Semester Activities'!M$20/'Weightage Page-1'!M$13)*'Weightage Page-1'!M87,0))+
(IF('Semester Activities'!M$21&lt;&gt;0,('Semester Activities'!M$21/'Weightage Page-1'!N$13)*'Weightage Page-1'!N87,0))+
(IF('Semester Activities'!M$25&lt;&gt;0,('Semester Activities'!M$25/'Weightage Page-1'!R$13)*'Weightage Page-1'!R87,0))+
(IF('Semester Activities'!M$26&lt;&gt;0,('Semester Activities'!M$26/'Weightage Page-1'!S$13)*'Weightage Page-1'!S87,0))+
(IF('Semester Activities'!M$27&lt;&gt;0,('Semester Activities'!M$27/'Weightage Page-1'!T$13)*'Weightage Page-1'!T87,0))+
(IF('Semester Activities'!M$28&lt;&gt;0,('Semester Activities'!M$28/'Weightage Page-1'!U$13)*'Weightage Page-1'!U87,0))+
(IF('Semester Activities'!M$29&lt;&gt;0,('Semester Activities'!M$29/'Weightage Page-1'!V$13)*'Weightage Page-1'!V87,0))+
(IF('Semester Activities'!M$30&lt;&gt;0,('Semester Activities'!M$30/'Weightage Page-1'!W$13)*'Weightage Page-1'!W87,0))+
(IF('Semester Activities'!M$31&lt;&gt;0,('Semester Activities'!M$31/'Weightage Page-1'!X$13)*'Weightage Page-1'!X87,0))+
(IF('Semester Activities'!M$32&lt;&gt;0,('Semester Activities'!M$32/'Weightage Page-1'!Y$13)*'Weightage Page-1'!Y87,0))+
(IF('Semester Activities'!M$33&lt;&gt;0,('Semester Activities'!M$33/'Weightage Page-1'!Z$13)*'Weightage Page-1'!Z87,0))+
(IF('Semester Activities'!M$34&lt;&gt;0,('Semester Activities'!M$34/'Weightage Page-1'!AA$13)*'Weightage Page-1'!AA87,0))+
(IF('Semester Activities'!M$35&lt;&gt;0,('Semester Activities'!M$35/'Weightage Page-1'!AB$13)*'Weightage Page-1'!AB87,0))+
(IF('Semester Activities'!M$36&lt;&gt;0,('Semester Activities'!M$36/'Weightage Page-1'!AC$13)*'Weightage Page-1'!AC87,0))+
(IF('Semester Activities'!M$38&lt;&gt;0,('Semester Activities'!M$38/'Weightage Page-1'!AE$13)*'Weightage Page-1'!AE87,0))+
(IF('Semester Activities'!M$39&lt;&gt;0,('Semester Activities'!M$39/'Weightage Page-1'!AF$13)*'Weightage Page-1'!AF87,0))+
(IF('Semester Activities'!M$40&lt;&gt;0,('Semester Activities'!M$40/'Weightage Page-1'!AG$13)*'Weightage Page-1'!AG87,0))+
(IF('Semester Activities'!M$41&lt;&gt;0,('Semester Activities'!M$41/'Weightage Page-1'!AH$13)*'Weightage Page-1'!AH87,0))+
(IF('Semester Activities'!M$42&lt;&gt;0,('Semester Activities'!M$42/'Weightage Page-1'!AI$13)*'Weightage Page-1'!AI87,0))+
(IF('Semester Activities'!M$43&lt;&gt;0,('Semester Activities'!M$43/'Weightage Page-1'!AJ$13)*'Weightage Page-1'!AJ87,0))+
(IF('Semester Activities'!M$44&lt;&gt;0,('Semester Activities'!M$44/'Weightage Page-1'!AK$13)*'Weightage Page-1'!AK87,0))+
(IF('Semester Activities'!M$45&lt;&gt;0,('Semester Activities'!M$45/'Weightage Page-1'!AL$13)*'Weightage Page-1'!AL87,0))+
(IF('Semester Activities'!M$46&lt;&gt;0,('Semester Activities'!M$46/'Weightage Page-1'!AM$13)*'Weightage Page-1'!AM87,0))+
(IF('Semester Activities'!M$47&lt;&gt;0,('Semester Activities'!M$47/'Weightage Page-1'!AN$13)*'Weightage Page-1'!AN87,0))+
(IF('Semester Activities'!M$48&lt;&gt;0,('Semester Activities'!M$48/'Weightage Page-1'!AO$13)*'Weightage Page-1'!AO87,0))+
(IF('Semester Activities'!M$49&lt;&gt;0,('Semester Activities'!M$49/'Weightage Page-1'!AP$13)*'Weightage Page-1'!AP87,0))+
(IF('Semester Activities'!M$50&lt;&gt;0,('Semester Activities'!M$50/'Weightage Page-1'!AQ$13)*'Weightage Page-1'!AQ87,0))+
(IF('Semester Activities'!M$51&lt;&gt;0,('Semester Activities'!M$51/'Weightage Page-1'!AR$13)*'Weightage Page-1'!AR87,0))+
(IF('Semester Activities'!M$52&lt;&gt;0,('Semester Activities'!M$52/'Weightage Page-1'!AS$13)*'Weightage Page-1'!AS87,0))+
(IF('Semester Activities'!M$53&lt;&gt;0,('Semester Activities'!M$53/'Weightage Page-1'!AT$13)*'Weightage Page-1'!AT87,0))+
(IF('Semester Activities'!M$54&lt;&gt;0,('Semester Activities'!M$54/'Weightage Page-1'!AU$13)*'Weightage Page-1'!AU87,0))+
(IF('Semester Activities'!M$55&lt;&gt;0,('Semester Activities'!M$55/'Weightage Page-1'!AV$13)*'Weightage Page-1'!AV87,0))+
(IF('Semester Activities'!M$56&lt;&gt;0,('Semester Activities'!M$56/'Weightage Page-1'!AW$13)*'Weightage Page-1'!AW87,0))+
(IF('Semester Activities'!M$57&lt;&gt;0,('Semester Activities'!M$57/'Weightage Page-1'!AX$13)*'Weightage Page-1'!AX87,0))+
(IF('Semester Activities'!M$58&lt;&gt;0,('Semester Activities'!M$58/'Weightage Page-1'!AY$13)*'Weightage Page-1'!AY87,0))+
(IF('Semester Activities'!M$59&lt;&gt;0,('Semester Activities'!M$59/'Weightage Page-1'!AZ$13)*'Weightage Page-1'!AZ87,0))+
(IF('Semester Activities'!M$60&lt;&gt;0,('Semester Activities'!M$60/'Weightage Page-1'!BA$13)*'Weightage Page-1'!BA87,0))+
(IF('Semester Activities'!M$61&lt;&gt;0,('Semester Activities'!M$61/'Weightage Page-1'!BB$13)*'Weightage Page-1'!BB87,0))</f>
        <v>0</v>
      </c>
      <c r="K81" s="423"/>
      <c r="L81" s="423">
        <f>(IF('Semester Activities'!N$11&lt;&gt;0,('Semester Activities'!N$11/'Weightage Page-1'!D$13)*'Weightage Page-1'!D87,0))+
(IF('Semester Activities'!N$12&lt;&gt;0,('Semester Activities'!N$12/'Weightage Page-1'!E$13)*'Weightage Page-1'!E87,0))+
(IF('Semester Activities'!N$13&lt;&gt;0,('Semester Activities'!N$13/'Weightage Page-1'!F$13)*'Weightage Page-1'!F87,0))+
(IF('Semester Activities'!N$14&lt;&gt;0,('Semester Activities'!N$14/'Weightage Page-1'!G$13)*'Weightage Page-1'!G87,0))+
(IF('Semester Activities'!N$15&lt;&gt;0,('Semester Activities'!N$15/'Weightage Page-1'!H$13)*'Weightage Page-1'!H87,0))+
(IF('Semester Activities'!N$16&lt;&gt;0,('Semester Activities'!N$16/'Weightage Page-1'!I$13)*'Weightage Page-1'!I87,0))+
(IF('Semester Activities'!N$17&lt;&gt;0,('Semester Activities'!N$17/'Weightage Page-1'!J$13)*'Weightage Page-1'!J87,0))+
(IF('Semester Activities'!N$18&lt;&gt;0,('Semester Activities'!N$18/'Weightage Page-1'!K$13)*'Weightage Page-1'!K87,0))+
(IF('Semester Activities'!N$19&lt;&gt;0,('Semester Activities'!N$19/'Weightage Page-1'!L$13)*'Weightage Page-1'!L87,0))+
(IF('Semester Activities'!N$20&lt;&gt;0,('Semester Activities'!N$20/'Weightage Page-1'!M$13)*'Weightage Page-1'!M87,0))+
(IF('Semester Activities'!N$21&lt;&gt;0,('Semester Activities'!N$21/'Weightage Page-1'!N$13)*'Weightage Page-1'!N87,0))+
(IF('Semester Activities'!N$25&lt;&gt;0,('Semester Activities'!N$25/'Weightage Page-1'!R$13)*'Weightage Page-1'!R87,0))+
(IF('Semester Activities'!N$26&lt;&gt;0,('Semester Activities'!N$26/'Weightage Page-1'!S$13)*'Weightage Page-1'!S87,0))+
(IF('Semester Activities'!N$27&lt;&gt;0,('Semester Activities'!N$27/'Weightage Page-1'!T$13)*'Weightage Page-1'!T87,0))+
(IF('Semester Activities'!N$28&lt;&gt;0,('Semester Activities'!N$28/'Weightage Page-1'!U$13)*'Weightage Page-1'!U87,0))+
(IF('Semester Activities'!N$29&lt;&gt;0,('Semester Activities'!N$29/'Weightage Page-1'!V$13)*'Weightage Page-1'!V87,0))+
(IF('Semester Activities'!N$30&lt;&gt;0,('Semester Activities'!N$30/'Weightage Page-1'!W$13)*'Weightage Page-1'!W87,0))+
(IF('Semester Activities'!N$31&lt;&gt;0,('Semester Activities'!N$31/'Weightage Page-1'!X$13)*'Weightage Page-1'!X87,0))+
(IF('Semester Activities'!N$32&lt;&gt;0,('Semester Activities'!N$32/'Weightage Page-1'!Y$13)*'Weightage Page-1'!Y87,0))+
(IF('Semester Activities'!N$33&lt;&gt;0,('Semester Activities'!N$33/'Weightage Page-1'!Z$13)*'Weightage Page-1'!Z87,0))+
(IF('Semester Activities'!N$34&lt;&gt;0,('Semester Activities'!N$34/'Weightage Page-1'!AA$13)*'Weightage Page-1'!AA87,0))+
(IF('Semester Activities'!N$35&lt;&gt;0,('Semester Activities'!N$35/'Weightage Page-1'!AB$13)*'Weightage Page-1'!AB87,0))+
(IF('Semester Activities'!N$36&lt;&gt;0,('Semester Activities'!N$36/'Weightage Page-1'!AC$13)*'Weightage Page-1'!AC87,0))+
(IF('Semester Activities'!N$38&lt;&gt;0,('Semester Activities'!N$38/'Weightage Page-1'!AE$13)*'Weightage Page-1'!AE87,0))+
(IF('Semester Activities'!N$39&lt;&gt;0,('Semester Activities'!N$39/'Weightage Page-1'!AF$13)*'Weightage Page-1'!AF87,0))+
(IF('Semester Activities'!N$40&lt;&gt;0,('Semester Activities'!N$40/'Weightage Page-1'!AG$13)*'Weightage Page-1'!AG87,0))+
(IF('Semester Activities'!N$41&lt;&gt;0,('Semester Activities'!N$41/'Weightage Page-1'!AH$13)*'Weightage Page-1'!AH87,0))+
(IF('Semester Activities'!N$42&lt;&gt;0,('Semester Activities'!N$42/'Weightage Page-1'!AI$13)*'Weightage Page-1'!AI87,0))+
(IF('Semester Activities'!N$43&lt;&gt;0,('Semester Activities'!N$43/'Weightage Page-1'!AJ$13)*'Weightage Page-1'!AJ87,0))+
(IF('Semester Activities'!N$44&lt;&gt;0,('Semester Activities'!N$44/'Weightage Page-1'!AK$13)*'Weightage Page-1'!AK87,0))+
(IF('Semester Activities'!N$45&lt;&gt;0,('Semester Activities'!N$45/'Weightage Page-1'!AL$13)*'Weightage Page-1'!AL87,0))+
(IF('Semester Activities'!N$46&lt;&gt;0,('Semester Activities'!N$46/'Weightage Page-1'!AM$13)*'Weightage Page-1'!AM87,0))+
(IF('Semester Activities'!N$47&lt;&gt;0,('Semester Activities'!N$47/'Weightage Page-1'!AN$13)*'Weightage Page-1'!AN87,0))+
(IF('Semester Activities'!N$48&lt;&gt;0,('Semester Activities'!N$48/'Weightage Page-1'!AO$13)*'Weightage Page-1'!AO87,0))+
(IF('Semester Activities'!N$49&lt;&gt;0,('Semester Activities'!N$49/'Weightage Page-1'!AP$13)*'Weightage Page-1'!AP87,0))+
(IF('Semester Activities'!N$50&lt;&gt;0,('Semester Activities'!N$50/'Weightage Page-1'!AQ$13)*'Weightage Page-1'!AQ87,0))+
(IF('Semester Activities'!N$51&lt;&gt;0,('Semester Activities'!N$51/'Weightage Page-1'!AR$13)*'Weightage Page-1'!AR87,0))+
(IF('Semester Activities'!N$52&lt;&gt;0,('Semester Activities'!N$52/'Weightage Page-1'!AS$13)*'Weightage Page-1'!AS87,0))+
(IF('Semester Activities'!N$53&lt;&gt;0,('Semester Activities'!N$53/'Weightage Page-1'!AT$13)*'Weightage Page-1'!AT87,0))+
(IF('Semester Activities'!N$54&lt;&gt;0,('Semester Activities'!N$54/'Weightage Page-1'!AU$13)*'Weightage Page-1'!AU87,0))+
(IF('Semester Activities'!N$55&lt;&gt;0,('Semester Activities'!N$55/'Weightage Page-1'!AV$13)*'Weightage Page-1'!AV87,0))+
(IF('Semester Activities'!N$56&lt;&gt;0,('Semester Activities'!N$56/'Weightage Page-1'!AW$13)*'Weightage Page-1'!AW87,0))+
(IF('Semester Activities'!N$57&lt;&gt;0,('Semester Activities'!N$57/'Weightage Page-1'!AX$13)*'Weightage Page-1'!AX87,0))+
(IF('Semester Activities'!N$58&lt;&gt;0,('Semester Activities'!N$58/'Weightage Page-1'!AY$13)*'Weightage Page-1'!AY87,0))+
(IF('Semester Activities'!N$59&lt;&gt;0,('Semester Activities'!N$59/'Weightage Page-1'!AZ$13)*'Weightage Page-1'!AZ87,0))+
(IF('Semester Activities'!N$60&lt;&gt;0,('Semester Activities'!N$60/'Weightage Page-1'!BA$13)*'Weightage Page-1'!BA87,0))+
(IF('Semester Activities'!N$61&lt;&gt;0,('Semester Activities'!N$61/'Weightage Page-1'!BB$13)*'Weightage Page-1'!BB87,0))</f>
        <v>0</v>
      </c>
      <c r="M81" s="423"/>
      <c r="N81" s="424">
        <f t="shared" si="2"/>
        <v>0</v>
      </c>
      <c r="O81" s="424"/>
    </row>
    <row r="82" spans="1:15" ht="16.5" thickBot="1" x14ac:dyDescent="0.3">
      <c r="A82" s="210">
        <v>73</v>
      </c>
      <c r="B82" s="211" t="str">
        <f>IF('Weightage Page-1'!B88&lt;&gt;"",'Weightage Page-1'!B88,"")</f>
        <v>15SW32</v>
      </c>
      <c r="C82" s="118"/>
      <c r="D82" s="423">
        <f>(IF('Semester Activities'!J$11&lt;&gt;0,('Semester Activities'!J$11/'Weightage Page-1'!D$13)*'Weightage Page-1'!D88,0))+
(IF('Semester Activities'!J$12&lt;&gt;0,('Semester Activities'!J$12/'Weightage Page-1'!E$13)*'Weightage Page-1'!E88,0))+
(IF('Semester Activities'!J$13&lt;&gt;0,('Semester Activities'!J$13/'Weightage Page-1'!F$13)*'Weightage Page-1'!F88,0))+
(IF('Semester Activities'!J$14&lt;&gt;0,('Semester Activities'!J$14/'Weightage Page-1'!G$13)*'Weightage Page-1'!G88,0))+
(IF('Semester Activities'!J$15&lt;&gt;0,('Semester Activities'!J$15/'Weightage Page-1'!H$13)*'Weightage Page-1'!H88,0))+
(IF('Semester Activities'!J$16&lt;&gt;0,('Semester Activities'!J$16/'Weightage Page-1'!I$13)*'Weightage Page-1'!I88,0))+
(IF('Semester Activities'!J$17&lt;&gt;0,('Semester Activities'!J$17/'Weightage Page-1'!J$13)*'Weightage Page-1'!J88,0))+
(IF('Semester Activities'!J$18&lt;&gt;0,('Semester Activities'!J$18/'Weightage Page-1'!K$13)*'Weightage Page-1'!K88,0))+
(IF('Semester Activities'!J$19&lt;&gt;0,('Semester Activities'!J$19/'Weightage Page-1'!L$13)*'Weightage Page-1'!L88,0))+
(IF('Semester Activities'!J$20&lt;&gt;0,('Semester Activities'!J$20/'Weightage Page-1'!M$13)*'Weightage Page-1'!M88,0))+
(IF('Semester Activities'!J$21&lt;&gt;0,('Semester Activities'!J$21/'Weightage Page-1'!N$13)*'Weightage Page-1'!N88,0))+
(IF('Semester Activities'!J$25&lt;&gt;0,('Semester Activities'!J$25/'Weightage Page-1'!R$13)*'Weightage Page-1'!R88,0))+
(IF('Semester Activities'!J$26&lt;&gt;0,('Semester Activities'!J$26/'Weightage Page-1'!S$13)*'Weightage Page-1'!S88,0))+
(IF('Semester Activities'!J$27&lt;&gt;0,('Semester Activities'!J$27/'Weightage Page-1'!T$13)*'Weightage Page-1'!T88,0))+
(IF('Semester Activities'!J$28&lt;&gt;0,('Semester Activities'!J$28/'Weightage Page-1'!U$13)*'Weightage Page-1'!U88,0))+
(IF('Semester Activities'!J$29&lt;&gt;0,('Semester Activities'!J$29/'Weightage Page-1'!V$13)*'Weightage Page-1'!V88,0))+
(IF('Semester Activities'!J$30&lt;&gt;0,('Semester Activities'!J$30/'Weightage Page-1'!W$13)*'Weightage Page-1'!W88,0))+
(IF('Semester Activities'!J$31&lt;&gt;0,('Semester Activities'!J$31/'Weightage Page-1'!X$13)*'Weightage Page-1'!X88,0))+
(IF('Semester Activities'!J$32&lt;&gt;0,('Semester Activities'!J$32/'Weightage Page-1'!Y$13)*'Weightage Page-1'!Y88,0))+
(IF('Semester Activities'!J$33&lt;&gt;0,('Semester Activities'!J$33/'Weightage Page-1'!Z$13)*'Weightage Page-1'!Z88,0))+
(IF('Semester Activities'!J$34&lt;&gt;0,('Semester Activities'!J$34/'Weightage Page-1'!AA$13)*'Weightage Page-1'!AA88,0))+
(IF('Semester Activities'!J$35&lt;&gt;0,('Semester Activities'!J$35/'Weightage Page-1'!AB$13)*'Weightage Page-1'!AB88,0))+
(IF('Semester Activities'!J$36&lt;&gt;0,('Semester Activities'!J$36/'Weightage Page-1'!AC$13)*'Weightage Page-1'!AC88,0))+
(IF('Semester Activities'!J$38&lt;&gt;0,('Semester Activities'!J$38/'Weightage Page-1'!AE$13)*'Weightage Page-1'!AE88,0))+
(IF('Semester Activities'!J$39&lt;&gt;0,('Semester Activities'!J$39/'Weightage Page-1'!AF$13)*'Weightage Page-1'!AF88,0))+
(IF('Semester Activities'!J$40&lt;&gt;0,('Semester Activities'!J$40/'Weightage Page-1'!AG$13)*'Weightage Page-1'!AG88,0))+
(IF('Semester Activities'!J$41&lt;&gt;0,('Semester Activities'!J$41/'Weightage Page-1'!AH$13)*'Weightage Page-1'!AH88,0))+
(IF('Semester Activities'!J$42&lt;&gt;0,('Semester Activities'!J$42/'Weightage Page-1'!AI$13)*'Weightage Page-1'!AI88,0))+
(IF('Semester Activities'!J$43&lt;&gt;0,('Semester Activities'!J$43/'Weightage Page-1'!AJ$13)*'Weightage Page-1'!AJ88,0))+
(IF('Semester Activities'!J$44&lt;&gt;0,('Semester Activities'!J$44/'Weightage Page-1'!AK$13)*'Weightage Page-1'!AK88,0))+
(IF('Semester Activities'!J$45&lt;&gt;0,('Semester Activities'!J$45/'Weightage Page-1'!AL$13)*'Weightage Page-1'!AL88,0))+
(IF('Semester Activities'!J$46&lt;&gt;0,('Semester Activities'!J$46/'Weightage Page-1'!AM$13)*'Weightage Page-1'!AM88,0))+
(IF('Semester Activities'!J$47&lt;&gt;0,('Semester Activities'!J$47/'Weightage Page-1'!AN$13)*'Weightage Page-1'!AN88,0))+
(IF('Semester Activities'!J$48&lt;&gt;0,('Semester Activities'!J$48/'Weightage Page-1'!AO$13)*'Weightage Page-1'!AO88,0))+
(IF('Semester Activities'!J$49&lt;&gt;0,('Semester Activities'!J$49/'Weightage Page-1'!AP$13)*'Weightage Page-1'!AP88,0))+
(IF('Semester Activities'!J$50&lt;&gt;0,('Semester Activities'!J$50/'Weightage Page-1'!AQ$13)*'Weightage Page-1'!AQ88,0))+
(IF('Semester Activities'!J$51&lt;&gt;0,('Semester Activities'!J$51/'Weightage Page-1'!AR$13)*'Weightage Page-1'!AR88,0))+
(IF('Semester Activities'!J$52&lt;&gt;0,('Semester Activities'!J$52/'Weightage Page-1'!AS$13)*'Weightage Page-1'!AS88,0))+
(IF('Semester Activities'!J$53&lt;&gt;0,('Semester Activities'!J$53/'Weightage Page-1'!AT$13)*'Weightage Page-1'!AT88,0))+
(IF('Semester Activities'!J$54&lt;&gt;0,('Semester Activities'!J$54/'Weightage Page-1'!AU$13)*'Weightage Page-1'!AU88,0))+
(IF('Semester Activities'!J$55&lt;&gt;0,('Semester Activities'!J$55/'Weightage Page-1'!AV$13)*'Weightage Page-1'!AV88,0))+
(IF('Semester Activities'!J$56&lt;&gt;0,('Semester Activities'!J$56/'Weightage Page-1'!AW$13)*'Weightage Page-1'!AW88,0))+
(IF('Semester Activities'!J$57&lt;&gt;0,('Semester Activities'!J$57/'Weightage Page-1'!AX$13)*'Weightage Page-1'!AX88,0))+
(IF('Semester Activities'!J$58&lt;&gt;0,('Semester Activities'!J$58/'Weightage Page-1'!AY$13)*'Weightage Page-1'!AY88,0))+
(IF('Semester Activities'!J$59&lt;&gt;0,('Semester Activities'!J$59/'Weightage Page-1'!AZ$13)*'Weightage Page-1'!AZ88,0))+
(IF('Semester Activities'!J$60&lt;&gt;0,('Semester Activities'!J$60/'Weightage Page-1'!BA$13)*'Weightage Page-1'!BA88,0))+
(IF('Semester Activities'!J$61&lt;&gt;0,('Semester Activities'!J$61/'Weightage Page-1'!BB$13)*'Weightage Page-1'!BB88,0))</f>
        <v>0</v>
      </c>
      <c r="E82" s="423"/>
      <c r="F82" s="423">
        <f>(IF('Semester Activities'!K$11&lt;&gt;0,('Semester Activities'!K$11/'Weightage Page-1'!D$13)*'Weightage Page-1'!D88,0))+
(IF('Semester Activities'!K$12&lt;&gt;0,('Semester Activities'!K$12/'Weightage Page-1'!E$13)*'Weightage Page-1'!E88,0))+
(IF('Semester Activities'!K$13&lt;&gt;0,('Semester Activities'!K$13/'Weightage Page-1'!F$13)*'Weightage Page-1'!F88,0))+
(IF('Semester Activities'!K$14&lt;&gt;0,('Semester Activities'!K$14/'Weightage Page-1'!G$13)*'Weightage Page-1'!G88,0))+
(IF('Semester Activities'!K$15&lt;&gt;0,('Semester Activities'!K$15/'Weightage Page-1'!H$13)*'Weightage Page-1'!H88,0))+
(IF('Semester Activities'!K$16&lt;&gt;0,('Semester Activities'!K$16/'Weightage Page-1'!I$13)*'Weightage Page-1'!I88,0))+
(IF('Semester Activities'!K$17&lt;&gt;0,('Semester Activities'!K$17/'Weightage Page-1'!J$13)*'Weightage Page-1'!J88,0))+
(IF('Semester Activities'!K$18&lt;&gt;0,('Semester Activities'!K$18/'Weightage Page-1'!K$13)*'Weightage Page-1'!K88,0))+
(IF('Semester Activities'!K$19&lt;&gt;0,('Semester Activities'!K$19/'Weightage Page-1'!L$13)*'Weightage Page-1'!L88,0))+
(IF('Semester Activities'!K$20&lt;&gt;0,('Semester Activities'!K$20/'Weightage Page-1'!M$13)*'Weightage Page-1'!M88,0))+
(IF('Semester Activities'!K$21&lt;&gt;0,('Semester Activities'!K$21/'Weightage Page-1'!N$13)*'Weightage Page-1'!N88,0))+
(IF('Semester Activities'!K$25&lt;&gt;0,('Semester Activities'!K$25/'Weightage Page-1'!R$13)*'Weightage Page-1'!R88,0))+
(IF('Semester Activities'!K$26&lt;&gt;0,('Semester Activities'!K$26/'Weightage Page-1'!S$13)*'Weightage Page-1'!S88,0))+
(IF('Semester Activities'!K$27&lt;&gt;0,('Semester Activities'!K$27/'Weightage Page-1'!T$13)*'Weightage Page-1'!T88,0))+
(IF('Semester Activities'!K$28&lt;&gt;0,('Semester Activities'!K$28/'Weightage Page-1'!U$13)*'Weightage Page-1'!U88,0))+
(IF('Semester Activities'!K$29&lt;&gt;0,('Semester Activities'!K$29/'Weightage Page-1'!V$13)*'Weightage Page-1'!V88,0))+
(IF('Semester Activities'!K$30&lt;&gt;0,('Semester Activities'!K$30/'Weightage Page-1'!W$13)*'Weightage Page-1'!W88,0))+
(IF('Semester Activities'!K$31&lt;&gt;0,('Semester Activities'!K$31/'Weightage Page-1'!X$13)*'Weightage Page-1'!X88,0))+
(IF('Semester Activities'!K$32&lt;&gt;0,('Semester Activities'!K$32/'Weightage Page-1'!Y$13)*'Weightage Page-1'!Y88,0))+
(IF('Semester Activities'!K$33&lt;&gt;0,('Semester Activities'!K$33/'Weightage Page-1'!Z$13)*'Weightage Page-1'!Z88,0))+
(IF('Semester Activities'!K$34&lt;&gt;0,('Semester Activities'!K$34/'Weightage Page-1'!AA$13)*'Weightage Page-1'!AA88,0))+
(IF('Semester Activities'!K$35&lt;&gt;0,('Semester Activities'!K$35/'Weightage Page-1'!AB$13)*'Weightage Page-1'!AB88,0))+
(IF('Semester Activities'!K$36&lt;&gt;0,('Semester Activities'!K$36/'Weightage Page-1'!AC$13)*'Weightage Page-1'!AC88,0))+
(IF('Semester Activities'!K$38&lt;&gt;0,('Semester Activities'!K$38/'Weightage Page-1'!AE$13)*'Weightage Page-1'!AE88,0))+
(IF('Semester Activities'!K$39&lt;&gt;0,('Semester Activities'!K$39/'Weightage Page-1'!AF$13)*'Weightage Page-1'!AF88,0))+
(IF('Semester Activities'!K$40&lt;&gt;0,('Semester Activities'!K$40/'Weightage Page-1'!AG$13)*'Weightage Page-1'!AG88,0))+
(IF('Semester Activities'!K$41&lt;&gt;0,('Semester Activities'!K$41/'Weightage Page-1'!AH$13)*'Weightage Page-1'!AH88,0))+
(IF('Semester Activities'!K$42&lt;&gt;0,('Semester Activities'!K$42/'Weightage Page-1'!AI$13)*'Weightage Page-1'!AI88,0))+
(IF('Semester Activities'!K$43&lt;&gt;0,('Semester Activities'!K$43/'Weightage Page-1'!AJ$13)*'Weightage Page-1'!AJ88,0))+
(IF('Semester Activities'!K$44&lt;&gt;0,('Semester Activities'!K$44/'Weightage Page-1'!AK$13)*'Weightage Page-1'!AK88,0))+
(IF('Semester Activities'!K$45&lt;&gt;0,('Semester Activities'!K$45/'Weightage Page-1'!AL$13)*'Weightage Page-1'!AL88,0))+
(IF('Semester Activities'!K$46&lt;&gt;0,('Semester Activities'!K$46/'Weightage Page-1'!AM$13)*'Weightage Page-1'!AM88,0))+
(IF('Semester Activities'!K$47&lt;&gt;0,('Semester Activities'!K$47/'Weightage Page-1'!AN$13)*'Weightage Page-1'!AN88,0))+
(IF('Semester Activities'!K$48&lt;&gt;0,('Semester Activities'!K$48/'Weightage Page-1'!AO$13)*'Weightage Page-1'!AO88,0))+
(IF('Semester Activities'!K$49&lt;&gt;0,('Semester Activities'!K$49/'Weightage Page-1'!AP$13)*'Weightage Page-1'!AP88,0))+
(IF('Semester Activities'!K$50&lt;&gt;0,('Semester Activities'!K$50/'Weightage Page-1'!AQ$13)*'Weightage Page-1'!AQ88,0))+
(IF('Semester Activities'!K$51&lt;&gt;0,('Semester Activities'!K$51/'Weightage Page-1'!AR$13)*'Weightage Page-1'!AR88,0))+
(IF('Semester Activities'!K$52&lt;&gt;0,('Semester Activities'!K$52/'Weightage Page-1'!AS$13)*'Weightage Page-1'!AS88,0))+
(IF('Semester Activities'!K$53&lt;&gt;0,('Semester Activities'!K$53/'Weightage Page-1'!AT$13)*'Weightage Page-1'!AT88,0))+
(IF('Semester Activities'!K$54&lt;&gt;0,('Semester Activities'!K$54/'Weightage Page-1'!AU$13)*'Weightage Page-1'!AU88,0))+
(IF('Semester Activities'!K$55&lt;&gt;0,('Semester Activities'!K$55/'Weightage Page-1'!AV$13)*'Weightage Page-1'!AV88,0))+
(IF('Semester Activities'!K$56&lt;&gt;0,('Semester Activities'!K$56/'Weightage Page-1'!AW$13)*'Weightage Page-1'!AW88,0))+
(IF('Semester Activities'!K$57&lt;&gt;0,('Semester Activities'!K$57/'Weightage Page-1'!AX$13)*'Weightage Page-1'!AX88,0))+
(IF('Semester Activities'!K$58&lt;&gt;0,('Semester Activities'!K$58/'Weightage Page-1'!AY$13)*'Weightage Page-1'!AY88,0))+
(IF('Semester Activities'!K$59&lt;&gt;0,('Semester Activities'!K$59/'Weightage Page-1'!AZ$13)*'Weightage Page-1'!AZ88,0))+
(IF('Semester Activities'!K$60&lt;&gt;0,('Semester Activities'!K$60/'Weightage Page-1'!BA$13)*'Weightage Page-1'!BA88,0))+
(IF('Semester Activities'!K$61&lt;&gt;0,('Semester Activities'!K$61/'Weightage Page-1'!BB$13)*'Weightage Page-1'!BB88,0))</f>
        <v>0</v>
      </c>
      <c r="G82" s="423"/>
      <c r="H82" s="423">
        <f>(IF('Semester Activities'!L$11&lt;&gt;0,('Semester Activities'!L$11/'Weightage Page-1'!D$13)*'Weightage Page-1'!D88,0))+
(IF('Semester Activities'!L$12&lt;&gt;0,('Semester Activities'!L$12/'Weightage Page-1'!E$13)*'Weightage Page-1'!E88,0))+
(IF('Semester Activities'!L$13&lt;&gt;0,('Semester Activities'!L$13/'Weightage Page-1'!F$13)*'Weightage Page-1'!F88,0))+
(IF('Semester Activities'!L$14&lt;&gt;0,('Semester Activities'!L$14/'Weightage Page-1'!G$13)*'Weightage Page-1'!G88,0))+
(IF('Semester Activities'!L$15&lt;&gt;0,('Semester Activities'!L$15/'Weightage Page-1'!H$13)*'Weightage Page-1'!H88,0))+
(IF('Semester Activities'!L$16&lt;&gt;0,('Semester Activities'!L$16/'Weightage Page-1'!I$13)*'Weightage Page-1'!I88,0))+
(IF('Semester Activities'!L$17&lt;&gt;0,('Semester Activities'!L$17/'Weightage Page-1'!J$13)*'Weightage Page-1'!J88,0))+
(IF('Semester Activities'!L$18&lt;&gt;0,('Semester Activities'!L$18/'Weightage Page-1'!K$13)*'Weightage Page-1'!K88,0))+
(IF('Semester Activities'!L$19&lt;&gt;0,('Semester Activities'!L$19/'Weightage Page-1'!L$13)*'Weightage Page-1'!L88,0))+
(IF('Semester Activities'!L$20&lt;&gt;0,('Semester Activities'!L$20/'Weightage Page-1'!M$13)*'Weightage Page-1'!M88,0))+
(IF('Semester Activities'!L$21&lt;&gt;0,('Semester Activities'!L$21/'Weightage Page-1'!N$13)*'Weightage Page-1'!N88,0))+
(IF('Semester Activities'!L$25&lt;&gt;0,('Semester Activities'!L$25/'Weightage Page-1'!R$13)*'Weightage Page-1'!R88,0))+
(IF('Semester Activities'!L$26&lt;&gt;0,('Semester Activities'!L$26/'Weightage Page-1'!S$13)*'Weightage Page-1'!S88,0))+
(IF('Semester Activities'!L$27&lt;&gt;0,('Semester Activities'!L$27/'Weightage Page-1'!T$13)*'Weightage Page-1'!T88,0))+
(IF('Semester Activities'!L$28&lt;&gt;0,('Semester Activities'!L$28/'Weightage Page-1'!U$13)*'Weightage Page-1'!U88,0))+
(IF('Semester Activities'!L$29&lt;&gt;0,('Semester Activities'!L$29/'Weightage Page-1'!V$13)*'Weightage Page-1'!V88,0))+
(IF('Semester Activities'!L$30&lt;&gt;0,('Semester Activities'!L$30/'Weightage Page-1'!W$13)*'Weightage Page-1'!W88,0))+
(IF('Semester Activities'!L$31&lt;&gt;0,('Semester Activities'!L$31/'Weightage Page-1'!X$13)*'Weightage Page-1'!X88,0))+
(IF('Semester Activities'!L$32&lt;&gt;0,('Semester Activities'!L$32/'Weightage Page-1'!Y$13)*'Weightage Page-1'!Y88,0))+
(IF('Semester Activities'!L$33&lt;&gt;0,('Semester Activities'!L$33/'Weightage Page-1'!Z$13)*'Weightage Page-1'!Z88,0))+
(IF('Semester Activities'!L$34&lt;&gt;0,('Semester Activities'!L$34/'Weightage Page-1'!AA$13)*'Weightage Page-1'!AA88,0))+
(IF('Semester Activities'!L$35&lt;&gt;0,('Semester Activities'!L$35/'Weightage Page-1'!AB$13)*'Weightage Page-1'!AB88,0))+
(IF('Semester Activities'!L$36&lt;&gt;0,('Semester Activities'!L$36/'Weightage Page-1'!AC$13)*'Weightage Page-1'!AC88,0))+
(IF('Semester Activities'!L$38&lt;&gt;0,('Semester Activities'!L$38/'Weightage Page-1'!AE$13)*'Weightage Page-1'!AE88,0))+
(IF('Semester Activities'!L$39&lt;&gt;0,('Semester Activities'!L$39/'Weightage Page-1'!AF$13)*'Weightage Page-1'!AF88,0))+
(IF('Semester Activities'!L$40&lt;&gt;0,('Semester Activities'!L$40/'Weightage Page-1'!AG$13)*'Weightage Page-1'!AG88,0))+
(IF('Semester Activities'!L$41&lt;&gt;0,('Semester Activities'!L$41/'Weightage Page-1'!AH$13)*'Weightage Page-1'!AH88,0))+
(IF('Semester Activities'!L$42&lt;&gt;0,('Semester Activities'!L$42/'Weightage Page-1'!AI$13)*'Weightage Page-1'!AI88,0))+
(IF('Semester Activities'!L$43&lt;&gt;0,('Semester Activities'!L$43/'Weightage Page-1'!AJ$13)*'Weightage Page-1'!AJ88,0))+
(IF('Semester Activities'!L$44&lt;&gt;0,('Semester Activities'!L$44/'Weightage Page-1'!AK$13)*'Weightage Page-1'!AK88,0))+
(IF('Semester Activities'!L$45&lt;&gt;0,('Semester Activities'!L$45/'Weightage Page-1'!AL$13)*'Weightage Page-1'!AL88,0))+
(IF('Semester Activities'!L$46&lt;&gt;0,('Semester Activities'!L$46/'Weightage Page-1'!AM$13)*'Weightage Page-1'!AM88,0))+
(IF('Semester Activities'!L$47&lt;&gt;0,('Semester Activities'!L$47/'Weightage Page-1'!AN$13)*'Weightage Page-1'!AN88,0))+
(IF('Semester Activities'!L$48&lt;&gt;0,('Semester Activities'!L$48/'Weightage Page-1'!AO$13)*'Weightage Page-1'!AO88,0))+
(IF('Semester Activities'!L$49&lt;&gt;0,('Semester Activities'!L$49/'Weightage Page-1'!AP$13)*'Weightage Page-1'!AP88,0))+
(IF('Semester Activities'!L$50&lt;&gt;0,('Semester Activities'!L$50/'Weightage Page-1'!AQ$13)*'Weightage Page-1'!AQ88,0))+
(IF('Semester Activities'!L$51&lt;&gt;0,('Semester Activities'!L$51/'Weightage Page-1'!AR$13)*'Weightage Page-1'!AR88,0))+
(IF('Semester Activities'!L$52&lt;&gt;0,('Semester Activities'!L$52/'Weightage Page-1'!AS$13)*'Weightage Page-1'!AS88,0))+
(IF('Semester Activities'!L$53&lt;&gt;0,('Semester Activities'!L$53/'Weightage Page-1'!AT$13)*'Weightage Page-1'!AT88,0))+
(IF('Semester Activities'!L$54&lt;&gt;0,('Semester Activities'!L$54/'Weightage Page-1'!AU$13)*'Weightage Page-1'!AU88,0))+
(IF('Semester Activities'!L$55&lt;&gt;0,('Semester Activities'!L$55/'Weightage Page-1'!AV$13)*'Weightage Page-1'!AV88,0))+
(IF('Semester Activities'!L$56&lt;&gt;0,('Semester Activities'!L$56/'Weightage Page-1'!AW$13)*'Weightage Page-1'!AW88,0))+
(IF('Semester Activities'!L$57&lt;&gt;0,('Semester Activities'!L$57/'Weightage Page-1'!AX$13)*'Weightage Page-1'!AX88,0))+
(IF('Semester Activities'!L$58&lt;&gt;0,('Semester Activities'!L$58/'Weightage Page-1'!AY$13)*'Weightage Page-1'!AY88,0))+
(IF('Semester Activities'!L$59&lt;&gt;0,('Semester Activities'!L$59/'Weightage Page-1'!AZ$13)*'Weightage Page-1'!AZ88,0))+
(IF('Semester Activities'!L$60&lt;&gt;0,('Semester Activities'!L$60/'Weightage Page-1'!BA$13)*'Weightage Page-1'!BA88,0))+
(IF('Semester Activities'!L$61&lt;&gt;0,('Semester Activities'!L$61/'Weightage Page-1'!BB$13)*'Weightage Page-1'!BB88,0))</f>
        <v>0</v>
      </c>
      <c r="I82" s="423"/>
      <c r="J82" s="423">
        <f>(IF('Semester Activities'!M$11&lt;&gt;0,('Semester Activities'!M$11/'Weightage Page-1'!D$13)*'Weightage Page-1'!D88,0))+
(IF('Semester Activities'!M$12&lt;&gt;0,('Semester Activities'!M$12/'Weightage Page-1'!E$13)*'Weightage Page-1'!E88,0))+
(IF('Semester Activities'!M$13&lt;&gt;0,('Semester Activities'!M$13/'Weightage Page-1'!F$13)*'Weightage Page-1'!F88,0))+
(IF('Semester Activities'!M$14&lt;&gt;0,('Semester Activities'!M$14/'Weightage Page-1'!G$13)*'Weightage Page-1'!G88,0))+
(IF('Semester Activities'!M$15&lt;&gt;0,('Semester Activities'!M$15/'Weightage Page-1'!H$13)*'Weightage Page-1'!H88,0))+
(IF('Semester Activities'!M$16&lt;&gt;0,('Semester Activities'!M$16/'Weightage Page-1'!I$13)*'Weightage Page-1'!I88,0))+
(IF('Semester Activities'!M$17&lt;&gt;0,('Semester Activities'!M$17/'Weightage Page-1'!J$13)*'Weightage Page-1'!J88,0))+
(IF('Semester Activities'!M$18&lt;&gt;0,('Semester Activities'!M$18/'Weightage Page-1'!K$13)*'Weightage Page-1'!K88,0))+
(IF('Semester Activities'!M$19&lt;&gt;0,('Semester Activities'!M$19/'Weightage Page-1'!L$13)*'Weightage Page-1'!L88,0))+
(IF('Semester Activities'!M$20&lt;&gt;0,('Semester Activities'!M$20/'Weightage Page-1'!M$13)*'Weightage Page-1'!M88,0))+
(IF('Semester Activities'!M$21&lt;&gt;0,('Semester Activities'!M$21/'Weightage Page-1'!N$13)*'Weightage Page-1'!N88,0))+
(IF('Semester Activities'!M$25&lt;&gt;0,('Semester Activities'!M$25/'Weightage Page-1'!R$13)*'Weightage Page-1'!R88,0))+
(IF('Semester Activities'!M$26&lt;&gt;0,('Semester Activities'!M$26/'Weightage Page-1'!S$13)*'Weightage Page-1'!S88,0))+
(IF('Semester Activities'!M$27&lt;&gt;0,('Semester Activities'!M$27/'Weightage Page-1'!T$13)*'Weightage Page-1'!T88,0))+
(IF('Semester Activities'!M$28&lt;&gt;0,('Semester Activities'!M$28/'Weightage Page-1'!U$13)*'Weightage Page-1'!U88,0))+
(IF('Semester Activities'!M$29&lt;&gt;0,('Semester Activities'!M$29/'Weightage Page-1'!V$13)*'Weightage Page-1'!V88,0))+
(IF('Semester Activities'!M$30&lt;&gt;0,('Semester Activities'!M$30/'Weightage Page-1'!W$13)*'Weightage Page-1'!W88,0))+
(IF('Semester Activities'!M$31&lt;&gt;0,('Semester Activities'!M$31/'Weightage Page-1'!X$13)*'Weightage Page-1'!X88,0))+
(IF('Semester Activities'!M$32&lt;&gt;0,('Semester Activities'!M$32/'Weightage Page-1'!Y$13)*'Weightage Page-1'!Y88,0))+
(IF('Semester Activities'!M$33&lt;&gt;0,('Semester Activities'!M$33/'Weightage Page-1'!Z$13)*'Weightage Page-1'!Z88,0))+
(IF('Semester Activities'!M$34&lt;&gt;0,('Semester Activities'!M$34/'Weightage Page-1'!AA$13)*'Weightage Page-1'!AA88,0))+
(IF('Semester Activities'!M$35&lt;&gt;0,('Semester Activities'!M$35/'Weightage Page-1'!AB$13)*'Weightage Page-1'!AB88,0))+
(IF('Semester Activities'!M$36&lt;&gt;0,('Semester Activities'!M$36/'Weightage Page-1'!AC$13)*'Weightage Page-1'!AC88,0))+
(IF('Semester Activities'!M$38&lt;&gt;0,('Semester Activities'!M$38/'Weightage Page-1'!AE$13)*'Weightage Page-1'!AE88,0))+
(IF('Semester Activities'!M$39&lt;&gt;0,('Semester Activities'!M$39/'Weightage Page-1'!AF$13)*'Weightage Page-1'!AF88,0))+
(IF('Semester Activities'!M$40&lt;&gt;0,('Semester Activities'!M$40/'Weightage Page-1'!AG$13)*'Weightage Page-1'!AG88,0))+
(IF('Semester Activities'!M$41&lt;&gt;0,('Semester Activities'!M$41/'Weightage Page-1'!AH$13)*'Weightage Page-1'!AH88,0))+
(IF('Semester Activities'!M$42&lt;&gt;0,('Semester Activities'!M$42/'Weightage Page-1'!AI$13)*'Weightage Page-1'!AI88,0))+
(IF('Semester Activities'!M$43&lt;&gt;0,('Semester Activities'!M$43/'Weightage Page-1'!AJ$13)*'Weightage Page-1'!AJ88,0))+
(IF('Semester Activities'!M$44&lt;&gt;0,('Semester Activities'!M$44/'Weightage Page-1'!AK$13)*'Weightage Page-1'!AK88,0))+
(IF('Semester Activities'!M$45&lt;&gt;0,('Semester Activities'!M$45/'Weightage Page-1'!AL$13)*'Weightage Page-1'!AL88,0))+
(IF('Semester Activities'!M$46&lt;&gt;0,('Semester Activities'!M$46/'Weightage Page-1'!AM$13)*'Weightage Page-1'!AM88,0))+
(IF('Semester Activities'!M$47&lt;&gt;0,('Semester Activities'!M$47/'Weightage Page-1'!AN$13)*'Weightage Page-1'!AN88,0))+
(IF('Semester Activities'!M$48&lt;&gt;0,('Semester Activities'!M$48/'Weightage Page-1'!AO$13)*'Weightage Page-1'!AO88,0))+
(IF('Semester Activities'!M$49&lt;&gt;0,('Semester Activities'!M$49/'Weightage Page-1'!AP$13)*'Weightage Page-1'!AP88,0))+
(IF('Semester Activities'!M$50&lt;&gt;0,('Semester Activities'!M$50/'Weightage Page-1'!AQ$13)*'Weightage Page-1'!AQ88,0))+
(IF('Semester Activities'!M$51&lt;&gt;0,('Semester Activities'!M$51/'Weightage Page-1'!AR$13)*'Weightage Page-1'!AR88,0))+
(IF('Semester Activities'!M$52&lt;&gt;0,('Semester Activities'!M$52/'Weightage Page-1'!AS$13)*'Weightage Page-1'!AS88,0))+
(IF('Semester Activities'!M$53&lt;&gt;0,('Semester Activities'!M$53/'Weightage Page-1'!AT$13)*'Weightage Page-1'!AT88,0))+
(IF('Semester Activities'!M$54&lt;&gt;0,('Semester Activities'!M$54/'Weightage Page-1'!AU$13)*'Weightage Page-1'!AU88,0))+
(IF('Semester Activities'!M$55&lt;&gt;0,('Semester Activities'!M$55/'Weightage Page-1'!AV$13)*'Weightage Page-1'!AV88,0))+
(IF('Semester Activities'!M$56&lt;&gt;0,('Semester Activities'!M$56/'Weightage Page-1'!AW$13)*'Weightage Page-1'!AW88,0))+
(IF('Semester Activities'!M$57&lt;&gt;0,('Semester Activities'!M$57/'Weightage Page-1'!AX$13)*'Weightage Page-1'!AX88,0))+
(IF('Semester Activities'!M$58&lt;&gt;0,('Semester Activities'!M$58/'Weightage Page-1'!AY$13)*'Weightage Page-1'!AY88,0))+
(IF('Semester Activities'!M$59&lt;&gt;0,('Semester Activities'!M$59/'Weightage Page-1'!AZ$13)*'Weightage Page-1'!AZ88,0))+
(IF('Semester Activities'!M$60&lt;&gt;0,('Semester Activities'!M$60/'Weightage Page-1'!BA$13)*'Weightage Page-1'!BA88,0))+
(IF('Semester Activities'!M$61&lt;&gt;0,('Semester Activities'!M$61/'Weightage Page-1'!BB$13)*'Weightage Page-1'!BB88,0))</f>
        <v>0</v>
      </c>
      <c r="K82" s="423"/>
      <c r="L82" s="423">
        <f>(IF('Semester Activities'!N$11&lt;&gt;0,('Semester Activities'!N$11/'Weightage Page-1'!D$13)*'Weightage Page-1'!D88,0))+
(IF('Semester Activities'!N$12&lt;&gt;0,('Semester Activities'!N$12/'Weightage Page-1'!E$13)*'Weightage Page-1'!E88,0))+
(IF('Semester Activities'!N$13&lt;&gt;0,('Semester Activities'!N$13/'Weightage Page-1'!F$13)*'Weightage Page-1'!F88,0))+
(IF('Semester Activities'!N$14&lt;&gt;0,('Semester Activities'!N$14/'Weightage Page-1'!G$13)*'Weightage Page-1'!G88,0))+
(IF('Semester Activities'!N$15&lt;&gt;0,('Semester Activities'!N$15/'Weightage Page-1'!H$13)*'Weightage Page-1'!H88,0))+
(IF('Semester Activities'!N$16&lt;&gt;0,('Semester Activities'!N$16/'Weightage Page-1'!I$13)*'Weightage Page-1'!I88,0))+
(IF('Semester Activities'!N$17&lt;&gt;0,('Semester Activities'!N$17/'Weightage Page-1'!J$13)*'Weightage Page-1'!J88,0))+
(IF('Semester Activities'!N$18&lt;&gt;0,('Semester Activities'!N$18/'Weightage Page-1'!K$13)*'Weightage Page-1'!K88,0))+
(IF('Semester Activities'!N$19&lt;&gt;0,('Semester Activities'!N$19/'Weightage Page-1'!L$13)*'Weightage Page-1'!L88,0))+
(IF('Semester Activities'!N$20&lt;&gt;0,('Semester Activities'!N$20/'Weightage Page-1'!M$13)*'Weightage Page-1'!M88,0))+
(IF('Semester Activities'!N$21&lt;&gt;0,('Semester Activities'!N$21/'Weightage Page-1'!N$13)*'Weightage Page-1'!N88,0))+
(IF('Semester Activities'!N$25&lt;&gt;0,('Semester Activities'!N$25/'Weightage Page-1'!R$13)*'Weightage Page-1'!R88,0))+
(IF('Semester Activities'!N$26&lt;&gt;0,('Semester Activities'!N$26/'Weightage Page-1'!S$13)*'Weightage Page-1'!S88,0))+
(IF('Semester Activities'!N$27&lt;&gt;0,('Semester Activities'!N$27/'Weightage Page-1'!T$13)*'Weightage Page-1'!T88,0))+
(IF('Semester Activities'!N$28&lt;&gt;0,('Semester Activities'!N$28/'Weightage Page-1'!U$13)*'Weightage Page-1'!U88,0))+
(IF('Semester Activities'!N$29&lt;&gt;0,('Semester Activities'!N$29/'Weightage Page-1'!V$13)*'Weightage Page-1'!V88,0))+
(IF('Semester Activities'!N$30&lt;&gt;0,('Semester Activities'!N$30/'Weightage Page-1'!W$13)*'Weightage Page-1'!W88,0))+
(IF('Semester Activities'!N$31&lt;&gt;0,('Semester Activities'!N$31/'Weightage Page-1'!X$13)*'Weightage Page-1'!X88,0))+
(IF('Semester Activities'!N$32&lt;&gt;0,('Semester Activities'!N$32/'Weightage Page-1'!Y$13)*'Weightage Page-1'!Y88,0))+
(IF('Semester Activities'!N$33&lt;&gt;0,('Semester Activities'!N$33/'Weightage Page-1'!Z$13)*'Weightage Page-1'!Z88,0))+
(IF('Semester Activities'!N$34&lt;&gt;0,('Semester Activities'!N$34/'Weightage Page-1'!AA$13)*'Weightage Page-1'!AA88,0))+
(IF('Semester Activities'!N$35&lt;&gt;0,('Semester Activities'!N$35/'Weightage Page-1'!AB$13)*'Weightage Page-1'!AB88,0))+
(IF('Semester Activities'!N$36&lt;&gt;0,('Semester Activities'!N$36/'Weightage Page-1'!AC$13)*'Weightage Page-1'!AC88,0))+
(IF('Semester Activities'!N$38&lt;&gt;0,('Semester Activities'!N$38/'Weightage Page-1'!AE$13)*'Weightage Page-1'!AE88,0))+
(IF('Semester Activities'!N$39&lt;&gt;0,('Semester Activities'!N$39/'Weightage Page-1'!AF$13)*'Weightage Page-1'!AF88,0))+
(IF('Semester Activities'!N$40&lt;&gt;0,('Semester Activities'!N$40/'Weightage Page-1'!AG$13)*'Weightage Page-1'!AG88,0))+
(IF('Semester Activities'!N$41&lt;&gt;0,('Semester Activities'!N$41/'Weightage Page-1'!AH$13)*'Weightage Page-1'!AH88,0))+
(IF('Semester Activities'!N$42&lt;&gt;0,('Semester Activities'!N$42/'Weightage Page-1'!AI$13)*'Weightage Page-1'!AI88,0))+
(IF('Semester Activities'!N$43&lt;&gt;0,('Semester Activities'!N$43/'Weightage Page-1'!AJ$13)*'Weightage Page-1'!AJ88,0))+
(IF('Semester Activities'!N$44&lt;&gt;0,('Semester Activities'!N$44/'Weightage Page-1'!AK$13)*'Weightage Page-1'!AK88,0))+
(IF('Semester Activities'!N$45&lt;&gt;0,('Semester Activities'!N$45/'Weightage Page-1'!AL$13)*'Weightage Page-1'!AL88,0))+
(IF('Semester Activities'!N$46&lt;&gt;0,('Semester Activities'!N$46/'Weightage Page-1'!AM$13)*'Weightage Page-1'!AM88,0))+
(IF('Semester Activities'!N$47&lt;&gt;0,('Semester Activities'!N$47/'Weightage Page-1'!AN$13)*'Weightage Page-1'!AN88,0))+
(IF('Semester Activities'!N$48&lt;&gt;0,('Semester Activities'!N$48/'Weightage Page-1'!AO$13)*'Weightage Page-1'!AO88,0))+
(IF('Semester Activities'!N$49&lt;&gt;0,('Semester Activities'!N$49/'Weightage Page-1'!AP$13)*'Weightage Page-1'!AP88,0))+
(IF('Semester Activities'!N$50&lt;&gt;0,('Semester Activities'!N$50/'Weightage Page-1'!AQ$13)*'Weightage Page-1'!AQ88,0))+
(IF('Semester Activities'!N$51&lt;&gt;0,('Semester Activities'!N$51/'Weightage Page-1'!AR$13)*'Weightage Page-1'!AR88,0))+
(IF('Semester Activities'!N$52&lt;&gt;0,('Semester Activities'!N$52/'Weightage Page-1'!AS$13)*'Weightage Page-1'!AS88,0))+
(IF('Semester Activities'!N$53&lt;&gt;0,('Semester Activities'!N$53/'Weightage Page-1'!AT$13)*'Weightage Page-1'!AT88,0))+
(IF('Semester Activities'!N$54&lt;&gt;0,('Semester Activities'!N$54/'Weightage Page-1'!AU$13)*'Weightage Page-1'!AU88,0))+
(IF('Semester Activities'!N$55&lt;&gt;0,('Semester Activities'!N$55/'Weightage Page-1'!AV$13)*'Weightage Page-1'!AV88,0))+
(IF('Semester Activities'!N$56&lt;&gt;0,('Semester Activities'!N$56/'Weightage Page-1'!AW$13)*'Weightage Page-1'!AW88,0))+
(IF('Semester Activities'!N$57&lt;&gt;0,('Semester Activities'!N$57/'Weightage Page-1'!AX$13)*'Weightage Page-1'!AX88,0))+
(IF('Semester Activities'!N$58&lt;&gt;0,('Semester Activities'!N$58/'Weightage Page-1'!AY$13)*'Weightage Page-1'!AY88,0))+
(IF('Semester Activities'!N$59&lt;&gt;0,('Semester Activities'!N$59/'Weightage Page-1'!AZ$13)*'Weightage Page-1'!AZ88,0))+
(IF('Semester Activities'!N$60&lt;&gt;0,('Semester Activities'!N$60/'Weightage Page-1'!BA$13)*'Weightage Page-1'!BA88,0))+
(IF('Semester Activities'!N$61&lt;&gt;0,('Semester Activities'!N$61/'Weightage Page-1'!BB$13)*'Weightage Page-1'!BB88,0))</f>
        <v>0</v>
      </c>
      <c r="M82" s="423"/>
      <c r="N82" s="424">
        <f t="shared" si="2"/>
        <v>0</v>
      </c>
      <c r="O82" s="424"/>
    </row>
    <row r="83" spans="1:15" ht="16.5" thickBot="1" x14ac:dyDescent="0.3">
      <c r="A83" s="210">
        <v>74</v>
      </c>
      <c r="B83" s="211" t="str">
        <f>IF('Weightage Page-1'!B89&lt;&gt;"",'Weightage Page-1'!B89,"")</f>
        <v>15SW34</v>
      </c>
      <c r="C83" s="118"/>
      <c r="D83" s="423">
        <f>(IF('Semester Activities'!J$11&lt;&gt;0,('Semester Activities'!J$11/'Weightage Page-1'!D$13)*'Weightage Page-1'!D89,0))+
(IF('Semester Activities'!J$12&lt;&gt;0,('Semester Activities'!J$12/'Weightage Page-1'!E$13)*'Weightage Page-1'!E89,0))+
(IF('Semester Activities'!J$13&lt;&gt;0,('Semester Activities'!J$13/'Weightage Page-1'!F$13)*'Weightage Page-1'!F89,0))+
(IF('Semester Activities'!J$14&lt;&gt;0,('Semester Activities'!J$14/'Weightage Page-1'!G$13)*'Weightage Page-1'!G89,0))+
(IF('Semester Activities'!J$15&lt;&gt;0,('Semester Activities'!J$15/'Weightage Page-1'!H$13)*'Weightage Page-1'!H89,0))+
(IF('Semester Activities'!J$16&lt;&gt;0,('Semester Activities'!J$16/'Weightage Page-1'!I$13)*'Weightage Page-1'!I89,0))+
(IF('Semester Activities'!J$17&lt;&gt;0,('Semester Activities'!J$17/'Weightage Page-1'!J$13)*'Weightage Page-1'!J89,0))+
(IF('Semester Activities'!J$18&lt;&gt;0,('Semester Activities'!J$18/'Weightage Page-1'!K$13)*'Weightage Page-1'!K89,0))+
(IF('Semester Activities'!J$19&lt;&gt;0,('Semester Activities'!J$19/'Weightage Page-1'!L$13)*'Weightage Page-1'!L89,0))+
(IF('Semester Activities'!J$20&lt;&gt;0,('Semester Activities'!J$20/'Weightage Page-1'!M$13)*'Weightage Page-1'!M89,0))+
(IF('Semester Activities'!J$21&lt;&gt;0,('Semester Activities'!J$21/'Weightage Page-1'!N$13)*'Weightage Page-1'!N89,0))+
(IF('Semester Activities'!J$25&lt;&gt;0,('Semester Activities'!J$25/'Weightage Page-1'!R$13)*'Weightage Page-1'!R89,0))+
(IF('Semester Activities'!J$26&lt;&gt;0,('Semester Activities'!J$26/'Weightage Page-1'!S$13)*'Weightage Page-1'!S89,0))+
(IF('Semester Activities'!J$27&lt;&gt;0,('Semester Activities'!J$27/'Weightage Page-1'!T$13)*'Weightage Page-1'!T89,0))+
(IF('Semester Activities'!J$28&lt;&gt;0,('Semester Activities'!J$28/'Weightage Page-1'!U$13)*'Weightage Page-1'!U89,0))+
(IF('Semester Activities'!J$29&lt;&gt;0,('Semester Activities'!J$29/'Weightage Page-1'!V$13)*'Weightage Page-1'!V89,0))+
(IF('Semester Activities'!J$30&lt;&gt;0,('Semester Activities'!J$30/'Weightage Page-1'!W$13)*'Weightage Page-1'!W89,0))+
(IF('Semester Activities'!J$31&lt;&gt;0,('Semester Activities'!J$31/'Weightage Page-1'!X$13)*'Weightage Page-1'!X89,0))+
(IF('Semester Activities'!J$32&lt;&gt;0,('Semester Activities'!J$32/'Weightage Page-1'!Y$13)*'Weightage Page-1'!Y89,0))+
(IF('Semester Activities'!J$33&lt;&gt;0,('Semester Activities'!J$33/'Weightage Page-1'!Z$13)*'Weightage Page-1'!Z89,0))+
(IF('Semester Activities'!J$34&lt;&gt;0,('Semester Activities'!J$34/'Weightage Page-1'!AA$13)*'Weightage Page-1'!AA89,0))+
(IF('Semester Activities'!J$35&lt;&gt;0,('Semester Activities'!J$35/'Weightage Page-1'!AB$13)*'Weightage Page-1'!AB89,0))+
(IF('Semester Activities'!J$36&lt;&gt;0,('Semester Activities'!J$36/'Weightage Page-1'!AC$13)*'Weightage Page-1'!AC89,0))+
(IF('Semester Activities'!J$38&lt;&gt;0,('Semester Activities'!J$38/'Weightage Page-1'!AE$13)*'Weightage Page-1'!AE89,0))+
(IF('Semester Activities'!J$39&lt;&gt;0,('Semester Activities'!J$39/'Weightage Page-1'!AF$13)*'Weightage Page-1'!AF89,0))+
(IF('Semester Activities'!J$40&lt;&gt;0,('Semester Activities'!J$40/'Weightage Page-1'!AG$13)*'Weightage Page-1'!AG89,0))+
(IF('Semester Activities'!J$41&lt;&gt;0,('Semester Activities'!J$41/'Weightage Page-1'!AH$13)*'Weightage Page-1'!AH89,0))+
(IF('Semester Activities'!J$42&lt;&gt;0,('Semester Activities'!J$42/'Weightage Page-1'!AI$13)*'Weightage Page-1'!AI89,0))+
(IF('Semester Activities'!J$43&lt;&gt;0,('Semester Activities'!J$43/'Weightage Page-1'!AJ$13)*'Weightage Page-1'!AJ89,0))+
(IF('Semester Activities'!J$44&lt;&gt;0,('Semester Activities'!J$44/'Weightage Page-1'!AK$13)*'Weightage Page-1'!AK89,0))+
(IF('Semester Activities'!J$45&lt;&gt;0,('Semester Activities'!J$45/'Weightage Page-1'!AL$13)*'Weightage Page-1'!AL89,0))+
(IF('Semester Activities'!J$46&lt;&gt;0,('Semester Activities'!J$46/'Weightage Page-1'!AM$13)*'Weightage Page-1'!AM89,0))+
(IF('Semester Activities'!J$47&lt;&gt;0,('Semester Activities'!J$47/'Weightage Page-1'!AN$13)*'Weightage Page-1'!AN89,0))+
(IF('Semester Activities'!J$48&lt;&gt;0,('Semester Activities'!J$48/'Weightage Page-1'!AO$13)*'Weightage Page-1'!AO89,0))+
(IF('Semester Activities'!J$49&lt;&gt;0,('Semester Activities'!J$49/'Weightage Page-1'!AP$13)*'Weightage Page-1'!AP89,0))+
(IF('Semester Activities'!J$50&lt;&gt;0,('Semester Activities'!J$50/'Weightage Page-1'!AQ$13)*'Weightage Page-1'!AQ89,0))+
(IF('Semester Activities'!J$51&lt;&gt;0,('Semester Activities'!J$51/'Weightage Page-1'!AR$13)*'Weightage Page-1'!AR89,0))+
(IF('Semester Activities'!J$52&lt;&gt;0,('Semester Activities'!J$52/'Weightage Page-1'!AS$13)*'Weightage Page-1'!AS89,0))+
(IF('Semester Activities'!J$53&lt;&gt;0,('Semester Activities'!J$53/'Weightage Page-1'!AT$13)*'Weightage Page-1'!AT89,0))+
(IF('Semester Activities'!J$54&lt;&gt;0,('Semester Activities'!J$54/'Weightage Page-1'!AU$13)*'Weightage Page-1'!AU89,0))+
(IF('Semester Activities'!J$55&lt;&gt;0,('Semester Activities'!J$55/'Weightage Page-1'!AV$13)*'Weightage Page-1'!AV89,0))+
(IF('Semester Activities'!J$56&lt;&gt;0,('Semester Activities'!J$56/'Weightage Page-1'!AW$13)*'Weightage Page-1'!AW89,0))+
(IF('Semester Activities'!J$57&lt;&gt;0,('Semester Activities'!J$57/'Weightage Page-1'!AX$13)*'Weightage Page-1'!AX89,0))+
(IF('Semester Activities'!J$58&lt;&gt;0,('Semester Activities'!J$58/'Weightage Page-1'!AY$13)*'Weightage Page-1'!AY89,0))+
(IF('Semester Activities'!J$59&lt;&gt;0,('Semester Activities'!J$59/'Weightage Page-1'!AZ$13)*'Weightage Page-1'!AZ89,0))+
(IF('Semester Activities'!J$60&lt;&gt;0,('Semester Activities'!J$60/'Weightage Page-1'!BA$13)*'Weightage Page-1'!BA89,0))+
(IF('Semester Activities'!J$61&lt;&gt;0,('Semester Activities'!J$61/'Weightage Page-1'!BB$13)*'Weightage Page-1'!BB89,0))</f>
        <v>0</v>
      </c>
      <c r="E83" s="423"/>
      <c r="F83" s="423">
        <f>(IF('Semester Activities'!K$11&lt;&gt;0,('Semester Activities'!K$11/'Weightage Page-1'!D$13)*'Weightage Page-1'!D89,0))+
(IF('Semester Activities'!K$12&lt;&gt;0,('Semester Activities'!K$12/'Weightage Page-1'!E$13)*'Weightage Page-1'!E89,0))+
(IF('Semester Activities'!K$13&lt;&gt;0,('Semester Activities'!K$13/'Weightage Page-1'!F$13)*'Weightage Page-1'!F89,0))+
(IF('Semester Activities'!K$14&lt;&gt;0,('Semester Activities'!K$14/'Weightage Page-1'!G$13)*'Weightage Page-1'!G89,0))+
(IF('Semester Activities'!K$15&lt;&gt;0,('Semester Activities'!K$15/'Weightage Page-1'!H$13)*'Weightage Page-1'!H89,0))+
(IF('Semester Activities'!K$16&lt;&gt;0,('Semester Activities'!K$16/'Weightage Page-1'!I$13)*'Weightage Page-1'!I89,0))+
(IF('Semester Activities'!K$17&lt;&gt;0,('Semester Activities'!K$17/'Weightage Page-1'!J$13)*'Weightage Page-1'!J89,0))+
(IF('Semester Activities'!K$18&lt;&gt;0,('Semester Activities'!K$18/'Weightage Page-1'!K$13)*'Weightage Page-1'!K89,0))+
(IF('Semester Activities'!K$19&lt;&gt;0,('Semester Activities'!K$19/'Weightage Page-1'!L$13)*'Weightage Page-1'!L89,0))+
(IF('Semester Activities'!K$20&lt;&gt;0,('Semester Activities'!K$20/'Weightage Page-1'!M$13)*'Weightage Page-1'!M89,0))+
(IF('Semester Activities'!K$21&lt;&gt;0,('Semester Activities'!K$21/'Weightage Page-1'!N$13)*'Weightage Page-1'!N89,0))+
(IF('Semester Activities'!K$25&lt;&gt;0,('Semester Activities'!K$25/'Weightage Page-1'!R$13)*'Weightage Page-1'!R89,0))+
(IF('Semester Activities'!K$26&lt;&gt;0,('Semester Activities'!K$26/'Weightage Page-1'!S$13)*'Weightage Page-1'!S89,0))+
(IF('Semester Activities'!K$27&lt;&gt;0,('Semester Activities'!K$27/'Weightage Page-1'!T$13)*'Weightage Page-1'!T89,0))+
(IF('Semester Activities'!K$28&lt;&gt;0,('Semester Activities'!K$28/'Weightage Page-1'!U$13)*'Weightage Page-1'!U89,0))+
(IF('Semester Activities'!K$29&lt;&gt;0,('Semester Activities'!K$29/'Weightage Page-1'!V$13)*'Weightage Page-1'!V89,0))+
(IF('Semester Activities'!K$30&lt;&gt;0,('Semester Activities'!K$30/'Weightage Page-1'!W$13)*'Weightage Page-1'!W89,0))+
(IF('Semester Activities'!K$31&lt;&gt;0,('Semester Activities'!K$31/'Weightage Page-1'!X$13)*'Weightage Page-1'!X89,0))+
(IF('Semester Activities'!K$32&lt;&gt;0,('Semester Activities'!K$32/'Weightage Page-1'!Y$13)*'Weightage Page-1'!Y89,0))+
(IF('Semester Activities'!K$33&lt;&gt;0,('Semester Activities'!K$33/'Weightage Page-1'!Z$13)*'Weightage Page-1'!Z89,0))+
(IF('Semester Activities'!K$34&lt;&gt;0,('Semester Activities'!K$34/'Weightage Page-1'!AA$13)*'Weightage Page-1'!AA89,0))+
(IF('Semester Activities'!K$35&lt;&gt;0,('Semester Activities'!K$35/'Weightage Page-1'!AB$13)*'Weightage Page-1'!AB89,0))+
(IF('Semester Activities'!K$36&lt;&gt;0,('Semester Activities'!K$36/'Weightage Page-1'!AC$13)*'Weightage Page-1'!AC89,0))+
(IF('Semester Activities'!K$38&lt;&gt;0,('Semester Activities'!K$38/'Weightage Page-1'!AE$13)*'Weightage Page-1'!AE89,0))+
(IF('Semester Activities'!K$39&lt;&gt;0,('Semester Activities'!K$39/'Weightage Page-1'!AF$13)*'Weightage Page-1'!AF89,0))+
(IF('Semester Activities'!K$40&lt;&gt;0,('Semester Activities'!K$40/'Weightage Page-1'!AG$13)*'Weightage Page-1'!AG89,0))+
(IF('Semester Activities'!K$41&lt;&gt;0,('Semester Activities'!K$41/'Weightage Page-1'!AH$13)*'Weightage Page-1'!AH89,0))+
(IF('Semester Activities'!K$42&lt;&gt;0,('Semester Activities'!K$42/'Weightage Page-1'!AI$13)*'Weightage Page-1'!AI89,0))+
(IF('Semester Activities'!K$43&lt;&gt;0,('Semester Activities'!K$43/'Weightage Page-1'!AJ$13)*'Weightage Page-1'!AJ89,0))+
(IF('Semester Activities'!K$44&lt;&gt;0,('Semester Activities'!K$44/'Weightage Page-1'!AK$13)*'Weightage Page-1'!AK89,0))+
(IF('Semester Activities'!K$45&lt;&gt;0,('Semester Activities'!K$45/'Weightage Page-1'!AL$13)*'Weightage Page-1'!AL89,0))+
(IF('Semester Activities'!K$46&lt;&gt;0,('Semester Activities'!K$46/'Weightage Page-1'!AM$13)*'Weightage Page-1'!AM89,0))+
(IF('Semester Activities'!K$47&lt;&gt;0,('Semester Activities'!K$47/'Weightage Page-1'!AN$13)*'Weightage Page-1'!AN89,0))+
(IF('Semester Activities'!K$48&lt;&gt;0,('Semester Activities'!K$48/'Weightage Page-1'!AO$13)*'Weightage Page-1'!AO89,0))+
(IF('Semester Activities'!K$49&lt;&gt;0,('Semester Activities'!K$49/'Weightage Page-1'!AP$13)*'Weightage Page-1'!AP89,0))+
(IF('Semester Activities'!K$50&lt;&gt;0,('Semester Activities'!K$50/'Weightage Page-1'!AQ$13)*'Weightage Page-1'!AQ89,0))+
(IF('Semester Activities'!K$51&lt;&gt;0,('Semester Activities'!K$51/'Weightage Page-1'!AR$13)*'Weightage Page-1'!AR89,0))+
(IF('Semester Activities'!K$52&lt;&gt;0,('Semester Activities'!K$52/'Weightage Page-1'!AS$13)*'Weightage Page-1'!AS89,0))+
(IF('Semester Activities'!K$53&lt;&gt;0,('Semester Activities'!K$53/'Weightage Page-1'!AT$13)*'Weightage Page-1'!AT89,0))+
(IF('Semester Activities'!K$54&lt;&gt;0,('Semester Activities'!K$54/'Weightage Page-1'!AU$13)*'Weightage Page-1'!AU89,0))+
(IF('Semester Activities'!K$55&lt;&gt;0,('Semester Activities'!K$55/'Weightage Page-1'!AV$13)*'Weightage Page-1'!AV89,0))+
(IF('Semester Activities'!K$56&lt;&gt;0,('Semester Activities'!K$56/'Weightage Page-1'!AW$13)*'Weightage Page-1'!AW89,0))+
(IF('Semester Activities'!K$57&lt;&gt;0,('Semester Activities'!K$57/'Weightage Page-1'!AX$13)*'Weightage Page-1'!AX89,0))+
(IF('Semester Activities'!K$58&lt;&gt;0,('Semester Activities'!K$58/'Weightage Page-1'!AY$13)*'Weightage Page-1'!AY89,0))+
(IF('Semester Activities'!K$59&lt;&gt;0,('Semester Activities'!K$59/'Weightage Page-1'!AZ$13)*'Weightage Page-1'!AZ89,0))+
(IF('Semester Activities'!K$60&lt;&gt;0,('Semester Activities'!K$60/'Weightage Page-1'!BA$13)*'Weightage Page-1'!BA89,0))+
(IF('Semester Activities'!K$61&lt;&gt;0,('Semester Activities'!K$61/'Weightage Page-1'!BB$13)*'Weightage Page-1'!BB89,0))</f>
        <v>0</v>
      </c>
      <c r="G83" s="423"/>
      <c r="H83" s="423">
        <f>(IF('Semester Activities'!L$11&lt;&gt;0,('Semester Activities'!L$11/'Weightage Page-1'!D$13)*'Weightage Page-1'!D89,0))+
(IF('Semester Activities'!L$12&lt;&gt;0,('Semester Activities'!L$12/'Weightage Page-1'!E$13)*'Weightage Page-1'!E89,0))+
(IF('Semester Activities'!L$13&lt;&gt;0,('Semester Activities'!L$13/'Weightage Page-1'!F$13)*'Weightage Page-1'!F89,0))+
(IF('Semester Activities'!L$14&lt;&gt;0,('Semester Activities'!L$14/'Weightage Page-1'!G$13)*'Weightage Page-1'!G89,0))+
(IF('Semester Activities'!L$15&lt;&gt;0,('Semester Activities'!L$15/'Weightage Page-1'!H$13)*'Weightage Page-1'!H89,0))+
(IF('Semester Activities'!L$16&lt;&gt;0,('Semester Activities'!L$16/'Weightage Page-1'!I$13)*'Weightage Page-1'!I89,0))+
(IF('Semester Activities'!L$17&lt;&gt;0,('Semester Activities'!L$17/'Weightage Page-1'!J$13)*'Weightage Page-1'!J89,0))+
(IF('Semester Activities'!L$18&lt;&gt;0,('Semester Activities'!L$18/'Weightage Page-1'!K$13)*'Weightage Page-1'!K89,0))+
(IF('Semester Activities'!L$19&lt;&gt;0,('Semester Activities'!L$19/'Weightage Page-1'!L$13)*'Weightage Page-1'!L89,0))+
(IF('Semester Activities'!L$20&lt;&gt;0,('Semester Activities'!L$20/'Weightage Page-1'!M$13)*'Weightage Page-1'!M89,0))+
(IF('Semester Activities'!L$21&lt;&gt;0,('Semester Activities'!L$21/'Weightage Page-1'!N$13)*'Weightage Page-1'!N89,0))+
(IF('Semester Activities'!L$25&lt;&gt;0,('Semester Activities'!L$25/'Weightage Page-1'!R$13)*'Weightage Page-1'!R89,0))+
(IF('Semester Activities'!L$26&lt;&gt;0,('Semester Activities'!L$26/'Weightage Page-1'!S$13)*'Weightage Page-1'!S89,0))+
(IF('Semester Activities'!L$27&lt;&gt;0,('Semester Activities'!L$27/'Weightage Page-1'!T$13)*'Weightage Page-1'!T89,0))+
(IF('Semester Activities'!L$28&lt;&gt;0,('Semester Activities'!L$28/'Weightage Page-1'!U$13)*'Weightage Page-1'!U89,0))+
(IF('Semester Activities'!L$29&lt;&gt;0,('Semester Activities'!L$29/'Weightage Page-1'!V$13)*'Weightage Page-1'!V89,0))+
(IF('Semester Activities'!L$30&lt;&gt;0,('Semester Activities'!L$30/'Weightage Page-1'!W$13)*'Weightage Page-1'!W89,0))+
(IF('Semester Activities'!L$31&lt;&gt;0,('Semester Activities'!L$31/'Weightage Page-1'!X$13)*'Weightage Page-1'!X89,0))+
(IF('Semester Activities'!L$32&lt;&gt;0,('Semester Activities'!L$32/'Weightage Page-1'!Y$13)*'Weightage Page-1'!Y89,0))+
(IF('Semester Activities'!L$33&lt;&gt;0,('Semester Activities'!L$33/'Weightage Page-1'!Z$13)*'Weightage Page-1'!Z89,0))+
(IF('Semester Activities'!L$34&lt;&gt;0,('Semester Activities'!L$34/'Weightage Page-1'!AA$13)*'Weightage Page-1'!AA89,0))+
(IF('Semester Activities'!L$35&lt;&gt;0,('Semester Activities'!L$35/'Weightage Page-1'!AB$13)*'Weightage Page-1'!AB89,0))+
(IF('Semester Activities'!L$36&lt;&gt;0,('Semester Activities'!L$36/'Weightage Page-1'!AC$13)*'Weightage Page-1'!AC89,0))+
(IF('Semester Activities'!L$38&lt;&gt;0,('Semester Activities'!L$38/'Weightage Page-1'!AE$13)*'Weightage Page-1'!AE89,0))+
(IF('Semester Activities'!L$39&lt;&gt;0,('Semester Activities'!L$39/'Weightage Page-1'!AF$13)*'Weightage Page-1'!AF89,0))+
(IF('Semester Activities'!L$40&lt;&gt;0,('Semester Activities'!L$40/'Weightage Page-1'!AG$13)*'Weightage Page-1'!AG89,0))+
(IF('Semester Activities'!L$41&lt;&gt;0,('Semester Activities'!L$41/'Weightage Page-1'!AH$13)*'Weightage Page-1'!AH89,0))+
(IF('Semester Activities'!L$42&lt;&gt;0,('Semester Activities'!L$42/'Weightage Page-1'!AI$13)*'Weightage Page-1'!AI89,0))+
(IF('Semester Activities'!L$43&lt;&gt;0,('Semester Activities'!L$43/'Weightage Page-1'!AJ$13)*'Weightage Page-1'!AJ89,0))+
(IF('Semester Activities'!L$44&lt;&gt;0,('Semester Activities'!L$44/'Weightage Page-1'!AK$13)*'Weightage Page-1'!AK89,0))+
(IF('Semester Activities'!L$45&lt;&gt;0,('Semester Activities'!L$45/'Weightage Page-1'!AL$13)*'Weightage Page-1'!AL89,0))+
(IF('Semester Activities'!L$46&lt;&gt;0,('Semester Activities'!L$46/'Weightage Page-1'!AM$13)*'Weightage Page-1'!AM89,0))+
(IF('Semester Activities'!L$47&lt;&gt;0,('Semester Activities'!L$47/'Weightage Page-1'!AN$13)*'Weightage Page-1'!AN89,0))+
(IF('Semester Activities'!L$48&lt;&gt;0,('Semester Activities'!L$48/'Weightage Page-1'!AO$13)*'Weightage Page-1'!AO89,0))+
(IF('Semester Activities'!L$49&lt;&gt;0,('Semester Activities'!L$49/'Weightage Page-1'!AP$13)*'Weightage Page-1'!AP89,0))+
(IF('Semester Activities'!L$50&lt;&gt;0,('Semester Activities'!L$50/'Weightage Page-1'!AQ$13)*'Weightage Page-1'!AQ89,0))+
(IF('Semester Activities'!L$51&lt;&gt;0,('Semester Activities'!L$51/'Weightage Page-1'!AR$13)*'Weightage Page-1'!AR89,0))+
(IF('Semester Activities'!L$52&lt;&gt;0,('Semester Activities'!L$52/'Weightage Page-1'!AS$13)*'Weightage Page-1'!AS89,0))+
(IF('Semester Activities'!L$53&lt;&gt;0,('Semester Activities'!L$53/'Weightage Page-1'!AT$13)*'Weightage Page-1'!AT89,0))+
(IF('Semester Activities'!L$54&lt;&gt;0,('Semester Activities'!L$54/'Weightage Page-1'!AU$13)*'Weightage Page-1'!AU89,0))+
(IF('Semester Activities'!L$55&lt;&gt;0,('Semester Activities'!L$55/'Weightage Page-1'!AV$13)*'Weightage Page-1'!AV89,0))+
(IF('Semester Activities'!L$56&lt;&gt;0,('Semester Activities'!L$56/'Weightage Page-1'!AW$13)*'Weightage Page-1'!AW89,0))+
(IF('Semester Activities'!L$57&lt;&gt;0,('Semester Activities'!L$57/'Weightage Page-1'!AX$13)*'Weightage Page-1'!AX89,0))+
(IF('Semester Activities'!L$58&lt;&gt;0,('Semester Activities'!L$58/'Weightage Page-1'!AY$13)*'Weightage Page-1'!AY89,0))+
(IF('Semester Activities'!L$59&lt;&gt;0,('Semester Activities'!L$59/'Weightage Page-1'!AZ$13)*'Weightage Page-1'!AZ89,0))+
(IF('Semester Activities'!L$60&lt;&gt;0,('Semester Activities'!L$60/'Weightage Page-1'!BA$13)*'Weightage Page-1'!BA89,0))+
(IF('Semester Activities'!L$61&lt;&gt;0,('Semester Activities'!L$61/'Weightage Page-1'!BB$13)*'Weightage Page-1'!BB89,0))</f>
        <v>0</v>
      </c>
      <c r="I83" s="423"/>
      <c r="J83" s="423">
        <f>(IF('Semester Activities'!M$11&lt;&gt;0,('Semester Activities'!M$11/'Weightage Page-1'!D$13)*'Weightage Page-1'!D89,0))+
(IF('Semester Activities'!M$12&lt;&gt;0,('Semester Activities'!M$12/'Weightage Page-1'!E$13)*'Weightage Page-1'!E89,0))+
(IF('Semester Activities'!M$13&lt;&gt;0,('Semester Activities'!M$13/'Weightage Page-1'!F$13)*'Weightage Page-1'!F89,0))+
(IF('Semester Activities'!M$14&lt;&gt;0,('Semester Activities'!M$14/'Weightage Page-1'!G$13)*'Weightage Page-1'!G89,0))+
(IF('Semester Activities'!M$15&lt;&gt;0,('Semester Activities'!M$15/'Weightage Page-1'!H$13)*'Weightage Page-1'!H89,0))+
(IF('Semester Activities'!M$16&lt;&gt;0,('Semester Activities'!M$16/'Weightage Page-1'!I$13)*'Weightage Page-1'!I89,0))+
(IF('Semester Activities'!M$17&lt;&gt;0,('Semester Activities'!M$17/'Weightage Page-1'!J$13)*'Weightage Page-1'!J89,0))+
(IF('Semester Activities'!M$18&lt;&gt;0,('Semester Activities'!M$18/'Weightage Page-1'!K$13)*'Weightage Page-1'!K89,0))+
(IF('Semester Activities'!M$19&lt;&gt;0,('Semester Activities'!M$19/'Weightage Page-1'!L$13)*'Weightage Page-1'!L89,0))+
(IF('Semester Activities'!M$20&lt;&gt;0,('Semester Activities'!M$20/'Weightage Page-1'!M$13)*'Weightage Page-1'!M89,0))+
(IF('Semester Activities'!M$21&lt;&gt;0,('Semester Activities'!M$21/'Weightage Page-1'!N$13)*'Weightage Page-1'!N89,0))+
(IF('Semester Activities'!M$25&lt;&gt;0,('Semester Activities'!M$25/'Weightage Page-1'!R$13)*'Weightage Page-1'!R89,0))+
(IF('Semester Activities'!M$26&lt;&gt;0,('Semester Activities'!M$26/'Weightage Page-1'!S$13)*'Weightage Page-1'!S89,0))+
(IF('Semester Activities'!M$27&lt;&gt;0,('Semester Activities'!M$27/'Weightage Page-1'!T$13)*'Weightage Page-1'!T89,0))+
(IF('Semester Activities'!M$28&lt;&gt;0,('Semester Activities'!M$28/'Weightage Page-1'!U$13)*'Weightage Page-1'!U89,0))+
(IF('Semester Activities'!M$29&lt;&gt;0,('Semester Activities'!M$29/'Weightage Page-1'!V$13)*'Weightage Page-1'!V89,0))+
(IF('Semester Activities'!M$30&lt;&gt;0,('Semester Activities'!M$30/'Weightage Page-1'!W$13)*'Weightage Page-1'!W89,0))+
(IF('Semester Activities'!M$31&lt;&gt;0,('Semester Activities'!M$31/'Weightage Page-1'!X$13)*'Weightage Page-1'!X89,0))+
(IF('Semester Activities'!M$32&lt;&gt;0,('Semester Activities'!M$32/'Weightage Page-1'!Y$13)*'Weightage Page-1'!Y89,0))+
(IF('Semester Activities'!M$33&lt;&gt;0,('Semester Activities'!M$33/'Weightage Page-1'!Z$13)*'Weightage Page-1'!Z89,0))+
(IF('Semester Activities'!M$34&lt;&gt;0,('Semester Activities'!M$34/'Weightage Page-1'!AA$13)*'Weightage Page-1'!AA89,0))+
(IF('Semester Activities'!M$35&lt;&gt;0,('Semester Activities'!M$35/'Weightage Page-1'!AB$13)*'Weightage Page-1'!AB89,0))+
(IF('Semester Activities'!M$36&lt;&gt;0,('Semester Activities'!M$36/'Weightage Page-1'!AC$13)*'Weightage Page-1'!AC89,0))+
(IF('Semester Activities'!M$38&lt;&gt;0,('Semester Activities'!M$38/'Weightage Page-1'!AE$13)*'Weightage Page-1'!AE89,0))+
(IF('Semester Activities'!M$39&lt;&gt;0,('Semester Activities'!M$39/'Weightage Page-1'!AF$13)*'Weightage Page-1'!AF89,0))+
(IF('Semester Activities'!M$40&lt;&gt;0,('Semester Activities'!M$40/'Weightage Page-1'!AG$13)*'Weightage Page-1'!AG89,0))+
(IF('Semester Activities'!M$41&lt;&gt;0,('Semester Activities'!M$41/'Weightage Page-1'!AH$13)*'Weightage Page-1'!AH89,0))+
(IF('Semester Activities'!M$42&lt;&gt;0,('Semester Activities'!M$42/'Weightage Page-1'!AI$13)*'Weightage Page-1'!AI89,0))+
(IF('Semester Activities'!M$43&lt;&gt;0,('Semester Activities'!M$43/'Weightage Page-1'!AJ$13)*'Weightage Page-1'!AJ89,0))+
(IF('Semester Activities'!M$44&lt;&gt;0,('Semester Activities'!M$44/'Weightage Page-1'!AK$13)*'Weightage Page-1'!AK89,0))+
(IF('Semester Activities'!M$45&lt;&gt;0,('Semester Activities'!M$45/'Weightage Page-1'!AL$13)*'Weightage Page-1'!AL89,0))+
(IF('Semester Activities'!M$46&lt;&gt;0,('Semester Activities'!M$46/'Weightage Page-1'!AM$13)*'Weightage Page-1'!AM89,0))+
(IF('Semester Activities'!M$47&lt;&gt;0,('Semester Activities'!M$47/'Weightage Page-1'!AN$13)*'Weightage Page-1'!AN89,0))+
(IF('Semester Activities'!M$48&lt;&gt;0,('Semester Activities'!M$48/'Weightage Page-1'!AO$13)*'Weightage Page-1'!AO89,0))+
(IF('Semester Activities'!M$49&lt;&gt;0,('Semester Activities'!M$49/'Weightage Page-1'!AP$13)*'Weightage Page-1'!AP89,0))+
(IF('Semester Activities'!M$50&lt;&gt;0,('Semester Activities'!M$50/'Weightage Page-1'!AQ$13)*'Weightage Page-1'!AQ89,0))+
(IF('Semester Activities'!M$51&lt;&gt;0,('Semester Activities'!M$51/'Weightage Page-1'!AR$13)*'Weightage Page-1'!AR89,0))+
(IF('Semester Activities'!M$52&lt;&gt;0,('Semester Activities'!M$52/'Weightage Page-1'!AS$13)*'Weightage Page-1'!AS89,0))+
(IF('Semester Activities'!M$53&lt;&gt;0,('Semester Activities'!M$53/'Weightage Page-1'!AT$13)*'Weightage Page-1'!AT89,0))+
(IF('Semester Activities'!M$54&lt;&gt;0,('Semester Activities'!M$54/'Weightage Page-1'!AU$13)*'Weightage Page-1'!AU89,0))+
(IF('Semester Activities'!M$55&lt;&gt;0,('Semester Activities'!M$55/'Weightage Page-1'!AV$13)*'Weightage Page-1'!AV89,0))+
(IF('Semester Activities'!M$56&lt;&gt;0,('Semester Activities'!M$56/'Weightage Page-1'!AW$13)*'Weightage Page-1'!AW89,0))+
(IF('Semester Activities'!M$57&lt;&gt;0,('Semester Activities'!M$57/'Weightage Page-1'!AX$13)*'Weightage Page-1'!AX89,0))+
(IF('Semester Activities'!M$58&lt;&gt;0,('Semester Activities'!M$58/'Weightage Page-1'!AY$13)*'Weightage Page-1'!AY89,0))+
(IF('Semester Activities'!M$59&lt;&gt;0,('Semester Activities'!M$59/'Weightage Page-1'!AZ$13)*'Weightage Page-1'!AZ89,0))+
(IF('Semester Activities'!M$60&lt;&gt;0,('Semester Activities'!M$60/'Weightage Page-1'!BA$13)*'Weightage Page-1'!BA89,0))+
(IF('Semester Activities'!M$61&lt;&gt;0,('Semester Activities'!M$61/'Weightage Page-1'!BB$13)*'Weightage Page-1'!BB89,0))</f>
        <v>0</v>
      </c>
      <c r="K83" s="423"/>
      <c r="L83" s="423">
        <f>(IF('Semester Activities'!N$11&lt;&gt;0,('Semester Activities'!N$11/'Weightage Page-1'!D$13)*'Weightage Page-1'!D89,0))+
(IF('Semester Activities'!N$12&lt;&gt;0,('Semester Activities'!N$12/'Weightage Page-1'!E$13)*'Weightage Page-1'!E89,0))+
(IF('Semester Activities'!N$13&lt;&gt;0,('Semester Activities'!N$13/'Weightage Page-1'!F$13)*'Weightage Page-1'!F89,0))+
(IF('Semester Activities'!N$14&lt;&gt;0,('Semester Activities'!N$14/'Weightage Page-1'!G$13)*'Weightage Page-1'!G89,0))+
(IF('Semester Activities'!N$15&lt;&gt;0,('Semester Activities'!N$15/'Weightage Page-1'!H$13)*'Weightage Page-1'!H89,0))+
(IF('Semester Activities'!N$16&lt;&gt;0,('Semester Activities'!N$16/'Weightage Page-1'!I$13)*'Weightage Page-1'!I89,0))+
(IF('Semester Activities'!N$17&lt;&gt;0,('Semester Activities'!N$17/'Weightage Page-1'!J$13)*'Weightage Page-1'!J89,0))+
(IF('Semester Activities'!N$18&lt;&gt;0,('Semester Activities'!N$18/'Weightage Page-1'!K$13)*'Weightage Page-1'!K89,0))+
(IF('Semester Activities'!N$19&lt;&gt;0,('Semester Activities'!N$19/'Weightage Page-1'!L$13)*'Weightage Page-1'!L89,0))+
(IF('Semester Activities'!N$20&lt;&gt;0,('Semester Activities'!N$20/'Weightage Page-1'!M$13)*'Weightage Page-1'!M89,0))+
(IF('Semester Activities'!N$21&lt;&gt;0,('Semester Activities'!N$21/'Weightage Page-1'!N$13)*'Weightage Page-1'!N89,0))+
(IF('Semester Activities'!N$25&lt;&gt;0,('Semester Activities'!N$25/'Weightage Page-1'!R$13)*'Weightage Page-1'!R89,0))+
(IF('Semester Activities'!N$26&lt;&gt;0,('Semester Activities'!N$26/'Weightage Page-1'!S$13)*'Weightage Page-1'!S89,0))+
(IF('Semester Activities'!N$27&lt;&gt;0,('Semester Activities'!N$27/'Weightage Page-1'!T$13)*'Weightage Page-1'!T89,0))+
(IF('Semester Activities'!N$28&lt;&gt;0,('Semester Activities'!N$28/'Weightage Page-1'!U$13)*'Weightage Page-1'!U89,0))+
(IF('Semester Activities'!N$29&lt;&gt;0,('Semester Activities'!N$29/'Weightage Page-1'!V$13)*'Weightage Page-1'!V89,0))+
(IF('Semester Activities'!N$30&lt;&gt;0,('Semester Activities'!N$30/'Weightage Page-1'!W$13)*'Weightage Page-1'!W89,0))+
(IF('Semester Activities'!N$31&lt;&gt;0,('Semester Activities'!N$31/'Weightage Page-1'!X$13)*'Weightage Page-1'!X89,0))+
(IF('Semester Activities'!N$32&lt;&gt;0,('Semester Activities'!N$32/'Weightage Page-1'!Y$13)*'Weightage Page-1'!Y89,0))+
(IF('Semester Activities'!N$33&lt;&gt;0,('Semester Activities'!N$33/'Weightage Page-1'!Z$13)*'Weightage Page-1'!Z89,0))+
(IF('Semester Activities'!N$34&lt;&gt;0,('Semester Activities'!N$34/'Weightage Page-1'!AA$13)*'Weightage Page-1'!AA89,0))+
(IF('Semester Activities'!N$35&lt;&gt;0,('Semester Activities'!N$35/'Weightage Page-1'!AB$13)*'Weightage Page-1'!AB89,0))+
(IF('Semester Activities'!N$36&lt;&gt;0,('Semester Activities'!N$36/'Weightage Page-1'!AC$13)*'Weightage Page-1'!AC89,0))+
(IF('Semester Activities'!N$38&lt;&gt;0,('Semester Activities'!N$38/'Weightage Page-1'!AE$13)*'Weightage Page-1'!AE89,0))+
(IF('Semester Activities'!N$39&lt;&gt;0,('Semester Activities'!N$39/'Weightage Page-1'!AF$13)*'Weightage Page-1'!AF89,0))+
(IF('Semester Activities'!N$40&lt;&gt;0,('Semester Activities'!N$40/'Weightage Page-1'!AG$13)*'Weightage Page-1'!AG89,0))+
(IF('Semester Activities'!N$41&lt;&gt;0,('Semester Activities'!N$41/'Weightage Page-1'!AH$13)*'Weightage Page-1'!AH89,0))+
(IF('Semester Activities'!N$42&lt;&gt;0,('Semester Activities'!N$42/'Weightage Page-1'!AI$13)*'Weightage Page-1'!AI89,0))+
(IF('Semester Activities'!N$43&lt;&gt;0,('Semester Activities'!N$43/'Weightage Page-1'!AJ$13)*'Weightage Page-1'!AJ89,0))+
(IF('Semester Activities'!N$44&lt;&gt;0,('Semester Activities'!N$44/'Weightage Page-1'!AK$13)*'Weightage Page-1'!AK89,0))+
(IF('Semester Activities'!N$45&lt;&gt;0,('Semester Activities'!N$45/'Weightage Page-1'!AL$13)*'Weightage Page-1'!AL89,0))+
(IF('Semester Activities'!N$46&lt;&gt;0,('Semester Activities'!N$46/'Weightage Page-1'!AM$13)*'Weightage Page-1'!AM89,0))+
(IF('Semester Activities'!N$47&lt;&gt;0,('Semester Activities'!N$47/'Weightage Page-1'!AN$13)*'Weightage Page-1'!AN89,0))+
(IF('Semester Activities'!N$48&lt;&gt;0,('Semester Activities'!N$48/'Weightage Page-1'!AO$13)*'Weightage Page-1'!AO89,0))+
(IF('Semester Activities'!N$49&lt;&gt;0,('Semester Activities'!N$49/'Weightage Page-1'!AP$13)*'Weightage Page-1'!AP89,0))+
(IF('Semester Activities'!N$50&lt;&gt;0,('Semester Activities'!N$50/'Weightage Page-1'!AQ$13)*'Weightage Page-1'!AQ89,0))+
(IF('Semester Activities'!N$51&lt;&gt;0,('Semester Activities'!N$51/'Weightage Page-1'!AR$13)*'Weightage Page-1'!AR89,0))+
(IF('Semester Activities'!N$52&lt;&gt;0,('Semester Activities'!N$52/'Weightage Page-1'!AS$13)*'Weightage Page-1'!AS89,0))+
(IF('Semester Activities'!N$53&lt;&gt;0,('Semester Activities'!N$53/'Weightage Page-1'!AT$13)*'Weightage Page-1'!AT89,0))+
(IF('Semester Activities'!N$54&lt;&gt;0,('Semester Activities'!N$54/'Weightage Page-1'!AU$13)*'Weightage Page-1'!AU89,0))+
(IF('Semester Activities'!N$55&lt;&gt;0,('Semester Activities'!N$55/'Weightage Page-1'!AV$13)*'Weightage Page-1'!AV89,0))+
(IF('Semester Activities'!N$56&lt;&gt;0,('Semester Activities'!N$56/'Weightage Page-1'!AW$13)*'Weightage Page-1'!AW89,0))+
(IF('Semester Activities'!N$57&lt;&gt;0,('Semester Activities'!N$57/'Weightage Page-1'!AX$13)*'Weightage Page-1'!AX89,0))+
(IF('Semester Activities'!N$58&lt;&gt;0,('Semester Activities'!N$58/'Weightage Page-1'!AY$13)*'Weightage Page-1'!AY89,0))+
(IF('Semester Activities'!N$59&lt;&gt;0,('Semester Activities'!N$59/'Weightage Page-1'!AZ$13)*'Weightage Page-1'!AZ89,0))+
(IF('Semester Activities'!N$60&lt;&gt;0,('Semester Activities'!N$60/'Weightage Page-1'!BA$13)*'Weightage Page-1'!BA89,0))+
(IF('Semester Activities'!N$61&lt;&gt;0,('Semester Activities'!N$61/'Weightage Page-1'!BB$13)*'Weightage Page-1'!BB89,0))</f>
        <v>0</v>
      </c>
      <c r="M83" s="423"/>
      <c r="N83" s="424">
        <f t="shared" si="2"/>
        <v>0</v>
      </c>
      <c r="O83" s="424"/>
    </row>
    <row r="84" spans="1:15" ht="16.5" thickBot="1" x14ac:dyDescent="0.3">
      <c r="A84" s="210">
        <v>75</v>
      </c>
      <c r="B84" s="211" t="str">
        <f>IF('Weightage Page-1'!B90&lt;&gt;"",'Weightage Page-1'!B90,"")</f>
        <v>15SW36</v>
      </c>
      <c r="C84" s="118"/>
      <c r="D84" s="423">
        <f>(IF('Semester Activities'!J$11&lt;&gt;0,('Semester Activities'!J$11/'Weightage Page-1'!D$13)*'Weightage Page-1'!D90,0))+
(IF('Semester Activities'!J$12&lt;&gt;0,('Semester Activities'!J$12/'Weightage Page-1'!E$13)*'Weightage Page-1'!E90,0))+
(IF('Semester Activities'!J$13&lt;&gt;0,('Semester Activities'!J$13/'Weightage Page-1'!F$13)*'Weightage Page-1'!F90,0))+
(IF('Semester Activities'!J$14&lt;&gt;0,('Semester Activities'!J$14/'Weightage Page-1'!G$13)*'Weightage Page-1'!G90,0))+
(IF('Semester Activities'!J$15&lt;&gt;0,('Semester Activities'!J$15/'Weightage Page-1'!H$13)*'Weightage Page-1'!H90,0))+
(IF('Semester Activities'!J$16&lt;&gt;0,('Semester Activities'!J$16/'Weightage Page-1'!I$13)*'Weightage Page-1'!I90,0))+
(IF('Semester Activities'!J$17&lt;&gt;0,('Semester Activities'!J$17/'Weightage Page-1'!J$13)*'Weightage Page-1'!J90,0))+
(IF('Semester Activities'!J$18&lt;&gt;0,('Semester Activities'!J$18/'Weightage Page-1'!K$13)*'Weightage Page-1'!K90,0))+
(IF('Semester Activities'!J$19&lt;&gt;0,('Semester Activities'!J$19/'Weightage Page-1'!L$13)*'Weightage Page-1'!L90,0))+
(IF('Semester Activities'!J$20&lt;&gt;0,('Semester Activities'!J$20/'Weightage Page-1'!M$13)*'Weightage Page-1'!M90,0))+
(IF('Semester Activities'!J$21&lt;&gt;0,('Semester Activities'!J$21/'Weightage Page-1'!N$13)*'Weightage Page-1'!N90,0))+
(IF('Semester Activities'!J$25&lt;&gt;0,('Semester Activities'!J$25/'Weightage Page-1'!R$13)*'Weightage Page-1'!R90,0))+
(IF('Semester Activities'!J$26&lt;&gt;0,('Semester Activities'!J$26/'Weightage Page-1'!S$13)*'Weightage Page-1'!S90,0))+
(IF('Semester Activities'!J$27&lt;&gt;0,('Semester Activities'!J$27/'Weightage Page-1'!T$13)*'Weightage Page-1'!T90,0))+
(IF('Semester Activities'!J$28&lt;&gt;0,('Semester Activities'!J$28/'Weightage Page-1'!U$13)*'Weightage Page-1'!U90,0))+
(IF('Semester Activities'!J$29&lt;&gt;0,('Semester Activities'!J$29/'Weightage Page-1'!V$13)*'Weightage Page-1'!V90,0))+
(IF('Semester Activities'!J$30&lt;&gt;0,('Semester Activities'!J$30/'Weightage Page-1'!W$13)*'Weightage Page-1'!W90,0))+
(IF('Semester Activities'!J$31&lt;&gt;0,('Semester Activities'!J$31/'Weightage Page-1'!X$13)*'Weightage Page-1'!X90,0))+
(IF('Semester Activities'!J$32&lt;&gt;0,('Semester Activities'!J$32/'Weightage Page-1'!Y$13)*'Weightage Page-1'!Y90,0))+
(IF('Semester Activities'!J$33&lt;&gt;0,('Semester Activities'!J$33/'Weightage Page-1'!Z$13)*'Weightage Page-1'!Z90,0))+
(IF('Semester Activities'!J$34&lt;&gt;0,('Semester Activities'!J$34/'Weightage Page-1'!AA$13)*'Weightage Page-1'!AA90,0))+
(IF('Semester Activities'!J$35&lt;&gt;0,('Semester Activities'!J$35/'Weightage Page-1'!AB$13)*'Weightage Page-1'!AB90,0))+
(IF('Semester Activities'!J$36&lt;&gt;0,('Semester Activities'!J$36/'Weightage Page-1'!AC$13)*'Weightage Page-1'!AC90,0))+
(IF('Semester Activities'!J$38&lt;&gt;0,('Semester Activities'!J$38/'Weightage Page-1'!AE$13)*'Weightage Page-1'!AE90,0))+
(IF('Semester Activities'!J$39&lt;&gt;0,('Semester Activities'!J$39/'Weightage Page-1'!AF$13)*'Weightage Page-1'!AF90,0))+
(IF('Semester Activities'!J$40&lt;&gt;0,('Semester Activities'!J$40/'Weightage Page-1'!AG$13)*'Weightage Page-1'!AG90,0))+
(IF('Semester Activities'!J$41&lt;&gt;0,('Semester Activities'!J$41/'Weightage Page-1'!AH$13)*'Weightage Page-1'!AH90,0))+
(IF('Semester Activities'!J$42&lt;&gt;0,('Semester Activities'!J$42/'Weightage Page-1'!AI$13)*'Weightage Page-1'!AI90,0))+
(IF('Semester Activities'!J$43&lt;&gt;0,('Semester Activities'!J$43/'Weightage Page-1'!AJ$13)*'Weightage Page-1'!AJ90,0))+
(IF('Semester Activities'!J$44&lt;&gt;0,('Semester Activities'!J$44/'Weightage Page-1'!AK$13)*'Weightage Page-1'!AK90,0))+
(IF('Semester Activities'!J$45&lt;&gt;0,('Semester Activities'!J$45/'Weightage Page-1'!AL$13)*'Weightage Page-1'!AL90,0))+
(IF('Semester Activities'!J$46&lt;&gt;0,('Semester Activities'!J$46/'Weightage Page-1'!AM$13)*'Weightage Page-1'!AM90,0))+
(IF('Semester Activities'!J$47&lt;&gt;0,('Semester Activities'!J$47/'Weightage Page-1'!AN$13)*'Weightage Page-1'!AN90,0))+
(IF('Semester Activities'!J$48&lt;&gt;0,('Semester Activities'!J$48/'Weightage Page-1'!AO$13)*'Weightage Page-1'!AO90,0))+
(IF('Semester Activities'!J$49&lt;&gt;0,('Semester Activities'!J$49/'Weightage Page-1'!AP$13)*'Weightage Page-1'!AP90,0))+
(IF('Semester Activities'!J$50&lt;&gt;0,('Semester Activities'!J$50/'Weightage Page-1'!AQ$13)*'Weightage Page-1'!AQ90,0))+
(IF('Semester Activities'!J$51&lt;&gt;0,('Semester Activities'!J$51/'Weightage Page-1'!AR$13)*'Weightage Page-1'!AR90,0))+
(IF('Semester Activities'!J$52&lt;&gt;0,('Semester Activities'!J$52/'Weightage Page-1'!AS$13)*'Weightage Page-1'!AS90,0))+
(IF('Semester Activities'!J$53&lt;&gt;0,('Semester Activities'!J$53/'Weightage Page-1'!AT$13)*'Weightage Page-1'!AT90,0))+
(IF('Semester Activities'!J$54&lt;&gt;0,('Semester Activities'!J$54/'Weightage Page-1'!AU$13)*'Weightage Page-1'!AU90,0))+
(IF('Semester Activities'!J$55&lt;&gt;0,('Semester Activities'!J$55/'Weightage Page-1'!AV$13)*'Weightage Page-1'!AV90,0))+
(IF('Semester Activities'!J$56&lt;&gt;0,('Semester Activities'!J$56/'Weightage Page-1'!AW$13)*'Weightage Page-1'!AW90,0))+
(IF('Semester Activities'!J$57&lt;&gt;0,('Semester Activities'!J$57/'Weightage Page-1'!AX$13)*'Weightage Page-1'!AX90,0))+
(IF('Semester Activities'!J$58&lt;&gt;0,('Semester Activities'!J$58/'Weightage Page-1'!AY$13)*'Weightage Page-1'!AY90,0))+
(IF('Semester Activities'!J$59&lt;&gt;0,('Semester Activities'!J$59/'Weightage Page-1'!AZ$13)*'Weightage Page-1'!AZ90,0))+
(IF('Semester Activities'!J$60&lt;&gt;0,('Semester Activities'!J$60/'Weightage Page-1'!BA$13)*'Weightage Page-1'!BA90,0))+
(IF('Semester Activities'!J$61&lt;&gt;0,('Semester Activities'!J$61/'Weightage Page-1'!BB$13)*'Weightage Page-1'!BB90,0))</f>
        <v>0</v>
      </c>
      <c r="E84" s="423"/>
      <c r="F84" s="423">
        <f>(IF('Semester Activities'!K$11&lt;&gt;0,('Semester Activities'!K$11/'Weightage Page-1'!D$13)*'Weightage Page-1'!D90,0))+
(IF('Semester Activities'!K$12&lt;&gt;0,('Semester Activities'!K$12/'Weightage Page-1'!E$13)*'Weightage Page-1'!E90,0))+
(IF('Semester Activities'!K$13&lt;&gt;0,('Semester Activities'!K$13/'Weightage Page-1'!F$13)*'Weightage Page-1'!F90,0))+
(IF('Semester Activities'!K$14&lt;&gt;0,('Semester Activities'!K$14/'Weightage Page-1'!G$13)*'Weightage Page-1'!G90,0))+
(IF('Semester Activities'!K$15&lt;&gt;0,('Semester Activities'!K$15/'Weightage Page-1'!H$13)*'Weightage Page-1'!H90,0))+
(IF('Semester Activities'!K$16&lt;&gt;0,('Semester Activities'!K$16/'Weightage Page-1'!I$13)*'Weightage Page-1'!I90,0))+
(IF('Semester Activities'!K$17&lt;&gt;0,('Semester Activities'!K$17/'Weightage Page-1'!J$13)*'Weightage Page-1'!J90,0))+
(IF('Semester Activities'!K$18&lt;&gt;0,('Semester Activities'!K$18/'Weightage Page-1'!K$13)*'Weightage Page-1'!K90,0))+
(IF('Semester Activities'!K$19&lt;&gt;0,('Semester Activities'!K$19/'Weightage Page-1'!L$13)*'Weightage Page-1'!L90,0))+
(IF('Semester Activities'!K$20&lt;&gt;0,('Semester Activities'!K$20/'Weightage Page-1'!M$13)*'Weightage Page-1'!M90,0))+
(IF('Semester Activities'!K$21&lt;&gt;0,('Semester Activities'!K$21/'Weightage Page-1'!N$13)*'Weightage Page-1'!N90,0))+
(IF('Semester Activities'!K$25&lt;&gt;0,('Semester Activities'!K$25/'Weightage Page-1'!R$13)*'Weightage Page-1'!R90,0))+
(IF('Semester Activities'!K$26&lt;&gt;0,('Semester Activities'!K$26/'Weightage Page-1'!S$13)*'Weightage Page-1'!S90,0))+
(IF('Semester Activities'!K$27&lt;&gt;0,('Semester Activities'!K$27/'Weightage Page-1'!T$13)*'Weightage Page-1'!T90,0))+
(IF('Semester Activities'!K$28&lt;&gt;0,('Semester Activities'!K$28/'Weightage Page-1'!U$13)*'Weightage Page-1'!U90,0))+
(IF('Semester Activities'!K$29&lt;&gt;0,('Semester Activities'!K$29/'Weightage Page-1'!V$13)*'Weightage Page-1'!V90,0))+
(IF('Semester Activities'!K$30&lt;&gt;0,('Semester Activities'!K$30/'Weightage Page-1'!W$13)*'Weightage Page-1'!W90,0))+
(IF('Semester Activities'!K$31&lt;&gt;0,('Semester Activities'!K$31/'Weightage Page-1'!X$13)*'Weightage Page-1'!X90,0))+
(IF('Semester Activities'!K$32&lt;&gt;0,('Semester Activities'!K$32/'Weightage Page-1'!Y$13)*'Weightage Page-1'!Y90,0))+
(IF('Semester Activities'!K$33&lt;&gt;0,('Semester Activities'!K$33/'Weightage Page-1'!Z$13)*'Weightage Page-1'!Z90,0))+
(IF('Semester Activities'!K$34&lt;&gt;0,('Semester Activities'!K$34/'Weightage Page-1'!AA$13)*'Weightage Page-1'!AA90,0))+
(IF('Semester Activities'!K$35&lt;&gt;0,('Semester Activities'!K$35/'Weightage Page-1'!AB$13)*'Weightage Page-1'!AB90,0))+
(IF('Semester Activities'!K$36&lt;&gt;0,('Semester Activities'!K$36/'Weightage Page-1'!AC$13)*'Weightage Page-1'!AC90,0))+
(IF('Semester Activities'!K$38&lt;&gt;0,('Semester Activities'!K$38/'Weightage Page-1'!AE$13)*'Weightage Page-1'!AE90,0))+
(IF('Semester Activities'!K$39&lt;&gt;0,('Semester Activities'!K$39/'Weightage Page-1'!AF$13)*'Weightage Page-1'!AF90,0))+
(IF('Semester Activities'!K$40&lt;&gt;0,('Semester Activities'!K$40/'Weightage Page-1'!AG$13)*'Weightage Page-1'!AG90,0))+
(IF('Semester Activities'!K$41&lt;&gt;0,('Semester Activities'!K$41/'Weightage Page-1'!AH$13)*'Weightage Page-1'!AH90,0))+
(IF('Semester Activities'!K$42&lt;&gt;0,('Semester Activities'!K$42/'Weightage Page-1'!AI$13)*'Weightage Page-1'!AI90,0))+
(IF('Semester Activities'!K$43&lt;&gt;0,('Semester Activities'!K$43/'Weightage Page-1'!AJ$13)*'Weightage Page-1'!AJ90,0))+
(IF('Semester Activities'!K$44&lt;&gt;0,('Semester Activities'!K$44/'Weightage Page-1'!AK$13)*'Weightage Page-1'!AK90,0))+
(IF('Semester Activities'!K$45&lt;&gt;0,('Semester Activities'!K$45/'Weightage Page-1'!AL$13)*'Weightage Page-1'!AL90,0))+
(IF('Semester Activities'!K$46&lt;&gt;0,('Semester Activities'!K$46/'Weightage Page-1'!AM$13)*'Weightage Page-1'!AM90,0))+
(IF('Semester Activities'!K$47&lt;&gt;0,('Semester Activities'!K$47/'Weightage Page-1'!AN$13)*'Weightage Page-1'!AN90,0))+
(IF('Semester Activities'!K$48&lt;&gt;0,('Semester Activities'!K$48/'Weightage Page-1'!AO$13)*'Weightage Page-1'!AO90,0))+
(IF('Semester Activities'!K$49&lt;&gt;0,('Semester Activities'!K$49/'Weightage Page-1'!AP$13)*'Weightage Page-1'!AP90,0))+
(IF('Semester Activities'!K$50&lt;&gt;0,('Semester Activities'!K$50/'Weightage Page-1'!AQ$13)*'Weightage Page-1'!AQ90,0))+
(IF('Semester Activities'!K$51&lt;&gt;0,('Semester Activities'!K$51/'Weightage Page-1'!AR$13)*'Weightage Page-1'!AR90,0))+
(IF('Semester Activities'!K$52&lt;&gt;0,('Semester Activities'!K$52/'Weightage Page-1'!AS$13)*'Weightage Page-1'!AS90,0))+
(IF('Semester Activities'!K$53&lt;&gt;0,('Semester Activities'!K$53/'Weightage Page-1'!AT$13)*'Weightage Page-1'!AT90,0))+
(IF('Semester Activities'!K$54&lt;&gt;0,('Semester Activities'!K$54/'Weightage Page-1'!AU$13)*'Weightage Page-1'!AU90,0))+
(IF('Semester Activities'!K$55&lt;&gt;0,('Semester Activities'!K$55/'Weightage Page-1'!AV$13)*'Weightage Page-1'!AV90,0))+
(IF('Semester Activities'!K$56&lt;&gt;0,('Semester Activities'!K$56/'Weightage Page-1'!AW$13)*'Weightage Page-1'!AW90,0))+
(IF('Semester Activities'!K$57&lt;&gt;0,('Semester Activities'!K$57/'Weightage Page-1'!AX$13)*'Weightage Page-1'!AX90,0))+
(IF('Semester Activities'!K$58&lt;&gt;0,('Semester Activities'!K$58/'Weightage Page-1'!AY$13)*'Weightage Page-1'!AY90,0))+
(IF('Semester Activities'!K$59&lt;&gt;0,('Semester Activities'!K$59/'Weightage Page-1'!AZ$13)*'Weightage Page-1'!AZ90,0))+
(IF('Semester Activities'!K$60&lt;&gt;0,('Semester Activities'!K$60/'Weightage Page-1'!BA$13)*'Weightage Page-1'!BA90,0))+
(IF('Semester Activities'!K$61&lt;&gt;0,('Semester Activities'!K$61/'Weightage Page-1'!BB$13)*'Weightage Page-1'!BB90,0))</f>
        <v>0</v>
      </c>
      <c r="G84" s="423"/>
      <c r="H84" s="423">
        <f>(IF('Semester Activities'!L$11&lt;&gt;0,('Semester Activities'!L$11/'Weightage Page-1'!D$13)*'Weightage Page-1'!D90,0))+
(IF('Semester Activities'!L$12&lt;&gt;0,('Semester Activities'!L$12/'Weightage Page-1'!E$13)*'Weightage Page-1'!E90,0))+
(IF('Semester Activities'!L$13&lt;&gt;0,('Semester Activities'!L$13/'Weightage Page-1'!F$13)*'Weightage Page-1'!F90,0))+
(IF('Semester Activities'!L$14&lt;&gt;0,('Semester Activities'!L$14/'Weightage Page-1'!G$13)*'Weightage Page-1'!G90,0))+
(IF('Semester Activities'!L$15&lt;&gt;0,('Semester Activities'!L$15/'Weightage Page-1'!H$13)*'Weightage Page-1'!H90,0))+
(IF('Semester Activities'!L$16&lt;&gt;0,('Semester Activities'!L$16/'Weightage Page-1'!I$13)*'Weightage Page-1'!I90,0))+
(IF('Semester Activities'!L$17&lt;&gt;0,('Semester Activities'!L$17/'Weightage Page-1'!J$13)*'Weightage Page-1'!J90,0))+
(IF('Semester Activities'!L$18&lt;&gt;0,('Semester Activities'!L$18/'Weightage Page-1'!K$13)*'Weightage Page-1'!K90,0))+
(IF('Semester Activities'!L$19&lt;&gt;0,('Semester Activities'!L$19/'Weightage Page-1'!L$13)*'Weightage Page-1'!L90,0))+
(IF('Semester Activities'!L$20&lt;&gt;0,('Semester Activities'!L$20/'Weightage Page-1'!M$13)*'Weightage Page-1'!M90,0))+
(IF('Semester Activities'!L$21&lt;&gt;0,('Semester Activities'!L$21/'Weightage Page-1'!N$13)*'Weightage Page-1'!N90,0))+
(IF('Semester Activities'!L$25&lt;&gt;0,('Semester Activities'!L$25/'Weightage Page-1'!R$13)*'Weightage Page-1'!R90,0))+
(IF('Semester Activities'!L$26&lt;&gt;0,('Semester Activities'!L$26/'Weightage Page-1'!S$13)*'Weightage Page-1'!S90,0))+
(IF('Semester Activities'!L$27&lt;&gt;0,('Semester Activities'!L$27/'Weightage Page-1'!T$13)*'Weightage Page-1'!T90,0))+
(IF('Semester Activities'!L$28&lt;&gt;0,('Semester Activities'!L$28/'Weightage Page-1'!U$13)*'Weightage Page-1'!U90,0))+
(IF('Semester Activities'!L$29&lt;&gt;0,('Semester Activities'!L$29/'Weightage Page-1'!V$13)*'Weightage Page-1'!V90,0))+
(IF('Semester Activities'!L$30&lt;&gt;0,('Semester Activities'!L$30/'Weightage Page-1'!W$13)*'Weightage Page-1'!W90,0))+
(IF('Semester Activities'!L$31&lt;&gt;0,('Semester Activities'!L$31/'Weightage Page-1'!X$13)*'Weightage Page-1'!X90,0))+
(IF('Semester Activities'!L$32&lt;&gt;0,('Semester Activities'!L$32/'Weightage Page-1'!Y$13)*'Weightage Page-1'!Y90,0))+
(IF('Semester Activities'!L$33&lt;&gt;0,('Semester Activities'!L$33/'Weightage Page-1'!Z$13)*'Weightage Page-1'!Z90,0))+
(IF('Semester Activities'!L$34&lt;&gt;0,('Semester Activities'!L$34/'Weightage Page-1'!AA$13)*'Weightage Page-1'!AA90,0))+
(IF('Semester Activities'!L$35&lt;&gt;0,('Semester Activities'!L$35/'Weightage Page-1'!AB$13)*'Weightage Page-1'!AB90,0))+
(IF('Semester Activities'!L$36&lt;&gt;0,('Semester Activities'!L$36/'Weightage Page-1'!AC$13)*'Weightage Page-1'!AC90,0))+
(IF('Semester Activities'!L$38&lt;&gt;0,('Semester Activities'!L$38/'Weightage Page-1'!AE$13)*'Weightage Page-1'!AE90,0))+
(IF('Semester Activities'!L$39&lt;&gt;0,('Semester Activities'!L$39/'Weightage Page-1'!AF$13)*'Weightage Page-1'!AF90,0))+
(IF('Semester Activities'!L$40&lt;&gt;0,('Semester Activities'!L$40/'Weightage Page-1'!AG$13)*'Weightage Page-1'!AG90,0))+
(IF('Semester Activities'!L$41&lt;&gt;0,('Semester Activities'!L$41/'Weightage Page-1'!AH$13)*'Weightage Page-1'!AH90,0))+
(IF('Semester Activities'!L$42&lt;&gt;0,('Semester Activities'!L$42/'Weightage Page-1'!AI$13)*'Weightage Page-1'!AI90,0))+
(IF('Semester Activities'!L$43&lt;&gt;0,('Semester Activities'!L$43/'Weightage Page-1'!AJ$13)*'Weightage Page-1'!AJ90,0))+
(IF('Semester Activities'!L$44&lt;&gt;0,('Semester Activities'!L$44/'Weightage Page-1'!AK$13)*'Weightage Page-1'!AK90,0))+
(IF('Semester Activities'!L$45&lt;&gt;0,('Semester Activities'!L$45/'Weightage Page-1'!AL$13)*'Weightage Page-1'!AL90,0))+
(IF('Semester Activities'!L$46&lt;&gt;0,('Semester Activities'!L$46/'Weightage Page-1'!AM$13)*'Weightage Page-1'!AM90,0))+
(IF('Semester Activities'!L$47&lt;&gt;0,('Semester Activities'!L$47/'Weightage Page-1'!AN$13)*'Weightage Page-1'!AN90,0))+
(IF('Semester Activities'!L$48&lt;&gt;0,('Semester Activities'!L$48/'Weightage Page-1'!AO$13)*'Weightage Page-1'!AO90,0))+
(IF('Semester Activities'!L$49&lt;&gt;0,('Semester Activities'!L$49/'Weightage Page-1'!AP$13)*'Weightage Page-1'!AP90,0))+
(IF('Semester Activities'!L$50&lt;&gt;0,('Semester Activities'!L$50/'Weightage Page-1'!AQ$13)*'Weightage Page-1'!AQ90,0))+
(IF('Semester Activities'!L$51&lt;&gt;0,('Semester Activities'!L$51/'Weightage Page-1'!AR$13)*'Weightage Page-1'!AR90,0))+
(IF('Semester Activities'!L$52&lt;&gt;0,('Semester Activities'!L$52/'Weightage Page-1'!AS$13)*'Weightage Page-1'!AS90,0))+
(IF('Semester Activities'!L$53&lt;&gt;0,('Semester Activities'!L$53/'Weightage Page-1'!AT$13)*'Weightage Page-1'!AT90,0))+
(IF('Semester Activities'!L$54&lt;&gt;0,('Semester Activities'!L$54/'Weightage Page-1'!AU$13)*'Weightage Page-1'!AU90,0))+
(IF('Semester Activities'!L$55&lt;&gt;0,('Semester Activities'!L$55/'Weightage Page-1'!AV$13)*'Weightage Page-1'!AV90,0))+
(IF('Semester Activities'!L$56&lt;&gt;0,('Semester Activities'!L$56/'Weightage Page-1'!AW$13)*'Weightage Page-1'!AW90,0))+
(IF('Semester Activities'!L$57&lt;&gt;0,('Semester Activities'!L$57/'Weightage Page-1'!AX$13)*'Weightage Page-1'!AX90,0))+
(IF('Semester Activities'!L$58&lt;&gt;0,('Semester Activities'!L$58/'Weightage Page-1'!AY$13)*'Weightage Page-1'!AY90,0))+
(IF('Semester Activities'!L$59&lt;&gt;0,('Semester Activities'!L$59/'Weightage Page-1'!AZ$13)*'Weightage Page-1'!AZ90,0))+
(IF('Semester Activities'!L$60&lt;&gt;0,('Semester Activities'!L$60/'Weightage Page-1'!BA$13)*'Weightage Page-1'!BA90,0))+
(IF('Semester Activities'!L$61&lt;&gt;0,('Semester Activities'!L$61/'Weightage Page-1'!BB$13)*'Weightage Page-1'!BB90,0))</f>
        <v>0</v>
      </c>
      <c r="I84" s="423"/>
      <c r="J84" s="423">
        <f>(IF('Semester Activities'!M$11&lt;&gt;0,('Semester Activities'!M$11/'Weightage Page-1'!D$13)*'Weightage Page-1'!D90,0))+
(IF('Semester Activities'!M$12&lt;&gt;0,('Semester Activities'!M$12/'Weightage Page-1'!E$13)*'Weightage Page-1'!E90,0))+
(IF('Semester Activities'!M$13&lt;&gt;0,('Semester Activities'!M$13/'Weightage Page-1'!F$13)*'Weightage Page-1'!F90,0))+
(IF('Semester Activities'!M$14&lt;&gt;0,('Semester Activities'!M$14/'Weightage Page-1'!G$13)*'Weightage Page-1'!G90,0))+
(IF('Semester Activities'!M$15&lt;&gt;0,('Semester Activities'!M$15/'Weightage Page-1'!H$13)*'Weightage Page-1'!H90,0))+
(IF('Semester Activities'!M$16&lt;&gt;0,('Semester Activities'!M$16/'Weightage Page-1'!I$13)*'Weightage Page-1'!I90,0))+
(IF('Semester Activities'!M$17&lt;&gt;0,('Semester Activities'!M$17/'Weightage Page-1'!J$13)*'Weightage Page-1'!J90,0))+
(IF('Semester Activities'!M$18&lt;&gt;0,('Semester Activities'!M$18/'Weightage Page-1'!K$13)*'Weightage Page-1'!K90,0))+
(IF('Semester Activities'!M$19&lt;&gt;0,('Semester Activities'!M$19/'Weightage Page-1'!L$13)*'Weightage Page-1'!L90,0))+
(IF('Semester Activities'!M$20&lt;&gt;0,('Semester Activities'!M$20/'Weightage Page-1'!M$13)*'Weightage Page-1'!M90,0))+
(IF('Semester Activities'!M$21&lt;&gt;0,('Semester Activities'!M$21/'Weightage Page-1'!N$13)*'Weightage Page-1'!N90,0))+
(IF('Semester Activities'!M$25&lt;&gt;0,('Semester Activities'!M$25/'Weightage Page-1'!R$13)*'Weightage Page-1'!R90,0))+
(IF('Semester Activities'!M$26&lt;&gt;0,('Semester Activities'!M$26/'Weightage Page-1'!S$13)*'Weightage Page-1'!S90,0))+
(IF('Semester Activities'!M$27&lt;&gt;0,('Semester Activities'!M$27/'Weightage Page-1'!T$13)*'Weightage Page-1'!T90,0))+
(IF('Semester Activities'!M$28&lt;&gt;0,('Semester Activities'!M$28/'Weightage Page-1'!U$13)*'Weightage Page-1'!U90,0))+
(IF('Semester Activities'!M$29&lt;&gt;0,('Semester Activities'!M$29/'Weightage Page-1'!V$13)*'Weightage Page-1'!V90,0))+
(IF('Semester Activities'!M$30&lt;&gt;0,('Semester Activities'!M$30/'Weightage Page-1'!W$13)*'Weightage Page-1'!W90,0))+
(IF('Semester Activities'!M$31&lt;&gt;0,('Semester Activities'!M$31/'Weightage Page-1'!X$13)*'Weightage Page-1'!X90,0))+
(IF('Semester Activities'!M$32&lt;&gt;0,('Semester Activities'!M$32/'Weightage Page-1'!Y$13)*'Weightage Page-1'!Y90,0))+
(IF('Semester Activities'!M$33&lt;&gt;0,('Semester Activities'!M$33/'Weightage Page-1'!Z$13)*'Weightage Page-1'!Z90,0))+
(IF('Semester Activities'!M$34&lt;&gt;0,('Semester Activities'!M$34/'Weightage Page-1'!AA$13)*'Weightage Page-1'!AA90,0))+
(IF('Semester Activities'!M$35&lt;&gt;0,('Semester Activities'!M$35/'Weightage Page-1'!AB$13)*'Weightage Page-1'!AB90,0))+
(IF('Semester Activities'!M$36&lt;&gt;0,('Semester Activities'!M$36/'Weightage Page-1'!AC$13)*'Weightage Page-1'!AC90,0))+
(IF('Semester Activities'!M$38&lt;&gt;0,('Semester Activities'!M$38/'Weightage Page-1'!AE$13)*'Weightage Page-1'!AE90,0))+
(IF('Semester Activities'!M$39&lt;&gt;0,('Semester Activities'!M$39/'Weightage Page-1'!AF$13)*'Weightage Page-1'!AF90,0))+
(IF('Semester Activities'!M$40&lt;&gt;0,('Semester Activities'!M$40/'Weightage Page-1'!AG$13)*'Weightage Page-1'!AG90,0))+
(IF('Semester Activities'!M$41&lt;&gt;0,('Semester Activities'!M$41/'Weightage Page-1'!AH$13)*'Weightage Page-1'!AH90,0))+
(IF('Semester Activities'!M$42&lt;&gt;0,('Semester Activities'!M$42/'Weightage Page-1'!AI$13)*'Weightage Page-1'!AI90,0))+
(IF('Semester Activities'!M$43&lt;&gt;0,('Semester Activities'!M$43/'Weightage Page-1'!AJ$13)*'Weightage Page-1'!AJ90,0))+
(IF('Semester Activities'!M$44&lt;&gt;0,('Semester Activities'!M$44/'Weightage Page-1'!AK$13)*'Weightage Page-1'!AK90,0))+
(IF('Semester Activities'!M$45&lt;&gt;0,('Semester Activities'!M$45/'Weightage Page-1'!AL$13)*'Weightage Page-1'!AL90,0))+
(IF('Semester Activities'!M$46&lt;&gt;0,('Semester Activities'!M$46/'Weightage Page-1'!AM$13)*'Weightage Page-1'!AM90,0))+
(IF('Semester Activities'!M$47&lt;&gt;0,('Semester Activities'!M$47/'Weightage Page-1'!AN$13)*'Weightage Page-1'!AN90,0))+
(IF('Semester Activities'!M$48&lt;&gt;0,('Semester Activities'!M$48/'Weightage Page-1'!AO$13)*'Weightage Page-1'!AO90,0))+
(IF('Semester Activities'!M$49&lt;&gt;0,('Semester Activities'!M$49/'Weightage Page-1'!AP$13)*'Weightage Page-1'!AP90,0))+
(IF('Semester Activities'!M$50&lt;&gt;0,('Semester Activities'!M$50/'Weightage Page-1'!AQ$13)*'Weightage Page-1'!AQ90,0))+
(IF('Semester Activities'!M$51&lt;&gt;0,('Semester Activities'!M$51/'Weightage Page-1'!AR$13)*'Weightage Page-1'!AR90,0))+
(IF('Semester Activities'!M$52&lt;&gt;0,('Semester Activities'!M$52/'Weightage Page-1'!AS$13)*'Weightage Page-1'!AS90,0))+
(IF('Semester Activities'!M$53&lt;&gt;0,('Semester Activities'!M$53/'Weightage Page-1'!AT$13)*'Weightage Page-1'!AT90,0))+
(IF('Semester Activities'!M$54&lt;&gt;0,('Semester Activities'!M$54/'Weightage Page-1'!AU$13)*'Weightage Page-1'!AU90,0))+
(IF('Semester Activities'!M$55&lt;&gt;0,('Semester Activities'!M$55/'Weightage Page-1'!AV$13)*'Weightage Page-1'!AV90,0))+
(IF('Semester Activities'!M$56&lt;&gt;0,('Semester Activities'!M$56/'Weightage Page-1'!AW$13)*'Weightage Page-1'!AW90,0))+
(IF('Semester Activities'!M$57&lt;&gt;0,('Semester Activities'!M$57/'Weightage Page-1'!AX$13)*'Weightage Page-1'!AX90,0))+
(IF('Semester Activities'!M$58&lt;&gt;0,('Semester Activities'!M$58/'Weightage Page-1'!AY$13)*'Weightage Page-1'!AY90,0))+
(IF('Semester Activities'!M$59&lt;&gt;0,('Semester Activities'!M$59/'Weightage Page-1'!AZ$13)*'Weightage Page-1'!AZ90,0))+
(IF('Semester Activities'!M$60&lt;&gt;0,('Semester Activities'!M$60/'Weightage Page-1'!BA$13)*'Weightage Page-1'!BA90,0))+
(IF('Semester Activities'!M$61&lt;&gt;0,('Semester Activities'!M$61/'Weightage Page-1'!BB$13)*'Weightage Page-1'!BB90,0))</f>
        <v>0</v>
      </c>
      <c r="K84" s="423"/>
      <c r="L84" s="423">
        <f>(IF('Semester Activities'!N$11&lt;&gt;0,('Semester Activities'!N$11/'Weightage Page-1'!D$13)*'Weightage Page-1'!D90,0))+
(IF('Semester Activities'!N$12&lt;&gt;0,('Semester Activities'!N$12/'Weightage Page-1'!E$13)*'Weightage Page-1'!E90,0))+
(IF('Semester Activities'!N$13&lt;&gt;0,('Semester Activities'!N$13/'Weightage Page-1'!F$13)*'Weightage Page-1'!F90,0))+
(IF('Semester Activities'!N$14&lt;&gt;0,('Semester Activities'!N$14/'Weightage Page-1'!G$13)*'Weightage Page-1'!G90,0))+
(IF('Semester Activities'!N$15&lt;&gt;0,('Semester Activities'!N$15/'Weightage Page-1'!H$13)*'Weightage Page-1'!H90,0))+
(IF('Semester Activities'!N$16&lt;&gt;0,('Semester Activities'!N$16/'Weightage Page-1'!I$13)*'Weightage Page-1'!I90,0))+
(IF('Semester Activities'!N$17&lt;&gt;0,('Semester Activities'!N$17/'Weightage Page-1'!J$13)*'Weightage Page-1'!J90,0))+
(IF('Semester Activities'!N$18&lt;&gt;0,('Semester Activities'!N$18/'Weightage Page-1'!K$13)*'Weightage Page-1'!K90,0))+
(IF('Semester Activities'!N$19&lt;&gt;0,('Semester Activities'!N$19/'Weightage Page-1'!L$13)*'Weightage Page-1'!L90,0))+
(IF('Semester Activities'!N$20&lt;&gt;0,('Semester Activities'!N$20/'Weightage Page-1'!M$13)*'Weightage Page-1'!M90,0))+
(IF('Semester Activities'!N$21&lt;&gt;0,('Semester Activities'!N$21/'Weightage Page-1'!N$13)*'Weightage Page-1'!N90,0))+
(IF('Semester Activities'!N$25&lt;&gt;0,('Semester Activities'!N$25/'Weightage Page-1'!R$13)*'Weightage Page-1'!R90,0))+
(IF('Semester Activities'!N$26&lt;&gt;0,('Semester Activities'!N$26/'Weightage Page-1'!S$13)*'Weightage Page-1'!S90,0))+
(IF('Semester Activities'!N$27&lt;&gt;0,('Semester Activities'!N$27/'Weightage Page-1'!T$13)*'Weightage Page-1'!T90,0))+
(IF('Semester Activities'!N$28&lt;&gt;0,('Semester Activities'!N$28/'Weightage Page-1'!U$13)*'Weightage Page-1'!U90,0))+
(IF('Semester Activities'!N$29&lt;&gt;0,('Semester Activities'!N$29/'Weightage Page-1'!V$13)*'Weightage Page-1'!V90,0))+
(IF('Semester Activities'!N$30&lt;&gt;0,('Semester Activities'!N$30/'Weightage Page-1'!W$13)*'Weightage Page-1'!W90,0))+
(IF('Semester Activities'!N$31&lt;&gt;0,('Semester Activities'!N$31/'Weightage Page-1'!X$13)*'Weightage Page-1'!X90,0))+
(IF('Semester Activities'!N$32&lt;&gt;0,('Semester Activities'!N$32/'Weightage Page-1'!Y$13)*'Weightage Page-1'!Y90,0))+
(IF('Semester Activities'!N$33&lt;&gt;0,('Semester Activities'!N$33/'Weightage Page-1'!Z$13)*'Weightage Page-1'!Z90,0))+
(IF('Semester Activities'!N$34&lt;&gt;0,('Semester Activities'!N$34/'Weightage Page-1'!AA$13)*'Weightage Page-1'!AA90,0))+
(IF('Semester Activities'!N$35&lt;&gt;0,('Semester Activities'!N$35/'Weightage Page-1'!AB$13)*'Weightage Page-1'!AB90,0))+
(IF('Semester Activities'!N$36&lt;&gt;0,('Semester Activities'!N$36/'Weightage Page-1'!AC$13)*'Weightage Page-1'!AC90,0))+
(IF('Semester Activities'!N$38&lt;&gt;0,('Semester Activities'!N$38/'Weightage Page-1'!AE$13)*'Weightage Page-1'!AE90,0))+
(IF('Semester Activities'!N$39&lt;&gt;0,('Semester Activities'!N$39/'Weightage Page-1'!AF$13)*'Weightage Page-1'!AF90,0))+
(IF('Semester Activities'!N$40&lt;&gt;0,('Semester Activities'!N$40/'Weightage Page-1'!AG$13)*'Weightage Page-1'!AG90,0))+
(IF('Semester Activities'!N$41&lt;&gt;0,('Semester Activities'!N$41/'Weightage Page-1'!AH$13)*'Weightage Page-1'!AH90,0))+
(IF('Semester Activities'!N$42&lt;&gt;0,('Semester Activities'!N$42/'Weightage Page-1'!AI$13)*'Weightage Page-1'!AI90,0))+
(IF('Semester Activities'!N$43&lt;&gt;0,('Semester Activities'!N$43/'Weightage Page-1'!AJ$13)*'Weightage Page-1'!AJ90,0))+
(IF('Semester Activities'!N$44&lt;&gt;0,('Semester Activities'!N$44/'Weightage Page-1'!AK$13)*'Weightage Page-1'!AK90,0))+
(IF('Semester Activities'!N$45&lt;&gt;0,('Semester Activities'!N$45/'Weightage Page-1'!AL$13)*'Weightage Page-1'!AL90,0))+
(IF('Semester Activities'!N$46&lt;&gt;0,('Semester Activities'!N$46/'Weightage Page-1'!AM$13)*'Weightage Page-1'!AM90,0))+
(IF('Semester Activities'!N$47&lt;&gt;0,('Semester Activities'!N$47/'Weightage Page-1'!AN$13)*'Weightage Page-1'!AN90,0))+
(IF('Semester Activities'!N$48&lt;&gt;0,('Semester Activities'!N$48/'Weightage Page-1'!AO$13)*'Weightage Page-1'!AO90,0))+
(IF('Semester Activities'!N$49&lt;&gt;0,('Semester Activities'!N$49/'Weightage Page-1'!AP$13)*'Weightage Page-1'!AP90,0))+
(IF('Semester Activities'!N$50&lt;&gt;0,('Semester Activities'!N$50/'Weightage Page-1'!AQ$13)*'Weightage Page-1'!AQ90,0))+
(IF('Semester Activities'!N$51&lt;&gt;0,('Semester Activities'!N$51/'Weightage Page-1'!AR$13)*'Weightage Page-1'!AR90,0))+
(IF('Semester Activities'!N$52&lt;&gt;0,('Semester Activities'!N$52/'Weightage Page-1'!AS$13)*'Weightage Page-1'!AS90,0))+
(IF('Semester Activities'!N$53&lt;&gt;0,('Semester Activities'!N$53/'Weightage Page-1'!AT$13)*'Weightage Page-1'!AT90,0))+
(IF('Semester Activities'!N$54&lt;&gt;0,('Semester Activities'!N$54/'Weightage Page-1'!AU$13)*'Weightage Page-1'!AU90,0))+
(IF('Semester Activities'!N$55&lt;&gt;0,('Semester Activities'!N$55/'Weightage Page-1'!AV$13)*'Weightage Page-1'!AV90,0))+
(IF('Semester Activities'!N$56&lt;&gt;0,('Semester Activities'!N$56/'Weightage Page-1'!AW$13)*'Weightage Page-1'!AW90,0))+
(IF('Semester Activities'!N$57&lt;&gt;0,('Semester Activities'!N$57/'Weightage Page-1'!AX$13)*'Weightage Page-1'!AX90,0))+
(IF('Semester Activities'!N$58&lt;&gt;0,('Semester Activities'!N$58/'Weightage Page-1'!AY$13)*'Weightage Page-1'!AY90,0))+
(IF('Semester Activities'!N$59&lt;&gt;0,('Semester Activities'!N$59/'Weightage Page-1'!AZ$13)*'Weightage Page-1'!AZ90,0))+
(IF('Semester Activities'!N$60&lt;&gt;0,('Semester Activities'!N$60/'Weightage Page-1'!BA$13)*'Weightage Page-1'!BA90,0))+
(IF('Semester Activities'!N$61&lt;&gt;0,('Semester Activities'!N$61/'Weightage Page-1'!BB$13)*'Weightage Page-1'!BB90,0))</f>
        <v>0</v>
      </c>
      <c r="M84" s="423"/>
      <c r="N84" s="424">
        <f t="shared" si="2"/>
        <v>0</v>
      </c>
      <c r="O84" s="424"/>
    </row>
    <row r="85" spans="1:15" ht="16.5" thickBot="1" x14ac:dyDescent="0.3">
      <c r="A85" s="210">
        <v>76</v>
      </c>
      <c r="B85" s="211" t="str">
        <f>IF('Weightage Page-1'!B91&lt;&gt;"",'Weightage Page-1'!B91,"")</f>
        <v>15SW40</v>
      </c>
      <c r="C85" s="118"/>
      <c r="D85" s="423">
        <f>(IF('Semester Activities'!J$11&lt;&gt;0,('Semester Activities'!J$11/'Weightage Page-1'!D$13)*'Weightage Page-1'!D91,0))+
(IF('Semester Activities'!J$12&lt;&gt;0,('Semester Activities'!J$12/'Weightage Page-1'!E$13)*'Weightage Page-1'!E91,0))+
(IF('Semester Activities'!J$13&lt;&gt;0,('Semester Activities'!J$13/'Weightage Page-1'!F$13)*'Weightage Page-1'!F91,0))+
(IF('Semester Activities'!J$14&lt;&gt;0,('Semester Activities'!J$14/'Weightage Page-1'!G$13)*'Weightage Page-1'!G91,0))+
(IF('Semester Activities'!J$15&lt;&gt;0,('Semester Activities'!J$15/'Weightage Page-1'!H$13)*'Weightage Page-1'!H91,0))+
(IF('Semester Activities'!J$16&lt;&gt;0,('Semester Activities'!J$16/'Weightage Page-1'!I$13)*'Weightage Page-1'!I91,0))+
(IF('Semester Activities'!J$17&lt;&gt;0,('Semester Activities'!J$17/'Weightage Page-1'!J$13)*'Weightage Page-1'!J91,0))+
(IF('Semester Activities'!J$18&lt;&gt;0,('Semester Activities'!J$18/'Weightage Page-1'!K$13)*'Weightage Page-1'!K91,0))+
(IF('Semester Activities'!J$19&lt;&gt;0,('Semester Activities'!J$19/'Weightage Page-1'!L$13)*'Weightage Page-1'!L91,0))+
(IF('Semester Activities'!J$20&lt;&gt;0,('Semester Activities'!J$20/'Weightage Page-1'!M$13)*'Weightage Page-1'!M91,0))+
(IF('Semester Activities'!J$21&lt;&gt;0,('Semester Activities'!J$21/'Weightage Page-1'!N$13)*'Weightage Page-1'!N91,0))+
(IF('Semester Activities'!J$25&lt;&gt;0,('Semester Activities'!J$25/'Weightage Page-1'!R$13)*'Weightage Page-1'!R91,0))+
(IF('Semester Activities'!J$26&lt;&gt;0,('Semester Activities'!J$26/'Weightage Page-1'!S$13)*'Weightage Page-1'!S91,0))+
(IF('Semester Activities'!J$27&lt;&gt;0,('Semester Activities'!J$27/'Weightage Page-1'!T$13)*'Weightage Page-1'!T91,0))+
(IF('Semester Activities'!J$28&lt;&gt;0,('Semester Activities'!J$28/'Weightage Page-1'!U$13)*'Weightage Page-1'!U91,0))+
(IF('Semester Activities'!J$29&lt;&gt;0,('Semester Activities'!J$29/'Weightage Page-1'!V$13)*'Weightage Page-1'!V91,0))+
(IF('Semester Activities'!J$30&lt;&gt;0,('Semester Activities'!J$30/'Weightage Page-1'!W$13)*'Weightage Page-1'!W91,0))+
(IF('Semester Activities'!J$31&lt;&gt;0,('Semester Activities'!J$31/'Weightage Page-1'!X$13)*'Weightage Page-1'!X91,0))+
(IF('Semester Activities'!J$32&lt;&gt;0,('Semester Activities'!J$32/'Weightage Page-1'!Y$13)*'Weightage Page-1'!Y91,0))+
(IF('Semester Activities'!J$33&lt;&gt;0,('Semester Activities'!J$33/'Weightage Page-1'!Z$13)*'Weightage Page-1'!Z91,0))+
(IF('Semester Activities'!J$34&lt;&gt;0,('Semester Activities'!J$34/'Weightage Page-1'!AA$13)*'Weightage Page-1'!AA91,0))+
(IF('Semester Activities'!J$35&lt;&gt;0,('Semester Activities'!J$35/'Weightage Page-1'!AB$13)*'Weightage Page-1'!AB91,0))+
(IF('Semester Activities'!J$36&lt;&gt;0,('Semester Activities'!J$36/'Weightage Page-1'!AC$13)*'Weightage Page-1'!AC91,0))+
(IF('Semester Activities'!J$38&lt;&gt;0,('Semester Activities'!J$38/'Weightage Page-1'!AE$13)*'Weightage Page-1'!AE91,0))+
(IF('Semester Activities'!J$39&lt;&gt;0,('Semester Activities'!J$39/'Weightage Page-1'!AF$13)*'Weightage Page-1'!AF91,0))+
(IF('Semester Activities'!J$40&lt;&gt;0,('Semester Activities'!J$40/'Weightage Page-1'!AG$13)*'Weightage Page-1'!AG91,0))+
(IF('Semester Activities'!J$41&lt;&gt;0,('Semester Activities'!J$41/'Weightage Page-1'!AH$13)*'Weightage Page-1'!AH91,0))+
(IF('Semester Activities'!J$42&lt;&gt;0,('Semester Activities'!J$42/'Weightage Page-1'!AI$13)*'Weightage Page-1'!AI91,0))+
(IF('Semester Activities'!J$43&lt;&gt;0,('Semester Activities'!J$43/'Weightage Page-1'!AJ$13)*'Weightage Page-1'!AJ91,0))+
(IF('Semester Activities'!J$44&lt;&gt;0,('Semester Activities'!J$44/'Weightage Page-1'!AK$13)*'Weightage Page-1'!AK91,0))+
(IF('Semester Activities'!J$45&lt;&gt;0,('Semester Activities'!J$45/'Weightage Page-1'!AL$13)*'Weightage Page-1'!AL91,0))+
(IF('Semester Activities'!J$46&lt;&gt;0,('Semester Activities'!J$46/'Weightage Page-1'!AM$13)*'Weightage Page-1'!AM91,0))+
(IF('Semester Activities'!J$47&lt;&gt;0,('Semester Activities'!J$47/'Weightage Page-1'!AN$13)*'Weightage Page-1'!AN91,0))+
(IF('Semester Activities'!J$48&lt;&gt;0,('Semester Activities'!J$48/'Weightage Page-1'!AO$13)*'Weightage Page-1'!AO91,0))+
(IF('Semester Activities'!J$49&lt;&gt;0,('Semester Activities'!J$49/'Weightage Page-1'!AP$13)*'Weightage Page-1'!AP91,0))+
(IF('Semester Activities'!J$50&lt;&gt;0,('Semester Activities'!J$50/'Weightage Page-1'!AQ$13)*'Weightage Page-1'!AQ91,0))+
(IF('Semester Activities'!J$51&lt;&gt;0,('Semester Activities'!J$51/'Weightage Page-1'!AR$13)*'Weightage Page-1'!AR91,0))+
(IF('Semester Activities'!J$52&lt;&gt;0,('Semester Activities'!J$52/'Weightage Page-1'!AS$13)*'Weightage Page-1'!AS91,0))+
(IF('Semester Activities'!J$53&lt;&gt;0,('Semester Activities'!J$53/'Weightage Page-1'!AT$13)*'Weightage Page-1'!AT91,0))+
(IF('Semester Activities'!J$54&lt;&gt;0,('Semester Activities'!J$54/'Weightage Page-1'!AU$13)*'Weightage Page-1'!AU91,0))+
(IF('Semester Activities'!J$55&lt;&gt;0,('Semester Activities'!J$55/'Weightage Page-1'!AV$13)*'Weightage Page-1'!AV91,0))+
(IF('Semester Activities'!J$56&lt;&gt;0,('Semester Activities'!J$56/'Weightage Page-1'!AW$13)*'Weightage Page-1'!AW91,0))+
(IF('Semester Activities'!J$57&lt;&gt;0,('Semester Activities'!J$57/'Weightage Page-1'!AX$13)*'Weightage Page-1'!AX91,0))+
(IF('Semester Activities'!J$58&lt;&gt;0,('Semester Activities'!J$58/'Weightage Page-1'!AY$13)*'Weightage Page-1'!AY91,0))+
(IF('Semester Activities'!J$59&lt;&gt;0,('Semester Activities'!J$59/'Weightage Page-1'!AZ$13)*'Weightage Page-1'!AZ91,0))+
(IF('Semester Activities'!J$60&lt;&gt;0,('Semester Activities'!J$60/'Weightage Page-1'!BA$13)*'Weightage Page-1'!BA91,0))+
(IF('Semester Activities'!J$61&lt;&gt;0,('Semester Activities'!J$61/'Weightage Page-1'!BB$13)*'Weightage Page-1'!BB91,0))</f>
        <v>0</v>
      </c>
      <c r="E85" s="423"/>
      <c r="F85" s="423">
        <f>(IF('Semester Activities'!K$11&lt;&gt;0,('Semester Activities'!K$11/'Weightage Page-1'!D$13)*'Weightage Page-1'!D91,0))+
(IF('Semester Activities'!K$12&lt;&gt;0,('Semester Activities'!K$12/'Weightage Page-1'!E$13)*'Weightage Page-1'!E91,0))+
(IF('Semester Activities'!K$13&lt;&gt;0,('Semester Activities'!K$13/'Weightage Page-1'!F$13)*'Weightage Page-1'!F91,0))+
(IF('Semester Activities'!K$14&lt;&gt;0,('Semester Activities'!K$14/'Weightage Page-1'!G$13)*'Weightage Page-1'!G91,0))+
(IF('Semester Activities'!K$15&lt;&gt;0,('Semester Activities'!K$15/'Weightage Page-1'!H$13)*'Weightage Page-1'!H91,0))+
(IF('Semester Activities'!K$16&lt;&gt;0,('Semester Activities'!K$16/'Weightage Page-1'!I$13)*'Weightage Page-1'!I91,0))+
(IF('Semester Activities'!K$17&lt;&gt;0,('Semester Activities'!K$17/'Weightage Page-1'!J$13)*'Weightage Page-1'!J91,0))+
(IF('Semester Activities'!K$18&lt;&gt;0,('Semester Activities'!K$18/'Weightage Page-1'!K$13)*'Weightage Page-1'!K91,0))+
(IF('Semester Activities'!K$19&lt;&gt;0,('Semester Activities'!K$19/'Weightage Page-1'!L$13)*'Weightage Page-1'!L91,0))+
(IF('Semester Activities'!K$20&lt;&gt;0,('Semester Activities'!K$20/'Weightage Page-1'!M$13)*'Weightage Page-1'!M91,0))+
(IF('Semester Activities'!K$21&lt;&gt;0,('Semester Activities'!K$21/'Weightage Page-1'!N$13)*'Weightage Page-1'!N91,0))+
(IF('Semester Activities'!K$25&lt;&gt;0,('Semester Activities'!K$25/'Weightage Page-1'!R$13)*'Weightage Page-1'!R91,0))+
(IF('Semester Activities'!K$26&lt;&gt;0,('Semester Activities'!K$26/'Weightage Page-1'!S$13)*'Weightage Page-1'!S91,0))+
(IF('Semester Activities'!K$27&lt;&gt;0,('Semester Activities'!K$27/'Weightage Page-1'!T$13)*'Weightage Page-1'!T91,0))+
(IF('Semester Activities'!K$28&lt;&gt;0,('Semester Activities'!K$28/'Weightage Page-1'!U$13)*'Weightage Page-1'!U91,0))+
(IF('Semester Activities'!K$29&lt;&gt;0,('Semester Activities'!K$29/'Weightage Page-1'!V$13)*'Weightage Page-1'!V91,0))+
(IF('Semester Activities'!K$30&lt;&gt;0,('Semester Activities'!K$30/'Weightage Page-1'!W$13)*'Weightage Page-1'!W91,0))+
(IF('Semester Activities'!K$31&lt;&gt;0,('Semester Activities'!K$31/'Weightage Page-1'!X$13)*'Weightage Page-1'!X91,0))+
(IF('Semester Activities'!K$32&lt;&gt;0,('Semester Activities'!K$32/'Weightage Page-1'!Y$13)*'Weightage Page-1'!Y91,0))+
(IF('Semester Activities'!K$33&lt;&gt;0,('Semester Activities'!K$33/'Weightage Page-1'!Z$13)*'Weightage Page-1'!Z91,0))+
(IF('Semester Activities'!K$34&lt;&gt;0,('Semester Activities'!K$34/'Weightage Page-1'!AA$13)*'Weightage Page-1'!AA91,0))+
(IF('Semester Activities'!K$35&lt;&gt;0,('Semester Activities'!K$35/'Weightage Page-1'!AB$13)*'Weightage Page-1'!AB91,0))+
(IF('Semester Activities'!K$36&lt;&gt;0,('Semester Activities'!K$36/'Weightage Page-1'!AC$13)*'Weightage Page-1'!AC91,0))+
(IF('Semester Activities'!K$38&lt;&gt;0,('Semester Activities'!K$38/'Weightage Page-1'!AE$13)*'Weightage Page-1'!AE91,0))+
(IF('Semester Activities'!K$39&lt;&gt;0,('Semester Activities'!K$39/'Weightage Page-1'!AF$13)*'Weightage Page-1'!AF91,0))+
(IF('Semester Activities'!K$40&lt;&gt;0,('Semester Activities'!K$40/'Weightage Page-1'!AG$13)*'Weightage Page-1'!AG91,0))+
(IF('Semester Activities'!K$41&lt;&gt;0,('Semester Activities'!K$41/'Weightage Page-1'!AH$13)*'Weightage Page-1'!AH91,0))+
(IF('Semester Activities'!K$42&lt;&gt;0,('Semester Activities'!K$42/'Weightage Page-1'!AI$13)*'Weightage Page-1'!AI91,0))+
(IF('Semester Activities'!K$43&lt;&gt;0,('Semester Activities'!K$43/'Weightage Page-1'!AJ$13)*'Weightage Page-1'!AJ91,0))+
(IF('Semester Activities'!K$44&lt;&gt;0,('Semester Activities'!K$44/'Weightage Page-1'!AK$13)*'Weightage Page-1'!AK91,0))+
(IF('Semester Activities'!K$45&lt;&gt;0,('Semester Activities'!K$45/'Weightage Page-1'!AL$13)*'Weightage Page-1'!AL91,0))+
(IF('Semester Activities'!K$46&lt;&gt;0,('Semester Activities'!K$46/'Weightage Page-1'!AM$13)*'Weightage Page-1'!AM91,0))+
(IF('Semester Activities'!K$47&lt;&gt;0,('Semester Activities'!K$47/'Weightage Page-1'!AN$13)*'Weightage Page-1'!AN91,0))+
(IF('Semester Activities'!K$48&lt;&gt;0,('Semester Activities'!K$48/'Weightage Page-1'!AO$13)*'Weightage Page-1'!AO91,0))+
(IF('Semester Activities'!K$49&lt;&gt;0,('Semester Activities'!K$49/'Weightage Page-1'!AP$13)*'Weightage Page-1'!AP91,0))+
(IF('Semester Activities'!K$50&lt;&gt;0,('Semester Activities'!K$50/'Weightage Page-1'!AQ$13)*'Weightage Page-1'!AQ91,0))+
(IF('Semester Activities'!K$51&lt;&gt;0,('Semester Activities'!K$51/'Weightage Page-1'!AR$13)*'Weightage Page-1'!AR91,0))+
(IF('Semester Activities'!K$52&lt;&gt;0,('Semester Activities'!K$52/'Weightage Page-1'!AS$13)*'Weightage Page-1'!AS91,0))+
(IF('Semester Activities'!K$53&lt;&gt;0,('Semester Activities'!K$53/'Weightage Page-1'!AT$13)*'Weightage Page-1'!AT91,0))+
(IF('Semester Activities'!K$54&lt;&gt;0,('Semester Activities'!K$54/'Weightage Page-1'!AU$13)*'Weightage Page-1'!AU91,0))+
(IF('Semester Activities'!K$55&lt;&gt;0,('Semester Activities'!K$55/'Weightage Page-1'!AV$13)*'Weightage Page-1'!AV91,0))+
(IF('Semester Activities'!K$56&lt;&gt;0,('Semester Activities'!K$56/'Weightage Page-1'!AW$13)*'Weightage Page-1'!AW91,0))+
(IF('Semester Activities'!K$57&lt;&gt;0,('Semester Activities'!K$57/'Weightage Page-1'!AX$13)*'Weightage Page-1'!AX91,0))+
(IF('Semester Activities'!K$58&lt;&gt;0,('Semester Activities'!K$58/'Weightage Page-1'!AY$13)*'Weightage Page-1'!AY91,0))+
(IF('Semester Activities'!K$59&lt;&gt;0,('Semester Activities'!K$59/'Weightage Page-1'!AZ$13)*'Weightage Page-1'!AZ91,0))+
(IF('Semester Activities'!K$60&lt;&gt;0,('Semester Activities'!K$60/'Weightage Page-1'!BA$13)*'Weightage Page-1'!BA91,0))+
(IF('Semester Activities'!K$61&lt;&gt;0,('Semester Activities'!K$61/'Weightage Page-1'!BB$13)*'Weightage Page-1'!BB91,0))</f>
        <v>0</v>
      </c>
      <c r="G85" s="423"/>
      <c r="H85" s="423">
        <f>(IF('Semester Activities'!L$11&lt;&gt;0,('Semester Activities'!L$11/'Weightage Page-1'!D$13)*'Weightage Page-1'!D91,0))+
(IF('Semester Activities'!L$12&lt;&gt;0,('Semester Activities'!L$12/'Weightage Page-1'!E$13)*'Weightage Page-1'!E91,0))+
(IF('Semester Activities'!L$13&lt;&gt;0,('Semester Activities'!L$13/'Weightage Page-1'!F$13)*'Weightage Page-1'!F91,0))+
(IF('Semester Activities'!L$14&lt;&gt;0,('Semester Activities'!L$14/'Weightage Page-1'!G$13)*'Weightage Page-1'!G91,0))+
(IF('Semester Activities'!L$15&lt;&gt;0,('Semester Activities'!L$15/'Weightage Page-1'!H$13)*'Weightage Page-1'!H91,0))+
(IF('Semester Activities'!L$16&lt;&gt;0,('Semester Activities'!L$16/'Weightage Page-1'!I$13)*'Weightage Page-1'!I91,0))+
(IF('Semester Activities'!L$17&lt;&gt;0,('Semester Activities'!L$17/'Weightage Page-1'!J$13)*'Weightage Page-1'!J91,0))+
(IF('Semester Activities'!L$18&lt;&gt;0,('Semester Activities'!L$18/'Weightage Page-1'!K$13)*'Weightage Page-1'!K91,0))+
(IF('Semester Activities'!L$19&lt;&gt;0,('Semester Activities'!L$19/'Weightage Page-1'!L$13)*'Weightage Page-1'!L91,0))+
(IF('Semester Activities'!L$20&lt;&gt;0,('Semester Activities'!L$20/'Weightage Page-1'!M$13)*'Weightage Page-1'!M91,0))+
(IF('Semester Activities'!L$21&lt;&gt;0,('Semester Activities'!L$21/'Weightage Page-1'!N$13)*'Weightage Page-1'!N91,0))+
(IF('Semester Activities'!L$25&lt;&gt;0,('Semester Activities'!L$25/'Weightage Page-1'!R$13)*'Weightage Page-1'!R91,0))+
(IF('Semester Activities'!L$26&lt;&gt;0,('Semester Activities'!L$26/'Weightage Page-1'!S$13)*'Weightage Page-1'!S91,0))+
(IF('Semester Activities'!L$27&lt;&gt;0,('Semester Activities'!L$27/'Weightage Page-1'!T$13)*'Weightage Page-1'!T91,0))+
(IF('Semester Activities'!L$28&lt;&gt;0,('Semester Activities'!L$28/'Weightage Page-1'!U$13)*'Weightage Page-1'!U91,0))+
(IF('Semester Activities'!L$29&lt;&gt;0,('Semester Activities'!L$29/'Weightage Page-1'!V$13)*'Weightage Page-1'!V91,0))+
(IF('Semester Activities'!L$30&lt;&gt;0,('Semester Activities'!L$30/'Weightage Page-1'!W$13)*'Weightage Page-1'!W91,0))+
(IF('Semester Activities'!L$31&lt;&gt;0,('Semester Activities'!L$31/'Weightage Page-1'!X$13)*'Weightage Page-1'!X91,0))+
(IF('Semester Activities'!L$32&lt;&gt;0,('Semester Activities'!L$32/'Weightage Page-1'!Y$13)*'Weightage Page-1'!Y91,0))+
(IF('Semester Activities'!L$33&lt;&gt;0,('Semester Activities'!L$33/'Weightage Page-1'!Z$13)*'Weightage Page-1'!Z91,0))+
(IF('Semester Activities'!L$34&lt;&gt;0,('Semester Activities'!L$34/'Weightage Page-1'!AA$13)*'Weightage Page-1'!AA91,0))+
(IF('Semester Activities'!L$35&lt;&gt;0,('Semester Activities'!L$35/'Weightage Page-1'!AB$13)*'Weightage Page-1'!AB91,0))+
(IF('Semester Activities'!L$36&lt;&gt;0,('Semester Activities'!L$36/'Weightage Page-1'!AC$13)*'Weightage Page-1'!AC91,0))+
(IF('Semester Activities'!L$38&lt;&gt;0,('Semester Activities'!L$38/'Weightage Page-1'!AE$13)*'Weightage Page-1'!AE91,0))+
(IF('Semester Activities'!L$39&lt;&gt;0,('Semester Activities'!L$39/'Weightage Page-1'!AF$13)*'Weightage Page-1'!AF91,0))+
(IF('Semester Activities'!L$40&lt;&gt;0,('Semester Activities'!L$40/'Weightage Page-1'!AG$13)*'Weightage Page-1'!AG91,0))+
(IF('Semester Activities'!L$41&lt;&gt;0,('Semester Activities'!L$41/'Weightage Page-1'!AH$13)*'Weightage Page-1'!AH91,0))+
(IF('Semester Activities'!L$42&lt;&gt;0,('Semester Activities'!L$42/'Weightage Page-1'!AI$13)*'Weightage Page-1'!AI91,0))+
(IF('Semester Activities'!L$43&lt;&gt;0,('Semester Activities'!L$43/'Weightage Page-1'!AJ$13)*'Weightage Page-1'!AJ91,0))+
(IF('Semester Activities'!L$44&lt;&gt;0,('Semester Activities'!L$44/'Weightage Page-1'!AK$13)*'Weightage Page-1'!AK91,0))+
(IF('Semester Activities'!L$45&lt;&gt;0,('Semester Activities'!L$45/'Weightage Page-1'!AL$13)*'Weightage Page-1'!AL91,0))+
(IF('Semester Activities'!L$46&lt;&gt;0,('Semester Activities'!L$46/'Weightage Page-1'!AM$13)*'Weightage Page-1'!AM91,0))+
(IF('Semester Activities'!L$47&lt;&gt;0,('Semester Activities'!L$47/'Weightage Page-1'!AN$13)*'Weightage Page-1'!AN91,0))+
(IF('Semester Activities'!L$48&lt;&gt;0,('Semester Activities'!L$48/'Weightage Page-1'!AO$13)*'Weightage Page-1'!AO91,0))+
(IF('Semester Activities'!L$49&lt;&gt;0,('Semester Activities'!L$49/'Weightage Page-1'!AP$13)*'Weightage Page-1'!AP91,0))+
(IF('Semester Activities'!L$50&lt;&gt;0,('Semester Activities'!L$50/'Weightage Page-1'!AQ$13)*'Weightage Page-1'!AQ91,0))+
(IF('Semester Activities'!L$51&lt;&gt;0,('Semester Activities'!L$51/'Weightage Page-1'!AR$13)*'Weightage Page-1'!AR91,0))+
(IF('Semester Activities'!L$52&lt;&gt;0,('Semester Activities'!L$52/'Weightage Page-1'!AS$13)*'Weightage Page-1'!AS91,0))+
(IF('Semester Activities'!L$53&lt;&gt;0,('Semester Activities'!L$53/'Weightage Page-1'!AT$13)*'Weightage Page-1'!AT91,0))+
(IF('Semester Activities'!L$54&lt;&gt;0,('Semester Activities'!L$54/'Weightage Page-1'!AU$13)*'Weightage Page-1'!AU91,0))+
(IF('Semester Activities'!L$55&lt;&gt;0,('Semester Activities'!L$55/'Weightage Page-1'!AV$13)*'Weightage Page-1'!AV91,0))+
(IF('Semester Activities'!L$56&lt;&gt;0,('Semester Activities'!L$56/'Weightage Page-1'!AW$13)*'Weightage Page-1'!AW91,0))+
(IF('Semester Activities'!L$57&lt;&gt;0,('Semester Activities'!L$57/'Weightage Page-1'!AX$13)*'Weightage Page-1'!AX91,0))+
(IF('Semester Activities'!L$58&lt;&gt;0,('Semester Activities'!L$58/'Weightage Page-1'!AY$13)*'Weightage Page-1'!AY91,0))+
(IF('Semester Activities'!L$59&lt;&gt;0,('Semester Activities'!L$59/'Weightage Page-1'!AZ$13)*'Weightage Page-1'!AZ91,0))+
(IF('Semester Activities'!L$60&lt;&gt;0,('Semester Activities'!L$60/'Weightage Page-1'!BA$13)*'Weightage Page-1'!BA91,0))+
(IF('Semester Activities'!L$61&lt;&gt;0,('Semester Activities'!L$61/'Weightage Page-1'!BB$13)*'Weightage Page-1'!BB91,0))</f>
        <v>0</v>
      </c>
      <c r="I85" s="423"/>
      <c r="J85" s="423">
        <f>(IF('Semester Activities'!M$11&lt;&gt;0,('Semester Activities'!M$11/'Weightage Page-1'!D$13)*'Weightage Page-1'!D91,0))+
(IF('Semester Activities'!M$12&lt;&gt;0,('Semester Activities'!M$12/'Weightage Page-1'!E$13)*'Weightage Page-1'!E91,0))+
(IF('Semester Activities'!M$13&lt;&gt;0,('Semester Activities'!M$13/'Weightage Page-1'!F$13)*'Weightage Page-1'!F91,0))+
(IF('Semester Activities'!M$14&lt;&gt;0,('Semester Activities'!M$14/'Weightage Page-1'!G$13)*'Weightage Page-1'!G91,0))+
(IF('Semester Activities'!M$15&lt;&gt;0,('Semester Activities'!M$15/'Weightage Page-1'!H$13)*'Weightage Page-1'!H91,0))+
(IF('Semester Activities'!M$16&lt;&gt;0,('Semester Activities'!M$16/'Weightage Page-1'!I$13)*'Weightage Page-1'!I91,0))+
(IF('Semester Activities'!M$17&lt;&gt;0,('Semester Activities'!M$17/'Weightage Page-1'!J$13)*'Weightage Page-1'!J91,0))+
(IF('Semester Activities'!M$18&lt;&gt;0,('Semester Activities'!M$18/'Weightage Page-1'!K$13)*'Weightage Page-1'!K91,0))+
(IF('Semester Activities'!M$19&lt;&gt;0,('Semester Activities'!M$19/'Weightage Page-1'!L$13)*'Weightage Page-1'!L91,0))+
(IF('Semester Activities'!M$20&lt;&gt;0,('Semester Activities'!M$20/'Weightage Page-1'!M$13)*'Weightage Page-1'!M91,0))+
(IF('Semester Activities'!M$21&lt;&gt;0,('Semester Activities'!M$21/'Weightage Page-1'!N$13)*'Weightage Page-1'!N91,0))+
(IF('Semester Activities'!M$25&lt;&gt;0,('Semester Activities'!M$25/'Weightage Page-1'!R$13)*'Weightage Page-1'!R91,0))+
(IF('Semester Activities'!M$26&lt;&gt;0,('Semester Activities'!M$26/'Weightage Page-1'!S$13)*'Weightage Page-1'!S91,0))+
(IF('Semester Activities'!M$27&lt;&gt;0,('Semester Activities'!M$27/'Weightage Page-1'!T$13)*'Weightage Page-1'!T91,0))+
(IF('Semester Activities'!M$28&lt;&gt;0,('Semester Activities'!M$28/'Weightage Page-1'!U$13)*'Weightage Page-1'!U91,0))+
(IF('Semester Activities'!M$29&lt;&gt;0,('Semester Activities'!M$29/'Weightage Page-1'!V$13)*'Weightage Page-1'!V91,0))+
(IF('Semester Activities'!M$30&lt;&gt;0,('Semester Activities'!M$30/'Weightage Page-1'!W$13)*'Weightage Page-1'!W91,0))+
(IF('Semester Activities'!M$31&lt;&gt;0,('Semester Activities'!M$31/'Weightage Page-1'!X$13)*'Weightage Page-1'!X91,0))+
(IF('Semester Activities'!M$32&lt;&gt;0,('Semester Activities'!M$32/'Weightage Page-1'!Y$13)*'Weightage Page-1'!Y91,0))+
(IF('Semester Activities'!M$33&lt;&gt;0,('Semester Activities'!M$33/'Weightage Page-1'!Z$13)*'Weightage Page-1'!Z91,0))+
(IF('Semester Activities'!M$34&lt;&gt;0,('Semester Activities'!M$34/'Weightage Page-1'!AA$13)*'Weightage Page-1'!AA91,0))+
(IF('Semester Activities'!M$35&lt;&gt;0,('Semester Activities'!M$35/'Weightage Page-1'!AB$13)*'Weightage Page-1'!AB91,0))+
(IF('Semester Activities'!M$36&lt;&gt;0,('Semester Activities'!M$36/'Weightage Page-1'!AC$13)*'Weightage Page-1'!AC91,0))+
(IF('Semester Activities'!M$38&lt;&gt;0,('Semester Activities'!M$38/'Weightage Page-1'!AE$13)*'Weightage Page-1'!AE91,0))+
(IF('Semester Activities'!M$39&lt;&gt;0,('Semester Activities'!M$39/'Weightage Page-1'!AF$13)*'Weightage Page-1'!AF91,0))+
(IF('Semester Activities'!M$40&lt;&gt;0,('Semester Activities'!M$40/'Weightage Page-1'!AG$13)*'Weightage Page-1'!AG91,0))+
(IF('Semester Activities'!M$41&lt;&gt;0,('Semester Activities'!M$41/'Weightage Page-1'!AH$13)*'Weightage Page-1'!AH91,0))+
(IF('Semester Activities'!M$42&lt;&gt;0,('Semester Activities'!M$42/'Weightage Page-1'!AI$13)*'Weightage Page-1'!AI91,0))+
(IF('Semester Activities'!M$43&lt;&gt;0,('Semester Activities'!M$43/'Weightage Page-1'!AJ$13)*'Weightage Page-1'!AJ91,0))+
(IF('Semester Activities'!M$44&lt;&gt;0,('Semester Activities'!M$44/'Weightage Page-1'!AK$13)*'Weightage Page-1'!AK91,0))+
(IF('Semester Activities'!M$45&lt;&gt;0,('Semester Activities'!M$45/'Weightage Page-1'!AL$13)*'Weightage Page-1'!AL91,0))+
(IF('Semester Activities'!M$46&lt;&gt;0,('Semester Activities'!M$46/'Weightage Page-1'!AM$13)*'Weightage Page-1'!AM91,0))+
(IF('Semester Activities'!M$47&lt;&gt;0,('Semester Activities'!M$47/'Weightage Page-1'!AN$13)*'Weightage Page-1'!AN91,0))+
(IF('Semester Activities'!M$48&lt;&gt;0,('Semester Activities'!M$48/'Weightage Page-1'!AO$13)*'Weightage Page-1'!AO91,0))+
(IF('Semester Activities'!M$49&lt;&gt;0,('Semester Activities'!M$49/'Weightage Page-1'!AP$13)*'Weightage Page-1'!AP91,0))+
(IF('Semester Activities'!M$50&lt;&gt;0,('Semester Activities'!M$50/'Weightage Page-1'!AQ$13)*'Weightage Page-1'!AQ91,0))+
(IF('Semester Activities'!M$51&lt;&gt;0,('Semester Activities'!M$51/'Weightage Page-1'!AR$13)*'Weightage Page-1'!AR91,0))+
(IF('Semester Activities'!M$52&lt;&gt;0,('Semester Activities'!M$52/'Weightage Page-1'!AS$13)*'Weightage Page-1'!AS91,0))+
(IF('Semester Activities'!M$53&lt;&gt;0,('Semester Activities'!M$53/'Weightage Page-1'!AT$13)*'Weightage Page-1'!AT91,0))+
(IF('Semester Activities'!M$54&lt;&gt;0,('Semester Activities'!M$54/'Weightage Page-1'!AU$13)*'Weightage Page-1'!AU91,0))+
(IF('Semester Activities'!M$55&lt;&gt;0,('Semester Activities'!M$55/'Weightage Page-1'!AV$13)*'Weightage Page-1'!AV91,0))+
(IF('Semester Activities'!M$56&lt;&gt;0,('Semester Activities'!M$56/'Weightage Page-1'!AW$13)*'Weightage Page-1'!AW91,0))+
(IF('Semester Activities'!M$57&lt;&gt;0,('Semester Activities'!M$57/'Weightage Page-1'!AX$13)*'Weightage Page-1'!AX91,0))+
(IF('Semester Activities'!M$58&lt;&gt;0,('Semester Activities'!M$58/'Weightage Page-1'!AY$13)*'Weightage Page-1'!AY91,0))+
(IF('Semester Activities'!M$59&lt;&gt;0,('Semester Activities'!M$59/'Weightage Page-1'!AZ$13)*'Weightage Page-1'!AZ91,0))+
(IF('Semester Activities'!M$60&lt;&gt;0,('Semester Activities'!M$60/'Weightage Page-1'!BA$13)*'Weightage Page-1'!BA91,0))+
(IF('Semester Activities'!M$61&lt;&gt;0,('Semester Activities'!M$61/'Weightage Page-1'!BB$13)*'Weightage Page-1'!BB91,0))</f>
        <v>0</v>
      </c>
      <c r="K85" s="423"/>
      <c r="L85" s="423">
        <f>(IF('Semester Activities'!N$11&lt;&gt;0,('Semester Activities'!N$11/'Weightage Page-1'!D$13)*'Weightage Page-1'!D91,0))+
(IF('Semester Activities'!N$12&lt;&gt;0,('Semester Activities'!N$12/'Weightage Page-1'!E$13)*'Weightage Page-1'!E91,0))+
(IF('Semester Activities'!N$13&lt;&gt;0,('Semester Activities'!N$13/'Weightage Page-1'!F$13)*'Weightage Page-1'!F91,0))+
(IF('Semester Activities'!N$14&lt;&gt;0,('Semester Activities'!N$14/'Weightage Page-1'!G$13)*'Weightage Page-1'!G91,0))+
(IF('Semester Activities'!N$15&lt;&gt;0,('Semester Activities'!N$15/'Weightage Page-1'!H$13)*'Weightage Page-1'!H91,0))+
(IF('Semester Activities'!N$16&lt;&gt;0,('Semester Activities'!N$16/'Weightage Page-1'!I$13)*'Weightage Page-1'!I91,0))+
(IF('Semester Activities'!N$17&lt;&gt;0,('Semester Activities'!N$17/'Weightage Page-1'!J$13)*'Weightage Page-1'!J91,0))+
(IF('Semester Activities'!N$18&lt;&gt;0,('Semester Activities'!N$18/'Weightage Page-1'!K$13)*'Weightage Page-1'!K91,0))+
(IF('Semester Activities'!N$19&lt;&gt;0,('Semester Activities'!N$19/'Weightage Page-1'!L$13)*'Weightage Page-1'!L91,0))+
(IF('Semester Activities'!N$20&lt;&gt;0,('Semester Activities'!N$20/'Weightage Page-1'!M$13)*'Weightage Page-1'!M91,0))+
(IF('Semester Activities'!N$21&lt;&gt;0,('Semester Activities'!N$21/'Weightage Page-1'!N$13)*'Weightage Page-1'!N91,0))+
(IF('Semester Activities'!N$25&lt;&gt;0,('Semester Activities'!N$25/'Weightage Page-1'!R$13)*'Weightage Page-1'!R91,0))+
(IF('Semester Activities'!N$26&lt;&gt;0,('Semester Activities'!N$26/'Weightage Page-1'!S$13)*'Weightage Page-1'!S91,0))+
(IF('Semester Activities'!N$27&lt;&gt;0,('Semester Activities'!N$27/'Weightage Page-1'!T$13)*'Weightage Page-1'!T91,0))+
(IF('Semester Activities'!N$28&lt;&gt;0,('Semester Activities'!N$28/'Weightage Page-1'!U$13)*'Weightage Page-1'!U91,0))+
(IF('Semester Activities'!N$29&lt;&gt;0,('Semester Activities'!N$29/'Weightage Page-1'!V$13)*'Weightage Page-1'!V91,0))+
(IF('Semester Activities'!N$30&lt;&gt;0,('Semester Activities'!N$30/'Weightage Page-1'!W$13)*'Weightage Page-1'!W91,0))+
(IF('Semester Activities'!N$31&lt;&gt;0,('Semester Activities'!N$31/'Weightage Page-1'!X$13)*'Weightage Page-1'!X91,0))+
(IF('Semester Activities'!N$32&lt;&gt;0,('Semester Activities'!N$32/'Weightage Page-1'!Y$13)*'Weightage Page-1'!Y91,0))+
(IF('Semester Activities'!N$33&lt;&gt;0,('Semester Activities'!N$33/'Weightage Page-1'!Z$13)*'Weightage Page-1'!Z91,0))+
(IF('Semester Activities'!N$34&lt;&gt;0,('Semester Activities'!N$34/'Weightage Page-1'!AA$13)*'Weightage Page-1'!AA91,0))+
(IF('Semester Activities'!N$35&lt;&gt;0,('Semester Activities'!N$35/'Weightage Page-1'!AB$13)*'Weightage Page-1'!AB91,0))+
(IF('Semester Activities'!N$36&lt;&gt;0,('Semester Activities'!N$36/'Weightage Page-1'!AC$13)*'Weightage Page-1'!AC91,0))+
(IF('Semester Activities'!N$38&lt;&gt;0,('Semester Activities'!N$38/'Weightage Page-1'!AE$13)*'Weightage Page-1'!AE91,0))+
(IF('Semester Activities'!N$39&lt;&gt;0,('Semester Activities'!N$39/'Weightage Page-1'!AF$13)*'Weightage Page-1'!AF91,0))+
(IF('Semester Activities'!N$40&lt;&gt;0,('Semester Activities'!N$40/'Weightage Page-1'!AG$13)*'Weightage Page-1'!AG91,0))+
(IF('Semester Activities'!N$41&lt;&gt;0,('Semester Activities'!N$41/'Weightage Page-1'!AH$13)*'Weightage Page-1'!AH91,0))+
(IF('Semester Activities'!N$42&lt;&gt;0,('Semester Activities'!N$42/'Weightage Page-1'!AI$13)*'Weightage Page-1'!AI91,0))+
(IF('Semester Activities'!N$43&lt;&gt;0,('Semester Activities'!N$43/'Weightage Page-1'!AJ$13)*'Weightage Page-1'!AJ91,0))+
(IF('Semester Activities'!N$44&lt;&gt;0,('Semester Activities'!N$44/'Weightage Page-1'!AK$13)*'Weightage Page-1'!AK91,0))+
(IF('Semester Activities'!N$45&lt;&gt;0,('Semester Activities'!N$45/'Weightage Page-1'!AL$13)*'Weightage Page-1'!AL91,0))+
(IF('Semester Activities'!N$46&lt;&gt;0,('Semester Activities'!N$46/'Weightage Page-1'!AM$13)*'Weightage Page-1'!AM91,0))+
(IF('Semester Activities'!N$47&lt;&gt;0,('Semester Activities'!N$47/'Weightage Page-1'!AN$13)*'Weightage Page-1'!AN91,0))+
(IF('Semester Activities'!N$48&lt;&gt;0,('Semester Activities'!N$48/'Weightage Page-1'!AO$13)*'Weightage Page-1'!AO91,0))+
(IF('Semester Activities'!N$49&lt;&gt;0,('Semester Activities'!N$49/'Weightage Page-1'!AP$13)*'Weightage Page-1'!AP91,0))+
(IF('Semester Activities'!N$50&lt;&gt;0,('Semester Activities'!N$50/'Weightage Page-1'!AQ$13)*'Weightage Page-1'!AQ91,0))+
(IF('Semester Activities'!N$51&lt;&gt;0,('Semester Activities'!N$51/'Weightage Page-1'!AR$13)*'Weightage Page-1'!AR91,0))+
(IF('Semester Activities'!N$52&lt;&gt;0,('Semester Activities'!N$52/'Weightage Page-1'!AS$13)*'Weightage Page-1'!AS91,0))+
(IF('Semester Activities'!N$53&lt;&gt;0,('Semester Activities'!N$53/'Weightage Page-1'!AT$13)*'Weightage Page-1'!AT91,0))+
(IF('Semester Activities'!N$54&lt;&gt;0,('Semester Activities'!N$54/'Weightage Page-1'!AU$13)*'Weightage Page-1'!AU91,0))+
(IF('Semester Activities'!N$55&lt;&gt;0,('Semester Activities'!N$55/'Weightage Page-1'!AV$13)*'Weightage Page-1'!AV91,0))+
(IF('Semester Activities'!N$56&lt;&gt;0,('Semester Activities'!N$56/'Weightage Page-1'!AW$13)*'Weightage Page-1'!AW91,0))+
(IF('Semester Activities'!N$57&lt;&gt;0,('Semester Activities'!N$57/'Weightage Page-1'!AX$13)*'Weightage Page-1'!AX91,0))+
(IF('Semester Activities'!N$58&lt;&gt;0,('Semester Activities'!N$58/'Weightage Page-1'!AY$13)*'Weightage Page-1'!AY91,0))+
(IF('Semester Activities'!N$59&lt;&gt;0,('Semester Activities'!N$59/'Weightage Page-1'!AZ$13)*'Weightage Page-1'!AZ91,0))+
(IF('Semester Activities'!N$60&lt;&gt;0,('Semester Activities'!N$60/'Weightage Page-1'!BA$13)*'Weightage Page-1'!BA91,0))+
(IF('Semester Activities'!N$61&lt;&gt;0,('Semester Activities'!N$61/'Weightage Page-1'!BB$13)*'Weightage Page-1'!BB91,0))</f>
        <v>0</v>
      </c>
      <c r="M85" s="423"/>
      <c r="N85" s="424">
        <f t="shared" si="2"/>
        <v>0</v>
      </c>
      <c r="O85" s="424"/>
    </row>
    <row r="86" spans="1:15" ht="16.5" thickBot="1" x14ac:dyDescent="0.3">
      <c r="A86" s="210">
        <v>77</v>
      </c>
      <c r="B86" s="211" t="str">
        <f>IF('Weightage Page-1'!B92&lt;&gt;"",'Weightage Page-1'!B92,"")</f>
        <v>15SW42</v>
      </c>
      <c r="C86" s="118"/>
      <c r="D86" s="423">
        <f>(IF('Semester Activities'!J$11&lt;&gt;0,('Semester Activities'!J$11/'Weightage Page-1'!D$13)*'Weightage Page-1'!D92,0))+
(IF('Semester Activities'!J$12&lt;&gt;0,('Semester Activities'!J$12/'Weightage Page-1'!E$13)*'Weightage Page-1'!E92,0))+
(IF('Semester Activities'!J$13&lt;&gt;0,('Semester Activities'!J$13/'Weightage Page-1'!F$13)*'Weightage Page-1'!F92,0))+
(IF('Semester Activities'!J$14&lt;&gt;0,('Semester Activities'!J$14/'Weightage Page-1'!G$13)*'Weightage Page-1'!G92,0))+
(IF('Semester Activities'!J$15&lt;&gt;0,('Semester Activities'!J$15/'Weightage Page-1'!H$13)*'Weightage Page-1'!H92,0))+
(IF('Semester Activities'!J$16&lt;&gt;0,('Semester Activities'!J$16/'Weightage Page-1'!I$13)*'Weightage Page-1'!I92,0))+
(IF('Semester Activities'!J$17&lt;&gt;0,('Semester Activities'!J$17/'Weightage Page-1'!J$13)*'Weightage Page-1'!J92,0))+
(IF('Semester Activities'!J$18&lt;&gt;0,('Semester Activities'!J$18/'Weightage Page-1'!K$13)*'Weightage Page-1'!K92,0))+
(IF('Semester Activities'!J$19&lt;&gt;0,('Semester Activities'!J$19/'Weightage Page-1'!L$13)*'Weightage Page-1'!L92,0))+
(IF('Semester Activities'!J$20&lt;&gt;0,('Semester Activities'!J$20/'Weightage Page-1'!M$13)*'Weightage Page-1'!M92,0))+
(IF('Semester Activities'!J$21&lt;&gt;0,('Semester Activities'!J$21/'Weightage Page-1'!N$13)*'Weightage Page-1'!N92,0))+
(IF('Semester Activities'!J$25&lt;&gt;0,('Semester Activities'!J$25/'Weightage Page-1'!R$13)*'Weightage Page-1'!R92,0))+
(IF('Semester Activities'!J$26&lt;&gt;0,('Semester Activities'!J$26/'Weightage Page-1'!S$13)*'Weightage Page-1'!S92,0))+
(IF('Semester Activities'!J$27&lt;&gt;0,('Semester Activities'!J$27/'Weightage Page-1'!T$13)*'Weightage Page-1'!T92,0))+
(IF('Semester Activities'!J$28&lt;&gt;0,('Semester Activities'!J$28/'Weightage Page-1'!U$13)*'Weightage Page-1'!U92,0))+
(IF('Semester Activities'!J$29&lt;&gt;0,('Semester Activities'!J$29/'Weightage Page-1'!V$13)*'Weightage Page-1'!V92,0))+
(IF('Semester Activities'!J$30&lt;&gt;0,('Semester Activities'!J$30/'Weightage Page-1'!W$13)*'Weightage Page-1'!W92,0))+
(IF('Semester Activities'!J$31&lt;&gt;0,('Semester Activities'!J$31/'Weightage Page-1'!X$13)*'Weightage Page-1'!X92,0))+
(IF('Semester Activities'!J$32&lt;&gt;0,('Semester Activities'!J$32/'Weightage Page-1'!Y$13)*'Weightage Page-1'!Y92,0))+
(IF('Semester Activities'!J$33&lt;&gt;0,('Semester Activities'!J$33/'Weightage Page-1'!Z$13)*'Weightage Page-1'!Z92,0))+
(IF('Semester Activities'!J$34&lt;&gt;0,('Semester Activities'!J$34/'Weightage Page-1'!AA$13)*'Weightage Page-1'!AA92,0))+
(IF('Semester Activities'!J$35&lt;&gt;0,('Semester Activities'!J$35/'Weightage Page-1'!AB$13)*'Weightage Page-1'!AB92,0))+
(IF('Semester Activities'!J$36&lt;&gt;0,('Semester Activities'!J$36/'Weightage Page-1'!AC$13)*'Weightage Page-1'!AC92,0))+
(IF('Semester Activities'!J$38&lt;&gt;0,('Semester Activities'!J$38/'Weightage Page-1'!AE$13)*'Weightage Page-1'!AE92,0))+
(IF('Semester Activities'!J$39&lt;&gt;0,('Semester Activities'!J$39/'Weightage Page-1'!AF$13)*'Weightage Page-1'!AF92,0))+
(IF('Semester Activities'!J$40&lt;&gt;0,('Semester Activities'!J$40/'Weightage Page-1'!AG$13)*'Weightage Page-1'!AG92,0))+
(IF('Semester Activities'!J$41&lt;&gt;0,('Semester Activities'!J$41/'Weightage Page-1'!AH$13)*'Weightage Page-1'!AH92,0))+
(IF('Semester Activities'!J$42&lt;&gt;0,('Semester Activities'!J$42/'Weightage Page-1'!AI$13)*'Weightage Page-1'!AI92,0))+
(IF('Semester Activities'!J$43&lt;&gt;0,('Semester Activities'!J$43/'Weightage Page-1'!AJ$13)*'Weightage Page-1'!AJ92,0))+
(IF('Semester Activities'!J$44&lt;&gt;0,('Semester Activities'!J$44/'Weightage Page-1'!AK$13)*'Weightage Page-1'!AK92,0))+
(IF('Semester Activities'!J$45&lt;&gt;0,('Semester Activities'!J$45/'Weightage Page-1'!AL$13)*'Weightage Page-1'!AL92,0))+
(IF('Semester Activities'!J$46&lt;&gt;0,('Semester Activities'!J$46/'Weightage Page-1'!AM$13)*'Weightage Page-1'!AM92,0))+
(IF('Semester Activities'!J$47&lt;&gt;0,('Semester Activities'!J$47/'Weightage Page-1'!AN$13)*'Weightage Page-1'!AN92,0))+
(IF('Semester Activities'!J$48&lt;&gt;0,('Semester Activities'!J$48/'Weightage Page-1'!AO$13)*'Weightage Page-1'!AO92,0))+
(IF('Semester Activities'!J$49&lt;&gt;0,('Semester Activities'!J$49/'Weightage Page-1'!AP$13)*'Weightage Page-1'!AP92,0))+
(IF('Semester Activities'!J$50&lt;&gt;0,('Semester Activities'!J$50/'Weightage Page-1'!AQ$13)*'Weightage Page-1'!AQ92,0))+
(IF('Semester Activities'!J$51&lt;&gt;0,('Semester Activities'!J$51/'Weightage Page-1'!AR$13)*'Weightage Page-1'!AR92,0))+
(IF('Semester Activities'!J$52&lt;&gt;0,('Semester Activities'!J$52/'Weightage Page-1'!AS$13)*'Weightage Page-1'!AS92,0))+
(IF('Semester Activities'!J$53&lt;&gt;0,('Semester Activities'!J$53/'Weightage Page-1'!AT$13)*'Weightage Page-1'!AT92,0))+
(IF('Semester Activities'!J$54&lt;&gt;0,('Semester Activities'!J$54/'Weightage Page-1'!AU$13)*'Weightage Page-1'!AU92,0))+
(IF('Semester Activities'!J$55&lt;&gt;0,('Semester Activities'!J$55/'Weightage Page-1'!AV$13)*'Weightage Page-1'!AV92,0))+
(IF('Semester Activities'!J$56&lt;&gt;0,('Semester Activities'!J$56/'Weightage Page-1'!AW$13)*'Weightage Page-1'!AW92,0))+
(IF('Semester Activities'!J$57&lt;&gt;0,('Semester Activities'!J$57/'Weightage Page-1'!AX$13)*'Weightage Page-1'!AX92,0))+
(IF('Semester Activities'!J$58&lt;&gt;0,('Semester Activities'!J$58/'Weightage Page-1'!AY$13)*'Weightage Page-1'!AY92,0))+
(IF('Semester Activities'!J$59&lt;&gt;0,('Semester Activities'!J$59/'Weightage Page-1'!AZ$13)*'Weightage Page-1'!AZ92,0))+
(IF('Semester Activities'!J$60&lt;&gt;0,('Semester Activities'!J$60/'Weightage Page-1'!BA$13)*'Weightage Page-1'!BA92,0))+
(IF('Semester Activities'!J$61&lt;&gt;0,('Semester Activities'!J$61/'Weightage Page-1'!BB$13)*'Weightage Page-1'!BB92,0))</f>
        <v>0</v>
      </c>
      <c r="E86" s="423"/>
      <c r="F86" s="423">
        <f>(IF('Semester Activities'!K$11&lt;&gt;0,('Semester Activities'!K$11/'Weightage Page-1'!D$13)*'Weightage Page-1'!D92,0))+
(IF('Semester Activities'!K$12&lt;&gt;0,('Semester Activities'!K$12/'Weightage Page-1'!E$13)*'Weightage Page-1'!E92,0))+
(IF('Semester Activities'!K$13&lt;&gt;0,('Semester Activities'!K$13/'Weightage Page-1'!F$13)*'Weightage Page-1'!F92,0))+
(IF('Semester Activities'!K$14&lt;&gt;0,('Semester Activities'!K$14/'Weightage Page-1'!G$13)*'Weightage Page-1'!G92,0))+
(IF('Semester Activities'!K$15&lt;&gt;0,('Semester Activities'!K$15/'Weightage Page-1'!H$13)*'Weightage Page-1'!H92,0))+
(IF('Semester Activities'!K$16&lt;&gt;0,('Semester Activities'!K$16/'Weightage Page-1'!I$13)*'Weightage Page-1'!I92,0))+
(IF('Semester Activities'!K$17&lt;&gt;0,('Semester Activities'!K$17/'Weightage Page-1'!J$13)*'Weightage Page-1'!J92,0))+
(IF('Semester Activities'!K$18&lt;&gt;0,('Semester Activities'!K$18/'Weightage Page-1'!K$13)*'Weightage Page-1'!K92,0))+
(IF('Semester Activities'!K$19&lt;&gt;0,('Semester Activities'!K$19/'Weightage Page-1'!L$13)*'Weightage Page-1'!L92,0))+
(IF('Semester Activities'!K$20&lt;&gt;0,('Semester Activities'!K$20/'Weightage Page-1'!M$13)*'Weightage Page-1'!M92,0))+
(IF('Semester Activities'!K$21&lt;&gt;0,('Semester Activities'!K$21/'Weightage Page-1'!N$13)*'Weightage Page-1'!N92,0))+
(IF('Semester Activities'!K$25&lt;&gt;0,('Semester Activities'!K$25/'Weightage Page-1'!R$13)*'Weightage Page-1'!R92,0))+
(IF('Semester Activities'!K$26&lt;&gt;0,('Semester Activities'!K$26/'Weightage Page-1'!S$13)*'Weightage Page-1'!S92,0))+
(IF('Semester Activities'!K$27&lt;&gt;0,('Semester Activities'!K$27/'Weightage Page-1'!T$13)*'Weightage Page-1'!T92,0))+
(IF('Semester Activities'!K$28&lt;&gt;0,('Semester Activities'!K$28/'Weightage Page-1'!U$13)*'Weightage Page-1'!U92,0))+
(IF('Semester Activities'!K$29&lt;&gt;0,('Semester Activities'!K$29/'Weightage Page-1'!V$13)*'Weightage Page-1'!V92,0))+
(IF('Semester Activities'!K$30&lt;&gt;0,('Semester Activities'!K$30/'Weightage Page-1'!W$13)*'Weightage Page-1'!W92,0))+
(IF('Semester Activities'!K$31&lt;&gt;0,('Semester Activities'!K$31/'Weightage Page-1'!X$13)*'Weightage Page-1'!X92,0))+
(IF('Semester Activities'!K$32&lt;&gt;0,('Semester Activities'!K$32/'Weightage Page-1'!Y$13)*'Weightage Page-1'!Y92,0))+
(IF('Semester Activities'!K$33&lt;&gt;0,('Semester Activities'!K$33/'Weightage Page-1'!Z$13)*'Weightage Page-1'!Z92,0))+
(IF('Semester Activities'!K$34&lt;&gt;0,('Semester Activities'!K$34/'Weightage Page-1'!AA$13)*'Weightage Page-1'!AA92,0))+
(IF('Semester Activities'!K$35&lt;&gt;0,('Semester Activities'!K$35/'Weightage Page-1'!AB$13)*'Weightage Page-1'!AB92,0))+
(IF('Semester Activities'!K$36&lt;&gt;0,('Semester Activities'!K$36/'Weightage Page-1'!AC$13)*'Weightage Page-1'!AC92,0))+
(IF('Semester Activities'!K$38&lt;&gt;0,('Semester Activities'!K$38/'Weightage Page-1'!AE$13)*'Weightage Page-1'!AE92,0))+
(IF('Semester Activities'!K$39&lt;&gt;0,('Semester Activities'!K$39/'Weightage Page-1'!AF$13)*'Weightage Page-1'!AF92,0))+
(IF('Semester Activities'!K$40&lt;&gt;0,('Semester Activities'!K$40/'Weightage Page-1'!AG$13)*'Weightage Page-1'!AG92,0))+
(IF('Semester Activities'!K$41&lt;&gt;0,('Semester Activities'!K$41/'Weightage Page-1'!AH$13)*'Weightage Page-1'!AH92,0))+
(IF('Semester Activities'!K$42&lt;&gt;0,('Semester Activities'!K$42/'Weightage Page-1'!AI$13)*'Weightage Page-1'!AI92,0))+
(IF('Semester Activities'!K$43&lt;&gt;0,('Semester Activities'!K$43/'Weightage Page-1'!AJ$13)*'Weightage Page-1'!AJ92,0))+
(IF('Semester Activities'!K$44&lt;&gt;0,('Semester Activities'!K$44/'Weightage Page-1'!AK$13)*'Weightage Page-1'!AK92,0))+
(IF('Semester Activities'!K$45&lt;&gt;0,('Semester Activities'!K$45/'Weightage Page-1'!AL$13)*'Weightage Page-1'!AL92,0))+
(IF('Semester Activities'!K$46&lt;&gt;0,('Semester Activities'!K$46/'Weightage Page-1'!AM$13)*'Weightage Page-1'!AM92,0))+
(IF('Semester Activities'!K$47&lt;&gt;0,('Semester Activities'!K$47/'Weightage Page-1'!AN$13)*'Weightage Page-1'!AN92,0))+
(IF('Semester Activities'!K$48&lt;&gt;0,('Semester Activities'!K$48/'Weightage Page-1'!AO$13)*'Weightage Page-1'!AO92,0))+
(IF('Semester Activities'!K$49&lt;&gt;0,('Semester Activities'!K$49/'Weightage Page-1'!AP$13)*'Weightage Page-1'!AP92,0))+
(IF('Semester Activities'!K$50&lt;&gt;0,('Semester Activities'!K$50/'Weightage Page-1'!AQ$13)*'Weightage Page-1'!AQ92,0))+
(IF('Semester Activities'!K$51&lt;&gt;0,('Semester Activities'!K$51/'Weightage Page-1'!AR$13)*'Weightage Page-1'!AR92,0))+
(IF('Semester Activities'!K$52&lt;&gt;0,('Semester Activities'!K$52/'Weightage Page-1'!AS$13)*'Weightage Page-1'!AS92,0))+
(IF('Semester Activities'!K$53&lt;&gt;0,('Semester Activities'!K$53/'Weightage Page-1'!AT$13)*'Weightage Page-1'!AT92,0))+
(IF('Semester Activities'!K$54&lt;&gt;0,('Semester Activities'!K$54/'Weightage Page-1'!AU$13)*'Weightage Page-1'!AU92,0))+
(IF('Semester Activities'!K$55&lt;&gt;0,('Semester Activities'!K$55/'Weightage Page-1'!AV$13)*'Weightage Page-1'!AV92,0))+
(IF('Semester Activities'!K$56&lt;&gt;0,('Semester Activities'!K$56/'Weightage Page-1'!AW$13)*'Weightage Page-1'!AW92,0))+
(IF('Semester Activities'!K$57&lt;&gt;0,('Semester Activities'!K$57/'Weightage Page-1'!AX$13)*'Weightage Page-1'!AX92,0))+
(IF('Semester Activities'!K$58&lt;&gt;0,('Semester Activities'!K$58/'Weightage Page-1'!AY$13)*'Weightage Page-1'!AY92,0))+
(IF('Semester Activities'!K$59&lt;&gt;0,('Semester Activities'!K$59/'Weightage Page-1'!AZ$13)*'Weightage Page-1'!AZ92,0))+
(IF('Semester Activities'!K$60&lt;&gt;0,('Semester Activities'!K$60/'Weightage Page-1'!BA$13)*'Weightage Page-1'!BA92,0))+
(IF('Semester Activities'!K$61&lt;&gt;0,('Semester Activities'!K$61/'Weightage Page-1'!BB$13)*'Weightage Page-1'!BB92,0))</f>
        <v>0</v>
      </c>
      <c r="G86" s="423"/>
      <c r="H86" s="423">
        <f>(IF('Semester Activities'!L$11&lt;&gt;0,('Semester Activities'!L$11/'Weightage Page-1'!D$13)*'Weightage Page-1'!D92,0))+
(IF('Semester Activities'!L$12&lt;&gt;0,('Semester Activities'!L$12/'Weightage Page-1'!E$13)*'Weightage Page-1'!E92,0))+
(IF('Semester Activities'!L$13&lt;&gt;0,('Semester Activities'!L$13/'Weightage Page-1'!F$13)*'Weightage Page-1'!F92,0))+
(IF('Semester Activities'!L$14&lt;&gt;0,('Semester Activities'!L$14/'Weightage Page-1'!G$13)*'Weightage Page-1'!G92,0))+
(IF('Semester Activities'!L$15&lt;&gt;0,('Semester Activities'!L$15/'Weightage Page-1'!H$13)*'Weightage Page-1'!H92,0))+
(IF('Semester Activities'!L$16&lt;&gt;0,('Semester Activities'!L$16/'Weightage Page-1'!I$13)*'Weightage Page-1'!I92,0))+
(IF('Semester Activities'!L$17&lt;&gt;0,('Semester Activities'!L$17/'Weightage Page-1'!J$13)*'Weightage Page-1'!J92,0))+
(IF('Semester Activities'!L$18&lt;&gt;0,('Semester Activities'!L$18/'Weightage Page-1'!K$13)*'Weightage Page-1'!K92,0))+
(IF('Semester Activities'!L$19&lt;&gt;0,('Semester Activities'!L$19/'Weightage Page-1'!L$13)*'Weightage Page-1'!L92,0))+
(IF('Semester Activities'!L$20&lt;&gt;0,('Semester Activities'!L$20/'Weightage Page-1'!M$13)*'Weightage Page-1'!M92,0))+
(IF('Semester Activities'!L$21&lt;&gt;0,('Semester Activities'!L$21/'Weightage Page-1'!N$13)*'Weightage Page-1'!N92,0))+
(IF('Semester Activities'!L$25&lt;&gt;0,('Semester Activities'!L$25/'Weightage Page-1'!R$13)*'Weightage Page-1'!R92,0))+
(IF('Semester Activities'!L$26&lt;&gt;0,('Semester Activities'!L$26/'Weightage Page-1'!S$13)*'Weightage Page-1'!S92,0))+
(IF('Semester Activities'!L$27&lt;&gt;0,('Semester Activities'!L$27/'Weightage Page-1'!T$13)*'Weightage Page-1'!T92,0))+
(IF('Semester Activities'!L$28&lt;&gt;0,('Semester Activities'!L$28/'Weightage Page-1'!U$13)*'Weightage Page-1'!U92,0))+
(IF('Semester Activities'!L$29&lt;&gt;0,('Semester Activities'!L$29/'Weightage Page-1'!V$13)*'Weightage Page-1'!V92,0))+
(IF('Semester Activities'!L$30&lt;&gt;0,('Semester Activities'!L$30/'Weightage Page-1'!W$13)*'Weightage Page-1'!W92,0))+
(IF('Semester Activities'!L$31&lt;&gt;0,('Semester Activities'!L$31/'Weightage Page-1'!X$13)*'Weightage Page-1'!X92,0))+
(IF('Semester Activities'!L$32&lt;&gt;0,('Semester Activities'!L$32/'Weightage Page-1'!Y$13)*'Weightage Page-1'!Y92,0))+
(IF('Semester Activities'!L$33&lt;&gt;0,('Semester Activities'!L$33/'Weightage Page-1'!Z$13)*'Weightage Page-1'!Z92,0))+
(IF('Semester Activities'!L$34&lt;&gt;0,('Semester Activities'!L$34/'Weightage Page-1'!AA$13)*'Weightage Page-1'!AA92,0))+
(IF('Semester Activities'!L$35&lt;&gt;0,('Semester Activities'!L$35/'Weightage Page-1'!AB$13)*'Weightage Page-1'!AB92,0))+
(IF('Semester Activities'!L$36&lt;&gt;0,('Semester Activities'!L$36/'Weightage Page-1'!AC$13)*'Weightage Page-1'!AC92,0))+
(IF('Semester Activities'!L$38&lt;&gt;0,('Semester Activities'!L$38/'Weightage Page-1'!AE$13)*'Weightage Page-1'!AE92,0))+
(IF('Semester Activities'!L$39&lt;&gt;0,('Semester Activities'!L$39/'Weightage Page-1'!AF$13)*'Weightage Page-1'!AF92,0))+
(IF('Semester Activities'!L$40&lt;&gt;0,('Semester Activities'!L$40/'Weightage Page-1'!AG$13)*'Weightage Page-1'!AG92,0))+
(IF('Semester Activities'!L$41&lt;&gt;0,('Semester Activities'!L$41/'Weightage Page-1'!AH$13)*'Weightage Page-1'!AH92,0))+
(IF('Semester Activities'!L$42&lt;&gt;0,('Semester Activities'!L$42/'Weightage Page-1'!AI$13)*'Weightage Page-1'!AI92,0))+
(IF('Semester Activities'!L$43&lt;&gt;0,('Semester Activities'!L$43/'Weightage Page-1'!AJ$13)*'Weightage Page-1'!AJ92,0))+
(IF('Semester Activities'!L$44&lt;&gt;0,('Semester Activities'!L$44/'Weightage Page-1'!AK$13)*'Weightage Page-1'!AK92,0))+
(IF('Semester Activities'!L$45&lt;&gt;0,('Semester Activities'!L$45/'Weightage Page-1'!AL$13)*'Weightage Page-1'!AL92,0))+
(IF('Semester Activities'!L$46&lt;&gt;0,('Semester Activities'!L$46/'Weightage Page-1'!AM$13)*'Weightage Page-1'!AM92,0))+
(IF('Semester Activities'!L$47&lt;&gt;0,('Semester Activities'!L$47/'Weightage Page-1'!AN$13)*'Weightage Page-1'!AN92,0))+
(IF('Semester Activities'!L$48&lt;&gt;0,('Semester Activities'!L$48/'Weightage Page-1'!AO$13)*'Weightage Page-1'!AO92,0))+
(IF('Semester Activities'!L$49&lt;&gt;0,('Semester Activities'!L$49/'Weightage Page-1'!AP$13)*'Weightage Page-1'!AP92,0))+
(IF('Semester Activities'!L$50&lt;&gt;0,('Semester Activities'!L$50/'Weightage Page-1'!AQ$13)*'Weightage Page-1'!AQ92,0))+
(IF('Semester Activities'!L$51&lt;&gt;0,('Semester Activities'!L$51/'Weightage Page-1'!AR$13)*'Weightage Page-1'!AR92,0))+
(IF('Semester Activities'!L$52&lt;&gt;0,('Semester Activities'!L$52/'Weightage Page-1'!AS$13)*'Weightage Page-1'!AS92,0))+
(IF('Semester Activities'!L$53&lt;&gt;0,('Semester Activities'!L$53/'Weightage Page-1'!AT$13)*'Weightage Page-1'!AT92,0))+
(IF('Semester Activities'!L$54&lt;&gt;0,('Semester Activities'!L$54/'Weightage Page-1'!AU$13)*'Weightage Page-1'!AU92,0))+
(IF('Semester Activities'!L$55&lt;&gt;0,('Semester Activities'!L$55/'Weightage Page-1'!AV$13)*'Weightage Page-1'!AV92,0))+
(IF('Semester Activities'!L$56&lt;&gt;0,('Semester Activities'!L$56/'Weightage Page-1'!AW$13)*'Weightage Page-1'!AW92,0))+
(IF('Semester Activities'!L$57&lt;&gt;0,('Semester Activities'!L$57/'Weightage Page-1'!AX$13)*'Weightage Page-1'!AX92,0))+
(IF('Semester Activities'!L$58&lt;&gt;0,('Semester Activities'!L$58/'Weightage Page-1'!AY$13)*'Weightage Page-1'!AY92,0))+
(IF('Semester Activities'!L$59&lt;&gt;0,('Semester Activities'!L$59/'Weightage Page-1'!AZ$13)*'Weightage Page-1'!AZ92,0))+
(IF('Semester Activities'!L$60&lt;&gt;0,('Semester Activities'!L$60/'Weightage Page-1'!BA$13)*'Weightage Page-1'!BA92,0))+
(IF('Semester Activities'!L$61&lt;&gt;0,('Semester Activities'!L$61/'Weightage Page-1'!BB$13)*'Weightage Page-1'!BB92,0))</f>
        <v>0</v>
      </c>
      <c r="I86" s="423"/>
      <c r="J86" s="423">
        <f>(IF('Semester Activities'!M$11&lt;&gt;0,('Semester Activities'!M$11/'Weightage Page-1'!D$13)*'Weightage Page-1'!D92,0))+
(IF('Semester Activities'!M$12&lt;&gt;0,('Semester Activities'!M$12/'Weightage Page-1'!E$13)*'Weightage Page-1'!E92,0))+
(IF('Semester Activities'!M$13&lt;&gt;0,('Semester Activities'!M$13/'Weightage Page-1'!F$13)*'Weightage Page-1'!F92,0))+
(IF('Semester Activities'!M$14&lt;&gt;0,('Semester Activities'!M$14/'Weightage Page-1'!G$13)*'Weightage Page-1'!G92,0))+
(IF('Semester Activities'!M$15&lt;&gt;0,('Semester Activities'!M$15/'Weightage Page-1'!H$13)*'Weightage Page-1'!H92,0))+
(IF('Semester Activities'!M$16&lt;&gt;0,('Semester Activities'!M$16/'Weightage Page-1'!I$13)*'Weightage Page-1'!I92,0))+
(IF('Semester Activities'!M$17&lt;&gt;0,('Semester Activities'!M$17/'Weightage Page-1'!J$13)*'Weightage Page-1'!J92,0))+
(IF('Semester Activities'!M$18&lt;&gt;0,('Semester Activities'!M$18/'Weightage Page-1'!K$13)*'Weightage Page-1'!K92,0))+
(IF('Semester Activities'!M$19&lt;&gt;0,('Semester Activities'!M$19/'Weightage Page-1'!L$13)*'Weightage Page-1'!L92,0))+
(IF('Semester Activities'!M$20&lt;&gt;0,('Semester Activities'!M$20/'Weightage Page-1'!M$13)*'Weightage Page-1'!M92,0))+
(IF('Semester Activities'!M$21&lt;&gt;0,('Semester Activities'!M$21/'Weightage Page-1'!N$13)*'Weightage Page-1'!N92,0))+
(IF('Semester Activities'!M$25&lt;&gt;0,('Semester Activities'!M$25/'Weightage Page-1'!R$13)*'Weightage Page-1'!R92,0))+
(IF('Semester Activities'!M$26&lt;&gt;0,('Semester Activities'!M$26/'Weightage Page-1'!S$13)*'Weightage Page-1'!S92,0))+
(IF('Semester Activities'!M$27&lt;&gt;0,('Semester Activities'!M$27/'Weightage Page-1'!T$13)*'Weightage Page-1'!T92,0))+
(IF('Semester Activities'!M$28&lt;&gt;0,('Semester Activities'!M$28/'Weightage Page-1'!U$13)*'Weightage Page-1'!U92,0))+
(IF('Semester Activities'!M$29&lt;&gt;0,('Semester Activities'!M$29/'Weightage Page-1'!V$13)*'Weightage Page-1'!V92,0))+
(IF('Semester Activities'!M$30&lt;&gt;0,('Semester Activities'!M$30/'Weightage Page-1'!W$13)*'Weightage Page-1'!W92,0))+
(IF('Semester Activities'!M$31&lt;&gt;0,('Semester Activities'!M$31/'Weightage Page-1'!X$13)*'Weightage Page-1'!X92,0))+
(IF('Semester Activities'!M$32&lt;&gt;0,('Semester Activities'!M$32/'Weightage Page-1'!Y$13)*'Weightage Page-1'!Y92,0))+
(IF('Semester Activities'!M$33&lt;&gt;0,('Semester Activities'!M$33/'Weightage Page-1'!Z$13)*'Weightage Page-1'!Z92,0))+
(IF('Semester Activities'!M$34&lt;&gt;0,('Semester Activities'!M$34/'Weightage Page-1'!AA$13)*'Weightage Page-1'!AA92,0))+
(IF('Semester Activities'!M$35&lt;&gt;0,('Semester Activities'!M$35/'Weightage Page-1'!AB$13)*'Weightage Page-1'!AB92,0))+
(IF('Semester Activities'!M$36&lt;&gt;0,('Semester Activities'!M$36/'Weightage Page-1'!AC$13)*'Weightage Page-1'!AC92,0))+
(IF('Semester Activities'!M$38&lt;&gt;0,('Semester Activities'!M$38/'Weightage Page-1'!AE$13)*'Weightage Page-1'!AE92,0))+
(IF('Semester Activities'!M$39&lt;&gt;0,('Semester Activities'!M$39/'Weightage Page-1'!AF$13)*'Weightage Page-1'!AF92,0))+
(IF('Semester Activities'!M$40&lt;&gt;0,('Semester Activities'!M$40/'Weightage Page-1'!AG$13)*'Weightage Page-1'!AG92,0))+
(IF('Semester Activities'!M$41&lt;&gt;0,('Semester Activities'!M$41/'Weightage Page-1'!AH$13)*'Weightage Page-1'!AH92,0))+
(IF('Semester Activities'!M$42&lt;&gt;0,('Semester Activities'!M$42/'Weightage Page-1'!AI$13)*'Weightage Page-1'!AI92,0))+
(IF('Semester Activities'!M$43&lt;&gt;0,('Semester Activities'!M$43/'Weightage Page-1'!AJ$13)*'Weightage Page-1'!AJ92,0))+
(IF('Semester Activities'!M$44&lt;&gt;0,('Semester Activities'!M$44/'Weightage Page-1'!AK$13)*'Weightage Page-1'!AK92,0))+
(IF('Semester Activities'!M$45&lt;&gt;0,('Semester Activities'!M$45/'Weightage Page-1'!AL$13)*'Weightage Page-1'!AL92,0))+
(IF('Semester Activities'!M$46&lt;&gt;0,('Semester Activities'!M$46/'Weightage Page-1'!AM$13)*'Weightage Page-1'!AM92,0))+
(IF('Semester Activities'!M$47&lt;&gt;0,('Semester Activities'!M$47/'Weightage Page-1'!AN$13)*'Weightage Page-1'!AN92,0))+
(IF('Semester Activities'!M$48&lt;&gt;0,('Semester Activities'!M$48/'Weightage Page-1'!AO$13)*'Weightage Page-1'!AO92,0))+
(IF('Semester Activities'!M$49&lt;&gt;0,('Semester Activities'!M$49/'Weightage Page-1'!AP$13)*'Weightage Page-1'!AP92,0))+
(IF('Semester Activities'!M$50&lt;&gt;0,('Semester Activities'!M$50/'Weightage Page-1'!AQ$13)*'Weightage Page-1'!AQ92,0))+
(IF('Semester Activities'!M$51&lt;&gt;0,('Semester Activities'!M$51/'Weightage Page-1'!AR$13)*'Weightage Page-1'!AR92,0))+
(IF('Semester Activities'!M$52&lt;&gt;0,('Semester Activities'!M$52/'Weightage Page-1'!AS$13)*'Weightage Page-1'!AS92,0))+
(IF('Semester Activities'!M$53&lt;&gt;0,('Semester Activities'!M$53/'Weightage Page-1'!AT$13)*'Weightage Page-1'!AT92,0))+
(IF('Semester Activities'!M$54&lt;&gt;0,('Semester Activities'!M$54/'Weightage Page-1'!AU$13)*'Weightage Page-1'!AU92,0))+
(IF('Semester Activities'!M$55&lt;&gt;0,('Semester Activities'!M$55/'Weightage Page-1'!AV$13)*'Weightage Page-1'!AV92,0))+
(IF('Semester Activities'!M$56&lt;&gt;0,('Semester Activities'!M$56/'Weightage Page-1'!AW$13)*'Weightage Page-1'!AW92,0))+
(IF('Semester Activities'!M$57&lt;&gt;0,('Semester Activities'!M$57/'Weightage Page-1'!AX$13)*'Weightage Page-1'!AX92,0))+
(IF('Semester Activities'!M$58&lt;&gt;0,('Semester Activities'!M$58/'Weightage Page-1'!AY$13)*'Weightage Page-1'!AY92,0))+
(IF('Semester Activities'!M$59&lt;&gt;0,('Semester Activities'!M$59/'Weightage Page-1'!AZ$13)*'Weightage Page-1'!AZ92,0))+
(IF('Semester Activities'!M$60&lt;&gt;0,('Semester Activities'!M$60/'Weightage Page-1'!BA$13)*'Weightage Page-1'!BA92,0))+
(IF('Semester Activities'!M$61&lt;&gt;0,('Semester Activities'!M$61/'Weightage Page-1'!BB$13)*'Weightage Page-1'!BB92,0))</f>
        <v>0</v>
      </c>
      <c r="K86" s="423"/>
      <c r="L86" s="423">
        <f>(IF('Semester Activities'!N$11&lt;&gt;0,('Semester Activities'!N$11/'Weightage Page-1'!D$13)*'Weightage Page-1'!D92,0))+
(IF('Semester Activities'!N$12&lt;&gt;0,('Semester Activities'!N$12/'Weightage Page-1'!E$13)*'Weightage Page-1'!E92,0))+
(IF('Semester Activities'!N$13&lt;&gt;0,('Semester Activities'!N$13/'Weightage Page-1'!F$13)*'Weightage Page-1'!F92,0))+
(IF('Semester Activities'!N$14&lt;&gt;0,('Semester Activities'!N$14/'Weightage Page-1'!G$13)*'Weightage Page-1'!G92,0))+
(IF('Semester Activities'!N$15&lt;&gt;0,('Semester Activities'!N$15/'Weightage Page-1'!H$13)*'Weightage Page-1'!H92,0))+
(IF('Semester Activities'!N$16&lt;&gt;0,('Semester Activities'!N$16/'Weightage Page-1'!I$13)*'Weightage Page-1'!I92,0))+
(IF('Semester Activities'!N$17&lt;&gt;0,('Semester Activities'!N$17/'Weightage Page-1'!J$13)*'Weightage Page-1'!J92,0))+
(IF('Semester Activities'!N$18&lt;&gt;0,('Semester Activities'!N$18/'Weightage Page-1'!K$13)*'Weightage Page-1'!K92,0))+
(IF('Semester Activities'!N$19&lt;&gt;0,('Semester Activities'!N$19/'Weightage Page-1'!L$13)*'Weightage Page-1'!L92,0))+
(IF('Semester Activities'!N$20&lt;&gt;0,('Semester Activities'!N$20/'Weightage Page-1'!M$13)*'Weightage Page-1'!M92,0))+
(IF('Semester Activities'!N$21&lt;&gt;0,('Semester Activities'!N$21/'Weightage Page-1'!N$13)*'Weightage Page-1'!N92,0))+
(IF('Semester Activities'!N$25&lt;&gt;0,('Semester Activities'!N$25/'Weightage Page-1'!R$13)*'Weightage Page-1'!R92,0))+
(IF('Semester Activities'!N$26&lt;&gt;0,('Semester Activities'!N$26/'Weightage Page-1'!S$13)*'Weightage Page-1'!S92,0))+
(IF('Semester Activities'!N$27&lt;&gt;0,('Semester Activities'!N$27/'Weightage Page-1'!T$13)*'Weightage Page-1'!T92,0))+
(IF('Semester Activities'!N$28&lt;&gt;0,('Semester Activities'!N$28/'Weightage Page-1'!U$13)*'Weightage Page-1'!U92,0))+
(IF('Semester Activities'!N$29&lt;&gt;0,('Semester Activities'!N$29/'Weightage Page-1'!V$13)*'Weightage Page-1'!V92,0))+
(IF('Semester Activities'!N$30&lt;&gt;0,('Semester Activities'!N$30/'Weightage Page-1'!W$13)*'Weightage Page-1'!W92,0))+
(IF('Semester Activities'!N$31&lt;&gt;0,('Semester Activities'!N$31/'Weightage Page-1'!X$13)*'Weightage Page-1'!X92,0))+
(IF('Semester Activities'!N$32&lt;&gt;0,('Semester Activities'!N$32/'Weightage Page-1'!Y$13)*'Weightage Page-1'!Y92,0))+
(IF('Semester Activities'!N$33&lt;&gt;0,('Semester Activities'!N$33/'Weightage Page-1'!Z$13)*'Weightage Page-1'!Z92,0))+
(IF('Semester Activities'!N$34&lt;&gt;0,('Semester Activities'!N$34/'Weightage Page-1'!AA$13)*'Weightage Page-1'!AA92,0))+
(IF('Semester Activities'!N$35&lt;&gt;0,('Semester Activities'!N$35/'Weightage Page-1'!AB$13)*'Weightage Page-1'!AB92,0))+
(IF('Semester Activities'!N$36&lt;&gt;0,('Semester Activities'!N$36/'Weightage Page-1'!AC$13)*'Weightage Page-1'!AC92,0))+
(IF('Semester Activities'!N$38&lt;&gt;0,('Semester Activities'!N$38/'Weightage Page-1'!AE$13)*'Weightage Page-1'!AE92,0))+
(IF('Semester Activities'!N$39&lt;&gt;0,('Semester Activities'!N$39/'Weightage Page-1'!AF$13)*'Weightage Page-1'!AF92,0))+
(IF('Semester Activities'!N$40&lt;&gt;0,('Semester Activities'!N$40/'Weightage Page-1'!AG$13)*'Weightage Page-1'!AG92,0))+
(IF('Semester Activities'!N$41&lt;&gt;0,('Semester Activities'!N$41/'Weightage Page-1'!AH$13)*'Weightage Page-1'!AH92,0))+
(IF('Semester Activities'!N$42&lt;&gt;0,('Semester Activities'!N$42/'Weightage Page-1'!AI$13)*'Weightage Page-1'!AI92,0))+
(IF('Semester Activities'!N$43&lt;&gt;0,('Semester Activities'!N$43/'Weightage Page-1'!AJ$13)*'Weightage Page-1'!AJ92,0))+
(IF('Semester Activities'!N$44&lt;&gt;0,('Semester Activities'!N$44/'Weightage Page-1'!AK$13)*'Weightage Page-1'!AK92,0))+
(IF('Semester Activities'!N$45&lt;&gt;0,('Semester Activities'!N$45/'Weightage Page-1'!AL$13)*'Weightage Page-1'!AL92,0))+
(IF('Semester Activities'!N$46&lt;&gt;0,('Semester Activities'!N$46/'Weightage Page-1'!AM$13)*'Weightage Page-1'!AM92,0))+
(IF('Semester Activities'!N$47&lt;&gt;0,('Semester Activities'!N$47/'Weightage Page-1'!AN$13)*'Weightage Page-1'!AN92,0))+
(IF('Semester Activities'!N$48&lt;&gt;0,('Semester Activities'!N$48/'Weightage Page-1'!AO$13)*'Weightage Page-1'!AO92,0))+
(IF('Semester Activities'!N$49&lt;&gt;0,('Semester Activities'!N$49/'Weightage Page-1'!AP$13)*'Weightage Page-1'!AP92,0))+
(IF('Semester Activities'!N$50&lt;&gt;0,('Semester Activities'!N$50/'Weightage Page-1'!AQ$13)*'Weightage Page-1'!AQ92,0))+
(IF('Semester Activities'!N$51&lt;&gt;0,('Semester Activities'!N$51/'Weightage Page-1'!AR$13)*'Weightage Page-1'!AR92,0))+
(IF('Semester Activities'!N$52&lt;&gt;0,('Semester Activities'!N$52/'Weightage Page-1'!AS$13)*'Weightage Page-1'!AS92,0))+
(IF('Semester Activities'!N$53&lt;&gt;0,('Semester Activities'!N$53/'Weightage Page-1'!AT$13)*'Weightage Page-1'!AT92,0))+
(IF('Semester Activities'!N$54&lt;&gt;0,('Semester Activities'!N$54/'Weightage Page-1'!AU$13)*'Weightage Page-1'!AU92,0))+
(IF('Semester Activities'!N$55&lt;&gt;0,('Semester Activities'!N$55/'Weightage Page-1'!AV$13)*'Weightage Page-1'!AV92,0))+
(IF('Semester Activities'!N$56&lt;&gt;0,('Semester Activities'!N$56/'Weightage Page-1'!AW$13)*'Weightage Page-1'!AW92,0))+
(IF('Semester Activities'!N$57&lt;&gt;0,('Semester Activities'!N$57/'Weightage Page-1'!AX$13)*'Weightage Page-1'!AX92,0))+
(IF('Semester Activities'!N$58&lt;&gt;0,('Semester Activities'!N$58/'Weightage Page-1'!AY$13)*'Weightage Page-1'!AY92,0))+
(IF('Semester Activities'!N$59&lt;&gt;0,('Semester Activities'!N$59/'Weightage Page-1'!AZ$13)*'Weightage Page-1'!AZ92,0))+
(IF('Semester Activities'!N$60&lt;&gt;0,('Semester Activities'!N$60/'Weightage Page-1'!BA$13)*'Weightage Page-1'!BA92,0))+
(IF('Semester Activities'!N$61&lt;&gt;0,('Semester Activities'!N$61/'Weightage Page-1'!BB$13)*'Weightage Page-1'!BB92,0))</f>
        <v>0</v>
      </c>
      <c r="M86" s="423"/>
      <c r="N86" s="424">
        <f t="shared" si="2"/>
        <v>0</v>
      </c>
      <c r="O86" s="424"/>
    </row>
    <row r="87" spans="1:15" ht="16.5" thickBot="1" x14ac:dyDescent="0.3">
      <c r="A87" s="210">
        <v>78</v>
      </c>
      <c r="B87" s="211" t="str">
        <f>IF('Weightage Page-1'!B93&lt;&gt;"",'Weightage Page-1'!B93,"")</f>
        <v>15SW46</v>
      </c>
      <c r="C87" s="118"/>
      <c r="D87" s="423">
        <f>(IF('Semester Activities'!J$11&lt;&gt;0,('Semester Activities'!J$11/'Weightage Page-1'!D$13)*'Weightage Page-1'!D93,0))+
(IF('Semester Activities'!J$12&lt;&gt;0,('Semester Activities'!J$12/'Weightage Page-1'!E$13)*'Weightage Page-1'!E93,0))+
(IF('Semester Activities'!J$13&lt;&gt;0,('Semester Activities'!J$13/'Weightage Page-1'!F$13)*'Weightage Page-1'!F93,0))+
(IF('Semester Activities'!J$14&lt;&gt;0,('Semester Activities'!J$14/'Weightage Page-1'!G$13)*'Weightage Page-1'!G93,0))+
(IF('Semester Activities'!J$15&lt;&gt;0,('Semester Activities'!J$15/'Weightage Page-1'!H$13)*'Weightage Page-1'!H93,0))+
(IF('Semester Activities'!J$16&lt;&gt;0,('Semester Activities'!J$16/'Weightage Page-1'!I$13)*'Weightage Page-1'!I93,0))+
(IF('Semester Activities'!J$17&lt;&gt;0,('Semester Activities'!J$17/'Weightage Page-1'!J$13)*'Weightage Page-1'!J93,0))+
(IF('Semester Activities'!J$18&lt;&gt;0,('Semester Activities'!J$18/'Weightage Page-1'!K$13)*'Weightage Page-1'!K93,0))+
(IF('Semester Activities'!J$19&lt;&gt;0,('Semester Activities'!J$19/'Weightage Page-1'!L$13)*'Weightage Page-1'!L93,0))+
(IF('Semester Activities'!J$20&lt;&gt;0,('Semester Activities'!J$20/'Weightage Page-1'!M$13)*'Weightage Page-1'!M93,0))+
(IF('Semester Activities'!J$21&lt;&gt;0,('Semester Activities'!J$21/'Weightage Page-1'!N$13)*'Weightage Page-1'!N93,0))+
(IF('Semester Activities'!J$25&lt;&gt;0,('Semester Activities'!J$25/'Weightage Page-1'!R$13)*'Weightage Page-1'!R93,0))+
(IF('Semester Activities'!J$26&lt;&gt;0,('Semester Activities'!J$26/'Weightage Page-1'!S$13)*'Weightage Page-1'!S93,0))+
(IF('Semester Activities'!J$27&lt;&gt;0,('Semester Activities'!J$27/'Weightage Page-1'!T$13)*'Weightage Page-1'!T93,0))+
(IF('Semester Activities'!J$28&lt;&gt;0,('Semester Activities'!J$28/'Weightage Page-1'!U$13)*'Weightage Page-1'!U93,0))+
(IF('Semester Activities'!J$29&lt;&gt;0,('Semester Activities'!J$29/'Weightage Page-1'!V$13)*'Weightage Page-1'!V93,0))+
(IF('Semester Activities'!J$30&lt;&gt;0,('Semester Activities'!J$30/'Weightage Page-1'!W$13)*'Weightage Page-1'!W93,0))+
(IF('Semester Activities'!J$31&lt;&gt;0,('Semester Activities'!J$31/'Weightage Page-1'!X$13)*'Weightage Page-1'!X93,0))+
(IF('Semester Activities'!J$32&lt;&gt;0,('Semester Activities'!J$32/'Weightage Page-1'!Y$13)*'Weightage Page-1'!Y93,0))+
(IF('Semester Activities'!J$33&lt;&gt;0,('Semester Activities'!J$33/'Weightage Page-1'!Z$13)*'Weightage Page-1'!Z93,0))+
(IF('Semester Activities'!J$34&lt;&gt;0,('Semester Activities'!J$34/'Weightage Page-1'!AA$13)*'Weightage Page-1'!AA93,0))+
(IF('Semester Activities'!J$35&lt;&gt;0,('Semester Activities'!J$35/'Weightage Page-1'!AB$13)*'Weightage Page-1'!AB93,0))+
(IF('Semester Activities'!J$36&lt;&gt;0,('Semester Activities'!J$36/'Weightage Page-1'!AC$13)*'Weightage Page-1'!AC93,0))+
(IF('Semester Activities'!J$38&lt;&gt;0,('Semester Activities'!J$38/'Weightage Page-1'!AE$13)*'Weightage Page-1'!AE93,0))+
(IF('Semester Activities'!J$39&lt;&gt;0,('Semester Activities'!J$39/'Weightage Page-1'!AF$13)*'Weightage Page-1'!AF93,0))+
(IF('Semester Activities'!J$40&lt;&gt;0,('Semester Activities'!J$40/'Weightage Page-1'!AG$13)*'Weightage Page-1'!AG93,0))+
(IF('Semester Activities'!J$41&lt;&gt;0,('Semester Activities'!J$41/'Weightage Page-1'!AH$13)*'Weightage Page-1'!AH93,0))+
(IF('Semester Activities'!J$42&lt;&gt;0,('Semester Activities'!J$42/'Weightage Page-1'!AI$13)*'Weightage Page-1'!AI93,0))+
(IF('Semester Activities'!J$43&lt;&gt;0,('Semester Activities'!J$43/'Weightage Page-1'!AJ$13)*'Weightage Page-1'!AJ93,0))+
(IF('Semester Activities'!J$44&lt;&gt;0,('Semester Activities'!J$44/'Weightage Page-1'!AK$13)*'Weightage Page-1'!AK93,0))+
(IF('Semester Activities'!J$45&lt;&gt;0,('Semester Activities'!J$45/'Weightage Page-1'!AL$13)*'Weightage Page-1'!AL93,0))+
(IF('Semester Activities'!J$46&lt;&gt;0,('Semester Activities'!J$46/'Weightage Page-1'!AM$13)*'Weightage Page-1'!AM93,0))+
(IF('Semester Activities'!J$47&lt;&gt;0,('Semester Activities'!J$47/'Weightage Page-1'!AN$13)*'Weightage Page-1'!AN93,0))+
(IF('Semester Activities'!J$48&lt;&gt;0,('Semester Activities'!J$48/'Weightage Page-1'!AO$13)*'Weightage Page-1'!AO93,0))+
(IF('Semester Activities'!J$49&lt;&gt;0,('Semester Activities'!J$49/'Weightage Page-1'!AP$13)*'Weightage Page-1'!AP93,0))+
(IF('Semester Activities'!J$50&lt;&gt;0,('Semester Activities'!J$50/'Weightage Page-1'!AQ$13)*'Weightage Page-1'!AQ93,0))+
(IF('Semester Activities'!J$51&lt;&gt;0,('Semester Activities'!J$51/'Weightage Page-1'!AR$13)*'Weightage Page-1'!AR93,0))+
(IF('Semester Activities'!J$52&lt;&gt;0,('Semester Activities'!J$52/'Weightage Page-1'!AS$13)*'Weightage Page-1'!AS93,0))+
(IF('Semester Activities'!J$53&lt;&gt;0,('Semester Activities'!J$53/'Weightage Page-1'!AT$13)*'Weightage Page-1'!AT93,0))+
(IF('Semester Activities'!J$54&lt;&gt;0,('Semester Activities'!J$54/'Weightage Page-1'!AU$13)*'Weightage Page-1'!AU93,0))+
(IF('Semester Activities'!J$55&lt;&gt;0,('Semester Activities'!J$55/'Weightage Page-1'!AV$13)*'Weightage Page-1'!AV93,0))+
(IF('Semester Activities'!J$56&lt;&gt;0,('Semester Activities'!J$56/'Weightage Page-1'!AW$13)*'Weightage Page-1'!AW93,0))+
(IF('Semester Activities'!J$57&lt;&gt;0,('Semester Activities'!J$57/'Weightage Page-1'!AX$13)*'Weightage Page-1'!AX93,0))+
(IF('Semester Activities'!J$58&lt;&gt;0,('Semester Activities'!J$58/'Weightage Page-1'!AY$13)*'Weightage Page-1'!AY93,0))+
(IF('Semester Activities'!J$59&lt;&gt;0,('Semester Activities'!J$59/'Weightage Page-1'!AZ$13)*'Weightage Page-1'!AZ93,0))+
(IF('Semester Activities'!J$60&lt;&gt;0,('Semester Activities'!J$60/'Weightage Page-1'!BA$13)*'Weightage Page-1'!BA93,0))+
(IF('Semester Activities'!J$61&lt;&gt;0,('Semester Activities'!J$61/'Weightage Page-1'!BB$13)*'Weightage Page-1'!BB93,0))</f>
        <v>0</v>
      </c>
      <c r="E87" s="423"/>
      <c r="F87" s="423">
        <f>(IF('Semester Activities'!K$11&lt;&gt;0,('Semester Activities'!K$11/'Weightage Page-1'!D$13)*'Weightage Page-1'!D93,0))+
(IF('Semester Activities'!K$12&lt;&gt;0,('Semester Activities'!K$12/'Weightage Page-1'!E$13)*'Weightage Page-1'!E93,0))+
(IF('Semester Activities'!K$13&lt;&gt;0,('Semester Activities'!K$13/'Weightage Page-1'!F$13)*'Weightage Page-1'!F93,0))+
(IF('Semester Activities'!K$14&lt;&gt;0,('Semester Activities'!K$14/'Weightage Page-1'!G$13)*'Weightage Page-1'!G93,0))+
(IF('Semester Activities'!K$15&lt;&gt;0,('Semester Activities'!K$15/'Weightage Page-1'!H$13)*'Weightage Page-1'!H93,0))+
(IF('Semester Activities'!K$16&lt;&gt;0,('Semester Activities'!K$16/'Weightage Page-1'!I$13)*'Weightage Page-1'!I93,0))+
(IF('Semester Activities'!K$17&lt;&gt;0,('Semester Activities'!K$17/'Weightage Page-1'!J$13)*'Weightage Page-1'!J93,0))+
(IF('Semester Activities'!K$18&lt;&gt;0,('Semester Activities'!K$18/'Weightage Page-1'!K$13)*'Weightage Page-1'!K93,0))+
(IF('Semester Activities'!K$19&lt;&gt;0,('Semester Activities'!K$19/'Weightage Page-1'!L$13)*'Weightage Page-1'!L93,0))+
(IF('Semester Activities'!K$20&lt;&gt;0,('Semester Activities'!K$20/'Weightage Page-1'!M$13)*'Weightage Page-1'!M93,0))+
(IF('Semester Activities'!K$21&lt;&gt;0,('Semester Activities'!K$21/'Weightage Page-1'!N$13)*'Weightage Page-1'!N93,0))+
(IF('Semester Activities'!K$25&lt;&gt;0,('Semester Activities'!K$25/'Weightage Page-1'!R$13)*'Weightage Page-1'!R93,0))+
(IF('Semester Activities'!K$26&lt;&gt;0,('Semester Activities'!K$26/'Weightage Page-1'!S$13)*'Weightage Page-1'!S93,0))+
(IF('Semester Activities'!K$27&lt;&gt;0,('Semester Activities'!K$27/'Weightage Page-1'!T$13)*'Weightage Page-1'!T93,0))+
(IF('Semester Activities'!K$28&lt;&gt;0,('Semester Activities'!K$28/'Weightage Page-1'!U$13)*'Weightage Page-1'!U93,0))+
(IF('Semester Activities'!K$29&lt;&gt;0,('Semester Activities'!K$29/'Weightage Page-1'!V$13)*'Weightage Page-1'!V93,0))+
(IF('Semester Activities'!K$30&lt;&gt;0,('Semester Activities'!K$30/'Weightage Page-1'!W$13)*'Weightage Page-1'!W93,0))+
(IF('Semester Activities'!K$31&lt;&gt;0,('Semester Activities'!K$31/'Weightage Page-1'!X$13)*'Weightage Page-1'!X93,0))+
(IF('Semester Activities'!K$32&lt;&gt;0,('Semester Activities'!K$32/'Weightage Page-1'!Y$13)*'Weightage Page-1'!Y93,0))+
(IF('Semester Activities'!K$33&lt;&gt;0,('Semester Activities'!K$33/'Weightage Page-1'!Z$13)*'Weightage Page-1'!Z93,0))+
(IF('Semester Activities'!K$34&lt;&gt;0,('Semester Activities'!K$34/'Weightage Page-1'!AA$13)*'Weightage Page-1'!AA93,0))+
(IF('Semester Activities'!K$35&lt;&gt;0,('Semester Activities'!K$35/'Weightage Page-1'!AB$13)*'Weightage Page-1'!AB93,0))+
(IF('Semester Activities'!K$36&lt;&gt;0,('Semester Activities'!K$36/'Weightage Page-1'!AC$13)*'Weightage Page-1'!AC93,0))+
(IF('Semester Activities'!K$38&lt;&gt;0,('Semester Activities'!K$38/'Weightage Page-1'!AE$13)*'Weightage Page-1'!AE93,0))+
(IF('Semester Activities'!K$39&lt;&gt;0,('Semester Activities'!K$39/'Weightage Page-1'!AF$13)*'Weightage Page-1'!AF93,0))+
(IF('Semester Activities'!K$40&lt;&gt;0,('Semester Activities'!K$40/'Weightage Page-1'!AG$13)*'Weightage Page-1'!AG93,0))+
(IF('Semester Activities'!K$41&lt;&gt;0,('Semester Activities'!K$41/'Weightage Page-1'!AH$13)*'Weightage Page-1'!AH93,0))+
(IF('Semester Activities'!K$42&lt;&gt;0,('Semester Activities'!K$42/'Weightage Page-1'!AI$13)*'Weightage Page-1'!AI93,0))+
(IF('Semester Activities'!K$43&lt;&gt;0,('Semester Activities'!K$43/'Weightage Page-1'!AJ$13)*'Weightage Page-1'!AJ93,0))+
(IF('Semester Activities'!K$44&lt;&gt;0,('Semester Activities'!K$44/'Weightage Page-1'!AK$13)*'Weightage Page-1'!AK93,0))+
(IF('Semester Activities'!K$45&lt;&gt;0,('Semester Activities'!K$45/'Weightage Page-1'!AL$13)*'Weightage Page-1'!AL93,0))+
(IF('Semester Activities'!K$46&lt;&gt;0,('Semester Activities'!K$46/'Weightage Page-1'!AM$13)*'Weightage Page-1'!AM93,0))+
(IF('Semester Activities'!K$47&lt;&gt;0,('Semester Activities'!K$47/'Weightage Page-1'!AN$13)*'Weightage Page-1'!AN93,0))+
(IF('Semester Activities'!K$48&lt;&gt;0,('Semester Activities'!K$48/'Weightage Page-1'!AO$13)*'Weightage Page-1'!AO93,0))+
(IF('Semester Activities'!K$49&lt;&gt;0,('Semester Activities'!K$49/'Weightage Page-1'!AP$13)*'Weightage Page-1'!AP93,0))+
(IF('Semester Activities'!K$50&lt;&gt;0,('Semester Activities'!K$50/'Weightage Page-1'!AQ$13)*'Weightage Page-1'!AQ93,0))+
(IF('Semester Activities'!K$51&lt;&gt;0,('Semester Activities'!K$51/'Weightage Page-1'!AR$13)*'Weightage Page-1'!AR93,0))+
(IF('Semester Activities'!K$52&lt;&gt;0,('Semester Activities'!K$52/'Weightage Page-1'!AS$13)*'Weightage Page-1'!AS93,0))+
(IF('Semester Activities'!K$53&lt;&gt;0,('Semester Activities'!K$53/'Weightage Page-1'!AT$13)*'Weightage Page-1'!AT93,0))+
(IF('Semester Activities'!K$54&lt;&gt;0,('Semester Activities'!K$54/'Weightage Page-1'!AU$13)*'Weightage Page-1'!AU93,0))+
(IF('Semester Activities'!K$55&lt;&gt;0,('Semester Activities'!K$55/'Weightage Page-1'!AV$13)*'Weightage Page-1'!AV93,0))+
(IF('Semester Activities'!K$56&lt;&gt;0,('Semester Activities'!K$56/'Weightage Page-1'!AW$13)*'Weightage Page-1'!AW93,0))+
(IF('Semester Activities'!K$57&lt;&gt;0,('Semester Activities'!K$57/'Weightage Page-1'!AX$13)*'Weightage Page-1'!AX93,0))+
(IF('Semester Activities'!K$58&lt;&gt;0,('Semester Activities'!K$58/'Weightage Page-1'!AY$13)*'Weightage Page-1'!AY93,0))+
(IF('Semester Activities'!K$59&lt;&gt;0,('Semester Activities'!K$59/'Weightage Page-1'!AZ$13)*'Weightage Page-1'!AZ93,0))+
(IF('Semester Activities'!K$60&lt;&gt;0,('Semester Activities'!K$60/'Weightage Page-1'!BA$13)*'Weightage Page-1'!BA93,0))+
(IF('Semester Activities'!K$61&lt;&gt;0,('Semester Activities'!K$61/'Weightage Page-1'!BB$13)*'Weightage Page-1'!BB93,0))</f>
        <v>0</v>
      </c>
      <c r="G87" s="423"/>
      <c r="H87" s="423">
        <f>(IF('Semester Activities'!L$11&lt;&gt;0,('Semester Activities'!L$11/'Weightage Page-1'!D$13)*'Weightage Page-1'!D93,0))+
(IF('Semester Activities'!L$12&lt;&gt;0,('Semester Activities'!L$12/'Weightage Page-1'!E$13)*'Weightage Page-1'!E93,0))+
(IF('Semester Activities'!L$13&lt;&gt;0,('Semester Activities'!L$13/'Weightage Page-1'!F$13)*'Weightage Page-1'!F93,0))+
(IF('Semester Activities'!L$14&lt;&gt;0,('Semester Activities'!L$14/'Weightage Page-1'!G$13)*'Weightage Page-1'!G93,0))+
(IF('Semester Activities'!L$15&lt;&gt;0,('Semester Activities'!L$15/'Weightage Page-1'!H$13)*'Weightage Page-1'!H93,0))+
(IF('Semester Activities'!L$16&lt;&gt;0,('Semester Activities'!L$16/'Weightage Page-1'!I$13)*'Weightage Page-1'!I93,0))+
(IF('Semester Activities'!L$17&lt;&gt;0,('Semester Activities'!L$17/'Weightage Page-1'!J$13)*'Weightage Page-1'!J93,0))+
(IF('Semester Activities'!L$18&lt;&gt;0,('Semester Activities'!L$18/'Weightage Page-1'!K$13)*'Weightage Page-1'!K93,0))+
(IF('Semester Activities'!L$19&lt;&gt;0,('Semester Activities'!L$19/'Weightage Page-1'!L$13)*'Weightage Page-1'!L93,0))+
(IF('Semester Activities'!L$20&lt;&gt;0,('Semester Activities'!L$20/'Weightage Page-1'!M$13)*'Weightage Page-1'!M93,0))+
(IF('Semester Activities'!L$21&lt;&gt;0,('Semester Activities'!L$21/'Weightage Page-1'!N$13)*'Weightage Page-1'!N93,0))+
(IF('Semester Activities'!L$25&lt;&gt;0,('Semester Activities'!L$25/'Weightage Page-1'!R$13)*'Weightage Page-1'!R93,0))+
(IF('Semester Activities'!L$26&lt;&gt;0,('Semester Activities'!L$26/'Weightage Page-1'!S$13)*'Weightage Page-1'!S93,0))+
(IF('Semester Activities'!L$27&lt;&gt;0,('Semester Activities'!L$27/'Weightage Page-1'!T$13)*'Weightage Page-1'!T93,0))+
(IF('Semester Activities'!L$28&lt;&gt;0,('Semester Activities'!L$28/'Weightage Page-1'!U$13)*'Weightage Page-1'!U93,0))+
(IF('Semester Activities'!L$29&lt;&gt;0,('Semester Activities'!L$29/'Weightage Page-1'!V$13)*'Weightage Page-1'!V93,0))+
(IF('Semester Activities'!L$30&lt;&gt;0,('Semester Activities'!L$30/'Weightage Page-1'!W$13)*'Weightage Page-1'!W93,0))+
(IF('Semester Activities'!L$31&lt;&gt;0,('Semester Activities'!L$31/'Weightage Page-1'!X$13)*'Weightage Page-1'!X93,0))+
(IF('Semester Activities'!L$32&lt;&gt;0,('Semester Activities'!L$32/'Weightage Page-1'!Y$13)*'Weightage Page-1'!Y93,0))+
(IF('Semester Activities'!L$33&lt;&gt;0,('Semester Activities'!L$33/'Weightage Page-1'!Z$13)*'Weightage Page-1'!Z93,0))+
(IF('Semester Activities'!L$34&lt;&gt;0,('Semester Activities'!L$34/'Weightage Page-1'!AA$13)*'Weightage Page-1'!AA93,0))+
(IF('Semester Activities'!L$35&lt;&gt;0,('Semester Activities'!L$35/'Weightage Page-1'!AB$13)*'Weightage Page-1'!AB93,0))+
(IF('Semester Activities'!L$36&lt;&gt;0,('Semester Activities'!L$36/'Weightage Page-1'!AC$13)*'Weightage Page-1'!AC93,0))+
(IF('Semester Activities'!L$38&lt;&gt;0,('Semester Activities'!L$38/'Weightage Page-1'!AE$13)*'Weightage Page-1'!AE93,0))+
(IF('Semester Activities'!L$39&lt;&gt;0,('Semester Activities'!L$39/'Weightage Page-1'!AF$13)*'Weightage Page-1'!AF93,0))+
(IF('Semester Activities'!L$40&lt;&gt;0,('Semester Activities'!L$40/'Weightage Page-1'!AG$13)*'Weightage Page-1'!AG93,0))+
(IF('Semester Activities'!L$41&lt;&gt;0,('Semester Activities'!L$41/'Weightage Page-1'!AH$13)*'Weightage Page-1'!AH93,0))+
(IF('Semester Activities'!L$42&lt;&gt;0,('Semester Activities'!L$42/'Weightage Page-1'!AI$13)*'Weightage Page-1'!AI93,0))+
(IF('Semester Activities'!L$43&lt;&gt;0,('Semester Activities'!L$43/'Weightage Page-1'!AJ$13)*'Weightage Page-1'!AJ93,0))+
(IF('Semester Activities'!L$44&lt;&gt;0,('Semester Activities'!L$44/'Weightage Page-1'!AK$13)*'Weightage Page-1'!AK93,0))+
(IF('Semester Activities'!L$45&lt;&gt;0,('Semester Activities'!L$45/'Weightage Page-1'!AL$13)*'Weightage Page-1'!AL93,0))+
(IF('Semester Activities'!L$46&lt;&gt;0,('Semester Activities'!L$46/'Weightage Page-1'!AM$13)*'Weightage Page-1'!AM93,0))+
(IF('Semester Activities'!L$47&lt;&gt;0,('Semester Activities'!L$47/'Weightage Page-1'!AN$13)*'Weightage Page-1'!AN93,0))+
(IF('Semester Activities'!L$48&lt;&gt;0,('Semester Activities'!L$48/'Weightage Page-1'!AO$13)*'Weightage Page-1'!AO93,0))+
(IF('Semester Activities'!L$49&lt;&gt;0,('Semester Activities'!L$49/'Weightage Page-1'!AP$13)*'Weightage Page-1'!AP93,0))+
(IF('Semester Activities'!L$50&lt;&gt;0,('Semester Activities'!L$50/'Weightage Page-1'!AQ$13)*'Weightage Page-1'!AQ93,0))+
(IF('Semester Activities'!L$51&lt;&gt;0,('Semester Activities'!L$51/'Weightage Page-1'!AR$13)*'Weightage Page-1'!AR93,0))+
(IF('Semester Activities'!L$52&lt;&gt;0,('Semester Activities'!L$52/'Weightage Page-1'!AS$13)*'Weightage Page-1'!AS93,0))+
(IF('Semester Activities'!L$53&lt;&gt;0,('Semester Activities'!L$53/'Weightage Page-1'!AT$13)*'Weightage Page-1'!AT93,0))+
(IF('Semester Activities'!L$54&lt;&gt;0,('Semester Activities'!L$54/'Weightage Page-1'!AU$13)*'Weightage Page-1'!AU93,0))+
(IF('Semester Activities'!L$55&lt;&gt;0,('Semester Activities'!L$55/'Weightage Page-1'!AV$13)*'Weightage Page-1'!AV93,0))+
(IF('Semester Activities'!L$56&lt;&gt;0,('Semester Activities'!L$56/'Weightage Page-1'!AW$13)*'Weightage Page-1'!AW93,0))+
(IF('Semester Activities'!L$57&lt;&gt;0,('Semester Activities'!L$57/'Weightage Page-1'!AX$13)*'Weightage Page-1'!AX93,0))+
(IF('Semester Activities'!L$58&lt;&gt;0,('Semester Activities'!L$58/'Weightage Page-1'!AY$13)*'Weightage Page-1'!AY93,0))+
(IF('Semester Activities'!L$59&lt;&gt;0,('Semester Activities'!L$59/'Weightage Page-1'!AZ$13)*'Weightage Page-1'!AZ93,0))+
(IF('Semester Activities'!L$60&lt;&gt;0,('Semester Activities'!L$60/'Weightage Page-1'!BA$13)*'Weightage Page-1'!BA93,0))+
(IF('Semester Activities'!L$61&lt;&gt;0,('Semester Activities'!L$61/'Weightage Page-1'!BB$13)*'Weightage Page-1'!BB93,0))</f>
        <v>0</v>
      </c>
      <c r="I87" s="423"/>
      <c r="J87" s="423">
        <f>(IF('Semester Activities'!M$11&lt;&gt;0,('Semester Activities'!M$11/'Weightage Page-1'!D$13)*'Weightage Page-1'!D93,0))+
(IF('Semester Activities'!M$12&lt;&gt;0,('Semester Activities'!M$12/'Weightage Page-1'!E$13)*'Weightage Page-1'!E93,0))+
(IF('Semester Activities'!M$13&lt;&gt;0,('Semester Activities'!M$13/'Weightage Page-1'!F$13)*'Weightage Page-1'!F93,0))+
(IF('Semester Activities'!M$14&lt;&gt;0,('Semester Activities'!M$14/'Weightage Page-1'!G$13)*'Weightage Page-1'!G93,0))+
(IF('Semester Activities'!M$15&lt;&gt;0,('Semester Activities'!M$15/'Weightage Page-1'!H$13)*'Weightage Page-1'!H93,0))+
(IF('Semester Activities'!M$16&lt;&gt;0,('Semester Activities'!M$16/'Weightage Page-1'!I$13)*'Weightage Page-1'!I93,0))+
(IF('Semester Activities'!M$17&lt;&gt;0,('Semester Activities'!M$17/'Weightage Page-1'!J$13)*'Weightage Page-1'!J93,0))+
(IF('Semester Activities'!M$18&lt;&gt;0,('Semester Activities'!M$18/'Weightage Page-1'!K$13)*'Weightage Page-1'!K93,0))+
(IF('Semester Activities'!M$19&lt;&gt;0,('Semester Activities'!M$19/'Weightage Page-1'!L$13)*'Weightage Page-1'!L93,0))+
(IF('Semester Activities'!M$20&lt;&gt;0,('Semester Activities'!M$20/'Weightage Page-1'!M$13)*'Weightage Page-1'!M93,0))+
(IF('Semester Activities'!M$21&lt;&gt;0,('Semester Activities'!M$21/'Weightage Page-1'!N$13)*'Weightage Page-1'!N93,0))+
(IF('Semester Activities'!M$25&lt;&gt;0,('Semester Activities'!M$25/'Weightage Page-1'!R$13)*'Weightage Page-1'!R93,0))+
(IF('Semester Activities'!M$26&lt;&gt;0,('Semester Activities'!M$26/'Weightage Page-1'!S$13)*'Weightage Page-1'!S93,0))+
(IF('Semester Activities'!M$27&lt;&gt;0,('Semester Activities'!M$27/'Weightage Page-1'!T$13)*'Weightage Page-1'!T93,0))+
(IF('Semester Activities'!M$28&lt;&gt;0,('Semester Activities'!M$28/'Weightage Page-1'!U$13)*'Weightage Page-1'!U93,0))+
(IF('Semester Activities'!M$29&lt;&gt;0,('Semester Activities'!M$29/'Weightage Page-1'!V$13)*'Weightage Page-1'!V93,0))+
(IF('Semester Activities'!M$30&lt;&gt;0,('Semester Activities'!M$30/'Weightage Page-1'!W$13)*'Weightage Page-1'!W93,0))+
(IF('Semester Activities'!M$31&lt;&gt;0,('Semester Activities'!M$31/'Weightage Page-1'!X$13)*'Weightage Page-1'!X93,0))+
(IF('Semester Activities'!M$32&lt;&gt;0,('Semester Activities'!M$32/'Weightage Page-1'!Y$13)*'Weightage Page-1'!Y93,0))+
(IF('Semester Activities'!M$33&lt;&gt;0,('Semester Activities'!M$33/'Weightage Page-1'!Z$13)*'Weightage Page-1'!Z93,0))+
(IF('Semester Activities'!M$34&lt;&gt;0,('Semester Activities'!M$34/'Weightage Page-1'!AA$13)*'Weightage Page-1'!AA93,0))+
(IF('Semester Activities'!M$35&lt;&gt;0,('Semester Activities'!M$35/'Weightage Page-1'!AB$13)*'Weightage Page-1'!AB93,0))+
(IF('Semester Activities'!M$36&lt;&gt;0,('Semester Activities'!M$36/'Weightage Page-1'!AC$13)*'Weightage Page-1'!AC93,0))+
(IF('Semester Activities'!M$38&lt;&gt;0,('Semester Activities'!M$38/'Weightage Page-1'!AE$13)*'Weightage Page-1'!AE93,0))+
(IF('Semester Activities'!M$39&lt;&gt;0,('Semester Activities'!M$39/'Weightage Page-1'!AF$13)*'Weightage Page-1'!AF93,0))+
(IF('Semester Activities'!M$40&lt;&gt;0,('Semester Activities'!M$40/'Weightage Page-1'!AG$13)*'Weightage Page-1'!AG93,0))+
(IF('Semester Activities'!M$41&lt;&gt;0,('Semester Activities'!M$41/'Weightage Page-1'!AH$13)*'Weightage Page-1'!AH93,0))+
(IF('Semester Activities'!M$42&lt;&gt;0,('Semester Activities'!M$42/'Weightage Page-1'!AI$13)*'Weightage Page-1'!AI93,0))+
(IF('Semester Activities'!M$43&lt;&gt;0,('Semester Activities'!M$43/'Weightage Page-1'!AJ$13)*'Weightage Page-1'!AJ93,0))+
(IF('Semester Activities'!M$44&lt;&gt;0,('Semester Activities'!M$44/'Weightage Page-1'!AK$13)*'Weightage Page-1'!AK93,0))+
(IF('Semester Activities'!M$45&lt;&gt;0,('Semester Activities'!M$45/'Weightage Page-1'!AL$13)*'Weightage Page-1'!AL93,0))+
(IF('Semester Activities'!M$46&lt;&gt;0,('Semester Activities'!M$46/'Weightage Page-1'!AM$13)*'Weightage Page-1'!AM93,0))+
(IF('Semester Activities'!M$47&lt;&gt;0,('Semester Activities'!M$47/'Weightage Page-1'!AN$13)*'Weightage Page-1'!AN93,0))+
(IF('Semester Activities'!M$48&lt;&gt;0,('Semester Activities'!M$48/'Weightage Page-1'!AO$13)*'Weightage Page-1'!AO93,0))+
(IF('Semester Activities'!M$49&lt;&gt;0,('Semester Activities'!M$49/'Weightage Page-1'!AP$13)*'Weightage Page-1'!AP93,0))+
(IF('Semester Activities'!M$50&lt;&gt;0,('Semester Activities'!M$50/'Weightage Page-1'!AQ$13)*'Weightage Page-1'!AQ93,0))+
(IF('Semester Activities'!M$51&lt;&gt;0,('Semester Activities'!M$51/'Weightage Page-1'!AR$13)*'Weightage Page-1'!AR93,0))+
(IF('Semester Activities'!M$52&lt;&gt;0,('Semester Activities'!M$52/'Weightage Page-1'!AS$13)*'Weightage Page-1'!AS93,0))+
(IF('Semester Activities'!M$53&lt;&gt;0,('Semester Activities'!M$53/'Weightage Page-1'!AT$13)*'Weightage Page-1'!AT93,0))+
(IF('Semester Activities'!M$54&lt;&gt;0,('Semester Activities'!M$54/'Weightage Page-1'!AU$13)*'Weightage Page-1'!AU93,0))+
(IF('Semester Activities'!M$55&lt;&gt;0,('Semester Activities'!M$55/'Weightage Page-1'!AV$13)*'Weightage Page-1'!AV93,0))+
(IF('Semester Activities'!M$56&lt;&gt;0,('Semester Activities'!M$56/'Weightage Page-1'!AW$13)*'Weightage Page-1'!AW93,0))+
(IF('Semester Activities'!M$57&lt;&gt;0,('Semester Activities'!M$57/'Weightage Page-1'!AX$13)*'Weightage Page-1'!AX93,0))+
(IF('Semester Activities'!M$58&lt;&gt;0,('Semester Activities'!M$58/'Weightage Page-1'!AY$13)*'Weightage Page-1'!AY93,0))+
(IF('Semester Activities'!M$59&lt;&gt;0,('Semester Activities'!M$59/'Weightage Page-1'!AZ$13)*'Weightage Page-1'!AZ93,0))+
(IF('Semester Activities'!M$60&lt;&gt;0,('Semester Activities'!M$60/'Weightage Page-1'!BA$13)*'Weightage Page-1'!BA93,0))+
(IF('Semester Activities'!M$61&lt;&gt;0,('Semester Activities'!M$61/'Weightage Page-1'!BB$13)*'Weightage Page-1'!BB93,0))</f>
        <v>0</v>
      </c>
      <c r="K87" s="423"/>
      <c r="L87" s="423">
        <f>(IF('Semester Activities'!N$11&lt;&gt;0,('Semester Activities'!N$11/'Weightage Page-1'!D$13)*'Weightage Page-1'!D93,0))+
(IF('Semester Activities'!N$12&lt;&gt;0,('Semester Activities'!N$12/'Weightage Page-1'!E$13)*'Weightage Page-1'!E93,0))+
(IF('Semester Activities'!N$13&lt;&gt;0,('Semester Activities'!N$13/'Weightage Page-1'!F$13)*'Weightage Page-1'!F93,0))+
(IF('Semester Activities'!N$14&lt;&gt;0,('Semester Activities'!N$14/'Weightage Page-1'!G$13)*'Weightage Page-1'!G93,0))+
(IF('Semester Activities'!N$15&lt;&gt;0,('Semester Activities'!N$15/'Weightage Page-1'!H$13)*'Weightage Page-1'!H93,0))+
(IF('Semester Activities'!N$16&lt;&gt;0,('Semester Activities'!N$16/'Weightage Page-1'!I$13)*'Weightage Page-1'!I93,0))+
(IF('Semester Activities'!N$17&lt;&gt;0,('Semester Activities'!N$17/'Weightage Page-1'!J$13)*'Weightage Page-1'!J93,0))+
(IF('Semester Activities'!N$18&lt;&gt;0,('Semester Activities'!N$18/'Weightage Page-1'!K$13)*'Weightage Page-1'!K93,0))+
(IF('Semester Activities'!N$19&lt;&gt;0,('Semester Activities'!N$19/'Weightage Page-1'!L$13)*'Weightage Page-1'!L93,0))+
(IF('Semester Activities'!N$20&lt;&gt;0,('Semester Activities'!N$20/'Weightage Page-1'!M$13)*'Weightage Page-1'!M93,0))+
(IF('Semester Activities'!N$21&lt;&gt;0,('Semester Activities'!N$21/'Weightage Page-1'!N$13)*'Weightage Page-1'!N93,0))+
(IF('Semester Activities'!N$25&lt;&gt;0,('Semester Activities'!N$25/'Weightage Page-1'!R$13)*'Weightage Page-1'!R93,0))+
(IF('Semester Activities'!N$26&lt;&gt;0,('Semester Activities'!N$26/'Weightage Page-1'!S$13)*'Weightage Page-1'!S93,0))+
(IF('Semester Activities'!N$27&lt;&gt;0,('Semester Activities'!N$27/'Weightage Page-1'!T$13)*'Weightage Page-1'!T93,0))+
(IF('Semester Activities'!N$28&lt;&gt;0,('Semester Activities'!N$28/'Weightage Page-1'!U$13)*'Weightage Page-1'!U93,0))+
(IF('Semester Activities'!N$29&lt;&gt;0,('Semester Activities'!N$29/'Weightage Page-1'!V$13)*'Weightage Page-1'!V93,0))+
(IF('Semester Activities'!N$30&lt;&gt;0,('Semester Activities'!N$30/'Weightage Page-1'!W$13)*'Weightage Page-1'!W93,0))+
(IF('Semester Activities'!N$31&lt;&gt;0,('Semester Activities'!N$31/'Weightage Page-1'!X$13)*'Weightage Page-1'!X93,0))+
(IF('Semester Activities'!N$32&lt;&gt;0,('Semester Activities'!N$32/'Weightage Page-1'!Y$13)*'Weightage Page-1'!Y93,0))+
(IF('Semester Activities'!N$33&lt;&gt;0,('Semester Activities'!N$33/'Weightage Page-1'!Z$13)*'Weightage Page-1'!Z93,0))+
(IF('Semester Activities'!N$34&lt;&gt;0,('Semester Activities'!N$34/'Weightage Page-1'!AA$13)*'Weightage Page-1'!AA93,0))+
(IF('Semester Activities'!N$35&lt;&gt;0,('Semester Activities'!N$35/'Weightage Page-1'!AB$13)*'Weightage Page-1'!AB93,0))+
(IF('Semester Activities'!N$36&lt;&gt;0,('Semester Activities'!N$36/'Weightage Page-1'!AC$13)*'Weightage Page-1'!AC93,0))+
(IF('Semester Activities'!N$38&lt;&gt;0,('Semester Activities'!N$38/'Weightage Page-1'!AE$13)*'Weightage Page-1'!AE93,0))+
(IF('Semester Activities'!N$39&lt;&gt;0,('Semester Activities'!N$39/'Weightage Page-1'!AF$13)*'Weightage Page-1'!AF93,0))+
(IF('Semester Activities'!N$40&lt;&gt;0,('Semester Activities'!N$40/'Weightage Page-1'!AG$13)*'Weightage Page-1'!AG93,0))+
(IF('Semester Activities'!N$41&lt;&gt;0,('Semester Activities'!N$41/'Weightage Page-1'!AH$13)*'Weightage Page-1'!AH93,0))+
(IF('Semester Activities'!N$42&lt;&gt;0,('Semester Activities'!N$42/'Weightage Page-1'!AI$13)*'Weightage Page-1'!AI93,0))+
(IF('Semester Activities'!N$43&lt;&gt;0,('Semester Activities'!N$43/'Weightage Page-1'!AJ$13)*'Weightage Page-1'!AJ93,0))+
(IF('Semester Activities'!N$44&lt;&gt;0,('Semester Activities'!N$44/'Weightage Page-1'!AK$13)*'Weightage Page-1'!AK93,0))+
(IF('Semester Activities'!N$45&lt;&gt;0,('Semester Activities'!N$45/'Weightage Page-1'!AL$13)*'Weightage Page-1'!AL93,0))+
(IF('Semester Activities'!N$46&lt;&gt;0,('Semester Activities'!N$46/'Weightage Page-1'!AM$13)*'Weightage Page-1'!AM93,0))+
(IF('Semester Activities'!N$47&lt;&gt;0,('Semester Activities'!N$47/'Weightage Page-1'!AN$13)*'Weightage Page-1'!AN93,0))+
(IF('Semester Activities'!N$48&lt;&gt;0,('Semester Activities'!N$48/'Weightage Page-1'!AO$13)*'Weightage Page-1'!AO93,0))+
(IF('Semester Activities'!N$49&lt;&gt;0,('Semester Activities'!N$49/'Weightage Page-1'!AP$13)*'Weightage Page-1'!AP93,0))+
(IF('Semester Activities'!N$50&lt;&gt;0,('Semester Activities'!N$50/'Weightage Page-1'!AQ$13)*'Weightage Page-1'!AQ93,0))+
(IF('Semester Activities'!N$51&lt;&gt;0,('Semester Activities'!N$51/'Weightage Page-1'!AR$13)*'Weightage Page-1'!AR93,0))+
(IF('Semester Activities'!N$52&lt;&gt;0,('Semester Activities'!N$52/'Weightage Page-1'!AS$13)*'Weightage Page-1'!AS93,0))+
(IF('Semester Activities'!N$53&lt;&gt;0,('Semester Activities'!N$53/'Weightage Page-1'!AT$13)*'Weightage Page-1'!AT93,0))+
(IF('Semester Activities'!N$54&lt;&gt;0,('Semester Activities'!N$54/'Weightage Page-1'!AU$13)*'Weightage Page-1'!AU93,0))+
(IF('Semester Activities'!N$55&lt;&gt;0,('Semester Activities'!N$55/'Weightage Page-1'!AV$13)*'Weightage Page-1'!AV93,0))+
(IF('Semester Activities'!N$56&lt;&gt;0,('Semester Activities'!N$56/'Weightage Page-1'!AW$13)*'Weightage Page-1'!AW93,0))+
(IF('Semester Activities'!N$57&lt;&gt;0,('Semester Activities'!N$57/'Weightage Page-1'!AX$13)*'Weightage Page-1'!AX93,0))+
(IF('Semester Activities'!N$58&lt;&gt;0,('Semester Activities'!N$58/'Weightage Page-1'!AY$13)*'Weightage Page-1'!AY93,0))+
(IF('Semester Activities'!N$59&lt;&gt;0,('Semester Activities'!N$59/'Weightage Page-1'!AZ$13)*'Weightage Page-1'!AZ93,0))+
(IF('Semester Activities'!N$60&lt;&gt;0,('Semester Activities'!N$60/'Weightage Page-1'!BA$13)*'Weightage Page-1'!BA93,0))+
(IF('Semester Activities'!N$61&lt;&gt;0,('Semester Activities'!N$61/'Weightage Page-1'!BB$13)*'Weightage Page-1'!BB93,0))</f>
        <v>0</v>
      </c>
      <c r="M87" s="423"/>
      <c r="N87" s="424">
        <f t="shared" si="2"/>
        <v>0</v>
      </c>
      <c r="O87" s="424"/>
    </row>
    <row r="88" spans="1:15" ht="16.5" thickBot="1" x14ac:dyDescent="0.3">
      <c r="A88" s="210">
        <v>79</v>
      </c>
      <c r="B88" s="211" t="str">
        <f>IF('Weightage Page-1'!B94&lt;&gt;"",'Weightage Page-1'!B94,"")</f>
        <v>15SW48</v>
      </c>
      <c r="C88" s="118"/>
      <c r="D88" s="423">
        <f>(IF('Semester Activities'!J$11&lt;&gt;0,('Semester Activities'!J$11/'Weightage Page-1'!D$13)*'Weightage Page-1'!D94,0))+
(IF('Semester Activities'!J$12&lt;&gt;0,('Semester Activities'!J$12/'Weightage Page-1'!E$13)*'Weightage Page-1'!E94,0))+
(IF('Semester Activities'!J$13&lt;&gt;0,('Semester Activities'!J$13/'Weightage Page-1'!F$13)*'Weightage Page-1'!F94,0))+
(IF('Semester Activities'!J$14&lt;&gt;0,('Semester Activities'!J$14/'Weightage Page-1'!G$13)*'Weightage Page-1'!G94,0))+
(IF('Semester Activities'!J$15&lt;&gt;0,('Semester Activities'!J$15/'Weightage Page-1'!H$13)*'Weightage Page-1'!H94,0))+
(IF('Semester Activities'!J$16&lt;&gt;0,('Semester Activities'!J$16/'Weightage Page-1'!I$13)*'Weightage Page-1'!I94,0))+
(IF('Semester Activities'!J$17&lt;&gt;0,('Semester Activities'!J$17/'Weightage Page-1'!J$13)*'Weightage Page-1'!J94,0))+
(IF('Semester Activities'!J$18&lt;&gt;0,('Semester Activities'!J$18/'Weightage Page-1'!K$13)*'Weightage Page-1'!K94,0))+
(IF('Semester Activities'!J$19&lt;&gt;0,('Semester Activities'!J$19/'Weightage Page-1'!L$13)*'Weightage Page-1'!L94,0))+
(IF('Semester Activities'!J$20&lt;&gt;0,('Semester Activities'!J$20/'Weightage Page-1'!M$13)*'Weightage Page-1'!M94,0))+
(IF('Semester Activities'!J$21&lt;&gt;0,('Semester Activities'!J$21/'Weightage Page-1'!N$13)*'Weightage Page-1'!N94,0))+
(IF('Semester Activities'!J$25&lt;&gt;0,('Semester Activities'!J$25/'Weightage Page-1'!R$13)*'Weightage Page-1'!R94,0))+
(IF('Semester Activities'!J$26&lt;&gt;0,('Semester Activities'!J$26/'Weightage Page-1'!S$13)*'Weightage Page-1'!S94,0))+
(IF('Semester Activities'!J$27&lt;&gt;0,('Semester Activities'!J$27/'Weightage Page-1'!T$13)*'Weightage Page-1'!T94,0))+
(IF('Semester Activities'!J$28&lt;&gt;0,('Semester Activities'!J$28/'Weightage Page-1'!U$13)*'Weightage Page-1'!U94,0))+
(IF('Semester Activities'!J$29&lt;&gt;0,('Semester Activities'!J$29/'Weightage Page-1'!V$13)*'Weightage Page-1'!V94,0))+
(IF('Semester Activities'!J$30&lt;&gt;0,('Semester Activities'!J$30/'Weightage Page-1'!W$13)*'Weightage Page-1'!W94,0))+
(IF('Semester Activities'!J$31&lt;&gt;0,('Semester Activities'!J$31/'Weightage Page-1'!X$13)*'Weightage Page-1'!X94,0))+
(IF('Semester Activities'!J$32&lt;&gt;0,('Semester Activities'!J$32/'Weightage Page-1'!Y$13)*'Weightage Page-1'!Y94,0))+
(IF('Semester Activities'!J$33&lt;&gt;0,('Semester Activities'!J$33/'Weightage Page-1'!Z$13)*'Weightage Page-1'!Z94,0))+
(IF('Semester Activities'!J$34&lt;&gt;0,('Semester Activities'!J$34/'Weightage Page-1'!AA$13)*'Weightage Page-1'!AA94,0))+
(IF('Semester Activities'!J$35&lt;&gt;0,('Semester Activities'!J$35/'Weightage Page-1'!AB$13)*'Weightage Page-1'!AB94,0))+
(IF('Semester Activities'!J$36&lt;&gt;0,('Semester Activities'!J$36/'Weightage Page-1'!AC$13)*'Weightage Page-1'!AC94,0))+
(IF('Semester Activities'!J$38&lt;&gt;0,('Semester Activities'!J$38/'Weightage Page-1'!AE$13)*'Weightage Page-1'!AE94,0))+
(IF('Semester Activities'!J$39&lt;&gt;0,('Semester Activities'!J$39/'Weightage Page-1'!AF$13)*'Weightage Page-1'!AF94,0))+
(IF('Semester Activities'!J$40&lt;&gt;0,('Semester Activities'!J$40/'Weightage Page-1'!AG$13)*'Weightage Page-1'!AG94,0))+
(IF('Semester Activities'!J$41&lt;&gt;0,('Semester Activities'!J$41/'Weightage Page-1'!AH$13)*'Weightage Page-1'!AH94,0))+
(IF('Semester Activities'!J$42&lt;&gt;0,('Semester Activities'!J$42/'Weightage Page-1'!AI$13)*'Weightage Page-1'!AI94,0))+
(IF('Semester Activities'!J$43&lt;&gt;0,('Semester Activities'!J$43/'Weightage Page-1'!AJ$13)*'Weightage Page-1'!AJ94,0))+
(IF('Semester Activities'!J$44&lt;&gt;0,('Semester Activities'!J$44/'Weightage Page-1'!AK$13)*'Weightage Page-1'!AK94,0))+
(IF('Semester Activities'!J$45&lt;&gt;0,('Semester Activities'!J$45/'Weightage Page-1'!AL$13)*'Weightage Page-1'!AL94,0))+
(IF('Semester Activities'!J$46&lt;&gt;0,('Semester Activities'!J$46/'Weightage Page-1'!AM$13)*'Weightage Page-1'!AM94,0))+
(IF('Semester Activities'!J$47&lt;&gt;0,('Semester Activities'!J$47/'Weightage Page-1'!AN$13)*'Weightage Page-1'!AN94,0))+
(IF('Semester Activities'!J$48&lt;&gt;0,('Semester Activities'!J$48/'Weightage Page-1'!AO$13)*'Weightage Page-1'!AO94,0))+
(IF('Semester Activities'!J$49&lt;&gt;0,('Semester Activities'!J$49/'Weightage Page-1'!AP$13)*'Weightage Page-1'!AP94,0))+
(IF('Semester Activities'!J$50&lt;&gt;0,('Semester Activities'!J$50/'Weightage Page-1'!AQ$13)*'Weightage Page-1'!AQ94,0))+
(IF('Semester Activities'!J$51&lt;&gt;0,('Semester Activities'!J$51/'Weightage Page-1'!AR$13)*'Weightage Page-1'!AR94,0))+
(IF('Semester Activities'!J$52&lt;&gt;0,('Semester Activities'!J$52/'Weightage Page-1'!AS$13)*'Weightage Page-1'!AS94,0))+
(IF('Semester Activities'!J$53&lt;&gt;0,('Semester Activities'!J$53/'Weightage Page-1'!AT$13)*'Weightage Page-1'!AT94,0))+
(IF('Semester Activities'!J$54&lt;&gt;0,('Semester Activities'!J$54/'Weightage Page-1'!AU$13)*'Weightage Page-1'!AU94,0))+
(IF('Semester Activities'!J$55&lt;&gt;0,('Semester Activities'!J$55/'Weightage Page-1'!AV$13)*'Weightage Page-1'!AV94,0))+
(IF('Semester Activities'!J$56&lt;&gt;0,('Semester Activities'!J$56/'Weightage Page-1'!AW$13)*'Weightage Page-1'!AW94,0))+
(IF('Semester Activities'!J$57&lt;&gt;0,('Semester Activities'!J$57/'Weightage Page-1'!AX$13)*'Weightage Page-1'!AX94,0))+
(IF('Semester Activities'!J$58&lt;&gt;0,('Semester Activities'!J$58/'Weightage Page-1'!AY$13)*'Weightage Page-1'!AY94,0))+
(IF('Semester Activities'!J$59&lt;&gt;0,('Semester Activities'!J$59/'Weightage Page-1'!AZ$13)*'Weightage Page-1'!AZ94,0))+
(IF('Semester Activities'!J$60&lt;&gt;0,('Semester Activities'!J$60/'Weightage Page-1'!BA$13)*'Weightage Page-1'!BA94,0))+
(IF('Semester Activities'!J$61&lt;&gt;0,('Semester Activities'!J$61/'Weightage Page-1'!BB$13)*'Weightage Page-1'!BB94,0))</f>
        <v>0</v>
      </c>
      <c r="E88" s="423"/>
      <c r="F88" s="423">
        <f>(IF('Semester Activities'!K$11&lt;&gt;0,('Semester Activities'!K$11/'Weightage Page-1'!D$13)*'Weightage Page-1'!D94,0))+
(IF('Semester Activities'!K$12&lt;&gt;0,('Semester Activities'!K$12/'Weightage Page-1'!E$13)*'Weightage Page-1'!E94,0))+
(IF('Semester Activities'!K$13&lt;&gt;0,('Semester Activities'!K$13/'Weightage Page-1'!F$13)*'Weightage Page-1'!F94,0))+
(IF('Semester Activities'!K$14&lt;&gt;0,('Semester Activities'!K$14/'Weightage Page-1'!G$13)*'Weightage Page-1'!G94,0))+
(IF('Semester Activities'!K$15&lt;&gt;0,('Semester Activities'!K$15/'Weightage Page-1'!H$13)*'Weightage Page-1'!H94,0))+
(IF('Semester Activities'!K$16&lt;&gt;0,('Semester Activities'!K$16/'Weightage Page-1'!I$13)*'Weightage Page-1'!I94,0))+
(IF('Semester Activities'!K$17&lt;&gt;0,('Semester Activities'!K$17/'Weightage Page-1'!J$13)*'Weightage Page-1'!J94,0))+
(IF('Semester Activities'!K$18&lt;&gt;0,('Semester Activities'!K$18/'Weightage Page-1'!K$13)*'Weightage Page-1'!K94,0))+
(IF('Semester Activities'!K$19&lt;&gt;0,('Semester Activities'!K$19/'Weightage Page-1'!L$13)*'Weightage Page-1'!L94,0))+
(IF('Semester Activities'!K$20&lt;&gt;0,('Semester Activities'!K$20/'Weightage Page-1'!M$13)*'Weightage Page-1'!M94,0))+
(IF('Semester Activities'!K$21&lt;&gt;0,('Semester Activities'!K$21/'Weightage Page-1'!N$13)*'Weightage Page-1'!N94,0))+
(IF('Semester Activities'!K$25&lt;&gt;0,('Semester Activities'!K$25/'Weightage Page-1'!R$13)*'Weightage Page-1'!R94,0))+
(IF('Semester Activities'!K$26&lt;&gt;0,('Semester Activities'!K$26/'Weightage Page-1'!S$13)*'Weightage Page-1'!S94,0))+
(IF('Semester Activities'!K$27&lt;&gt;0,('Semester Activities'!K$27/'Weightage Page-1'!T$13)*'Weightage Page-1'!T94,0))+
(IF('Semester Activities'!K$28&lt;&gt;0,('Semester Activities'!K$28/'Weightage Page-1'!U$13)*'Weightage Page-1'!U94,0))+
(IF('Semester Activities'!K$29&lt;&gt;0,('Semester Activities'!K$29/'Weightage Page-1'!V$13)*'Weightage Page-1'!V94,0))+
(IF('Semester Activities'!K$30&lt;&gt;0,('Semester Activities'!K$30/'Weightage Page-1'!W$13)*'Weightage Page-1'!W94,0))+
(IF('Semester Activities'!K$31&lt;&gt;0,('Semester Activities'!K$31/'Weightage Page-1'!X$13)*'Weightage Page-1'!X94,0))+
(IF('Semester Activities'!K$32&lt;&gt;0,('Semester Activities'!K$32/'Weightage Page-1'!Y$13)*'Weightage Page-1'!Y94,0))+
(IF('Semester Activities'!K$33&lt;&gt;0,('Semester Activities'!K$33/'Weightage Page-1'!Z$13)*'Weightage Page-1'!Z94,0))+
(IF('Semester Activities'!K$34&lt;&gt;0,('Semester Activities'!K$34/'Weightage Page-1'!AA$13)*'Weightage Page-1'!AA94,0))+
(IF('Semester Activities'!K$35&lt;&gt;0,('Semester Activities'!K$35/'Weightage Page-1'!AB$13)*'Weightage Page-1'!AB94,0))+
(IF('Semester Activities'!K$36&lt;&gt;0,('Semester Activities'!K$36/'Weightage Page-1'!AC$13)*'Weightage Page-1'!AC94,0))+
(IF('Semester Activities'!K$38&lt;&gt;0,('Semester Activities'!K$38/'Weightage Page-1'!AE$13)*'Weightage Page-1'!AE94,0))+
(IF('Semester Activities'!K$39&lt;&gt;0,('Semester Activities'!K$39/'Weightage Page-1'!AF$13)*'Weightage Page-1'!AF94,0))+
(IF('Semester Activities'!K$40&lt;&gt;0,('Semester Activities'!K$40/'Weightage Page-1'!AG$13)*'Weightage Page-1'!AG94,0))+
(IF('Semester Activities'!K$41&lt;&gt;0,('Semester Activities'!K$41/'Weightage Page-1'!AH$13)*'Weightage Page-1'!AH94,0))+
(IF('Semester Activities'!K$42&lt;&gt;0,('Semester Activities'!K$42/'Weightage Page-1'!AI$13)*'Weightage Page-1'!AI94,0))+
(IF('Semester Activities'!K$43&lt;&gt;0,('Semester Activities'!K$43/'Weightage Page-1'!AJ$13)*'Weightage Page-1'!AJ94,0))+
(IF('Semester Activities'!K$44&lt;&gt;0,('Semester Activities'!K$44/'Weightage Page-1'!AK$13)*'Weightage Page-1'!AK94,0))+
(IF('Semester Activities'!K$45&lt;&gt;0,('Semester Activities'!K$45/'Weightage Page-1'!AL$13)*'Weightage Page-1'!AL94,0))+
(IF('Semester Activities'!K$46&lt;&gt;0,('Semester Activities'!K$46/'Weightage Page-1'!AM$13)*'Weightage Page-1'!AM94,0))+
(IF('Semester Activities'!K$47&lt;&gt;0,('Semester Activities'!K$47/'Weightage Page-1'!AN$13)*'Weightage Page-1'!AN94,0))+
(IF('Semester Activities'!K$48&lt;&gt;0,('Semester Activities'!K$48/'Weightage Page-1'!AO$13)*'Weightage Page-1'!AO94,0))+
(IF('Semester Activities'!K$49&lt;&gt;0,('Semester Activities'!K$49/'Weightage Page-1'!AP$13)*'Weightage Page-1'!AP94,0))+
(IF('Semester Activities'!K$50&lt;&gt;0,('Semester Activities'!K$50/'Weightage Page-1'!AQ$13)*'Weightage Page-1'!AQ94,0))+
(IF('Semester Activities'!K$51&lt;&gt;0,('Semester Activities'!K$51/'Weightage Page-1'!AR$13)*'Weightage Page-1'!AR94,0))+
(IF('Semester Activities'!K$52&lt;&gt;0,('Semester Activities'!K$52/'Weightage Page-1'!AS$13)*'Weightage Page-1'!AS94,0))+
(IF('Semester Activities'!K$53&lt;&gt;0,('Semester Activities'!K$53/'Weightage Page-1'!AT$13)*'Weightage Page-1'!AT94,0))+
(IF('Semester Activities'!K$54&lt;&gt;0,('Semester Activities'!K$54/'Weightage Page-1'!AU$13)*'Weightage Page-1'!AU94,0))+
(IF('Semester Activities'!K$55&lt;&gt;0,('Semester Activities'!K$55/'Weightage Page-1'!AV$13)*'Weightage Page-1'!AV94,0))+
(IF('Semester Activities'!K$56&lt;&gt;0,('Semester Activities'!K$56/'Weightage Page-1'!AW$13)*'Weightage Page-1'!AW94,0))+
(IF('Semester Activities'!K$57&lt;&gt;0,('Semester Activities'!K$57/'Weightage Page-1'!AX$13)*'Weightage Page-1'!AX94,0))+
(IF('Semester Activities'!K$58&lt;&gt;0,('Semester Activities'!K$58/'Weightage Page-1'!AY$13)*'Weightage Page-1'!AY94,0))+
(IF('Semester Activities'!K$59&lt;&gt;0,('Semester Activities'!K$59/'Weightage Page-1'!AZ$13)*'Weightage Page-1'!AZ94,0))+
(IF('Semester Activities'!K$60&lt;&gt;0,('Semester Activities'!K$60/'Weightage Page-1'!BA$13)*'Weightage Page-1'!BA94,0))+
(IF('Semester Activities'!K$61&lt;&gt;0,('Semester Activities'!K$61/'Weightage Page-1'!BB$13)*'Weightage Page-1'!BB94,0))</f>
        <v>0</v>
      </c>
      <c r="G88" s="423"/>
      <c r="H88" s="423">
        <f>(IF('Semester Activities'!L$11&lt;&gt;0,('Semester Activities'!L$11/'Weightage Page-1'!D$13)*'Weightage Page-1'!D94,0))+
(IF('Semester Activities'!L$12&lt;&gt;0,('Semester Activities'!L$12/'Weightage Page-1'!E$13)*'Weightage Page-1'!E94,0))+
(IF('Semester Activities'!L$13&lt;&gt;0,('Semester Activities'!L$13/'Weightage Page-1'!F$13)*'Weightage Page-1'!F94,0))+
(IF('Semester Activities'!L$14&lt;&gt;0,('Semester Activities'!L$14/'Weightage Page-1'!G$13)*'Weightage Page-1'!G94,0))+
(IF('Semester Activities'!L$15&lt;&gt;0,('Semester Activities'!L$15/'Weightage Page-1'!H$13)*'Weightage Page-1'!H94,0))+
(IF('Semester Activities'!L$16&lt;&gt;0,('Semester Activities'!L$16/'Weightage Page-1'!I$13)*'Weightage Page-1'!I94,0))+
(IF('Semester Activities'!L$17&lt;&gt;0,('Semester Activities'!L$17/'Weightage Page-1'!J$13)*'Weightage Page-1'!J94,0))+
(IF('Semester Activities'!L$18&lt;&gt;0,('Semester Activities'!L$18/'Weightage Page-1'!K$13)*'Weightage Page-1'!K94,0))+
(IF('Semester Activities'!L$19&lt;&gt;0,('Semester Activities'!L$19/'Weightage Page-1'!L$13)*'Weightage Page-1'!L94,0))+
(IF('Semester Activities'!L$20&lt;&gt;0,('Semester Activities'!L$20/'Weightage Page-1'!M$13)*'Weightage Page-1'!M94,0))+
(IF('Semester Activities'!L$21&lt;&gt;0,('Semester Activities'!L$21/'Weightage Page-1'!N$13)*'Weightage Page-1'!N94,0))+
(IF('Semester Activities'!L$25&lt;&gt;0,('Semester Activities'!L$25/'Weightage Page-1'!R$13)*'Weightage Page-1'!R94,0))+
(IF('Semester Activities'!L$26&lt;&gt;0,('Semester Activities'!L$26/'Weightage Page-1'!S$13)*'Weightage Page-1'!S94,0))+
(IF('Semester Activities'!L$27&lt;&gt;0,('Semester Activities'!L$27/'Weightage Page-1'!T$13)*'Weightage Page-1'!T94,0))+
(IF('Semester Activities'!L$28&lt;&gt;0,('Semester Activities'!L$28/'Weightage Page-1'!U$13)*'Weightage Page-1'!U94,0))+
(IF('Semester Activities'!L$29&lt;&gt;0,('Semester Activities'!L$29/'Weightage Page-1'!V$13)*'Weightage Page-1'!V94,0))+
(IF('Semester Activities'!L$30&lt;&gt;0,('Semester Activities'!L$30/'Weightage Page-1'!W$13)*'Weightage Page-1'!W94,0))+
(IF('Semester Activities'!L$31&lt;&gt;0,('Semester Activities'!L$31/'Weightage Page-1'!X$13)*'Weightage Page-1'!X94,0))+
(IF('Semester Activities'!L$32&lt;&gt;0,('Semester Activities'!L$32/'Weightage Page-1'!Y$13)*'Weightage Page-1'!Y94,0))+
(IF('Semester Activities'!L$33&lt;&gt;0,('Semester Activities'!L$33/'Weightage Page-1'!Z$13)*'Weightage Page-1'!Z94,0))+
(IF('Semester Activities'!L$34&lt;&gt;0,('Semester Activities'!L$34/'Weightage Page-1'!AA$13)*'Weightage Page-1'!AA94,0))+
(IF('Semester Activities'!L$35&lt;&gt;0,('Semester Activities'!L$35/'Weightage Page-1'!AB$13)*'Weightage Page-1'!AB94,0))+
(IF('Semester Activities'!L$36&lt;&gt;0,('Semester Activities'!L$36/'Weightage Page-1'!AC$13)*'Weightage Page-1'!AC94,0))+
(IF('Semester Activities'!L$38&lt;&gt;0,('Semester Activities'!L$38/'Weightage Page-1'!AE$13)*'Weightage Page-1'!AE94,0))+
(IF('Semester Activities'!L$39&lt;&gt;0,('Semester Activities'!L$39/'Weightage Page-1'!AF$13)*'Weightage Page-1'!AF94,0))+
(IF('Semester Activities'!L$40&lt;&gt;0,('Semester Activities'!L$40/'Weightage Page-1'!AG$13)*'Weightage Page-1'!AG94,0))+
(IF('Semester Activities'!L$41&lt;&gt;0,('Semester Activities'!L$41/'Weightage Page-1'!AH$13)*'Weightage Page-1'!AH94,0))+
(IF('Semester Activities'!L$42&lt;&gt;0,('Semester Activities'!L$42/'Weightage Page-1'!AI$13)*'Weightage Page-1'!AI94,0))+
(IF('Semester Activities'!L$43&lt;&gt;0,('Semester Activities'!L$43/'Weightage Page-1'!AJ$13)*'Weightage Page-1'!AJ94,0))+
(IF('Semester Activities'!L$44&lt;&gt;0,('Semester Activities'!L$44/'Weightage Page-1'!AK$13)*'Weightage Page-1'!AK94,0))+
(IF('Semester Activities'!L$45&lt;&gt;0,('Semester Activities'!L$45/'Weightage Page-1'!AL$13)*'Weightage Page-1'!AL94,0))+
(IF('Semester Activities'!L$46&lt;&gt;0,('Semester Activities'!L$46/'Weightage Page-1'!AM$13)*'Weightage Page-1'!AM94,0))+
(IF('Semester Activities'!L$47&lt;&gt;0,('Semester Activities'!L$47/'Weightage Page-1'!AN$13)*'Weightage Page-1'!AN94,0))+
(IF('Semester Activities'!L$48&lt;&gt;0,('Semester Activities'!L$48/'Weightage Page-1'!AO$13)*'Weightage Page-1'!AO94,0))+
(IF('Semester Activities'!L$49&lt;&gt;0,('Semester Activities'!L$49/'Weightage Page-1'!AP$13)*'Weightage Page-1'!AP94,0))+
(IF('Semester Activities'!L$50&lt;&gt;0,('Semester Activities'!L$50/'Weightage Page-1'!AQ$13)*'Weightage Page-1'!AQ94,0))+
(IF('Semester Activities'!L$51&lt;&gt;0,('Semester Activities'!L$51/'Weightage Page-1'!AR$13)*'Weightage Page-1'!AR94,0))+
(IF('Semester Activities'!L$52&lt;&gt;0,('Semester Activities'!L$52/'Weightage Page-1'!AS$13)*'Weightage Page-1'!AS94,0))+
(IF('Semester Activities'!L$53&lt;&gt;0,('Semester Activities'!L$53/'Weightage Page-1'!AT$13)*'Weightage Page-1'!AT94,0))+
(IF('Semester Activities'!L$54&lt;&gt;0,('Semester Activities'!L$54/'Weightage Page-1'!AU$13)*'Weightage Page-1'!AU94,0))+
(IF('Semester Activities'!L$55&lt;&gt;0,('Semester Activities'!L$55/'Weightage Page-1'!AV$13)*'Weightage Page-1'!AV94,0))+
(IF('Semester Activities'!L$56&lt;&gt;0,('Semester Activities'!L$56/'Weightage Page-1'!AW$13)*'Weightage Page-1'!AW94,0))+
(IF('Semester Activities'!L$57&lt;&gt;0,('Semester Activities'!L$57/'Weightage Page-1'!AX$13)*'Weightage Page-1'!AX94,0))+
(IF('Semester Activities'!L$58&lt;&gt;0,('Semester Activities'!L$58/'Weightage Page-1'!AY$13)*'Weightage Page-1'!AY94,0))+
(IF('Semester Activities'!L$59&lt;&gt;0,('Semester Activities'!L$59/'Weightage Page-1'!AZ$13)*'Weightage Page-1'!AZ94,0))+
(IF('Semester Activities'!L$60&lt;&gt;0,('Semester Activities'!L$60/'Weightage Page-1'!BA$13)*'Weightage Page-1'!BA94,0))+
(IF('Semester Activities'!L$61&lt;&gt;0,('Semester Activities'!L$61/'Weightage Page-1'!BB$13)*'Weightage Page-1'!BB94,0))</f>
        <v>0</v>
      </c>
      <c r="I88" s="423"/>
      <c r="J88" s="423">
        <f>(IF('Semester Activities'!M$11&lt;&gt;0,('Semester Activities'!M$11/'Weightage Page-1'!D$13)*'Weightage Page-1'!D94,0))+
(IF('Semester Activities'!M$12&lt;&gt;0,('Semester Activities'!M$12/'Weightage Page-1'!E$13)*'Weightage Page-1'!E94,0))+
(IF('Semester Activities'!M$13&lt;&gt;0,('Semester Activities'!M$13/'Weightage Page-1'!F$13)*'Weightage Page-1'!F94,0))+
(IF('Semester Activities'!M$14&lt;&gt;0,('Semester Activities'!M$14/'Weightage Page-1'!G$13)*'Weightage Page-1'!G94,0))+
(IF('Semester Activities'!M$15&lt;&gt;0,('Semester Activities'!M$15/'Weightage Page-1'!H$13)*'Weightage Page-1'!H94,0))+
(IF('Semester Activities'!M$16&lt;&gt;0,('Semester Activities'!M$16/'Weightage Page-1'!I$13)*'Weightage Page-1'!I94,0))+
(IF('Semester Activities'!M$17&lt;&gt;0,('Semester Activities'!M$17/'Weightage Page-1'!J$13)*'Weightage Page-1'!J94,0))+
(IF('Semester Activities'!M$18&lt;&gt;0,('Semester Activities'!M$18/'Weightage Page-1'!K$13)*'Weightage Page-1'!K94,0))+
(IF('Semester Activities'!M$19&lt;&gt;0,('Semester Activities'!M$19/'Weightage Page-1'!L$13)*'Weightage Page-1'!L94,0))+
(IF('Semester Activities'!M$20&lt;&gt;0,('Semester Activities'!M$20/'Weightage Page-1'!M$13)*'Weightage Page-1'!M94,0))+
(IF('Semester Activities'!M$21&lt;&gt;0,('Semester Activities'!M$21/'Weightage Page-1'!N$13)*'Weightage Page-1'!N94,0))+
(IF('Semester Activities'!M$25&lt;&gt;0,('Semester Activities'!M$25/'Weightage Page-1'!R$13)*'Weightage Page-1'!R94,0))+
(IF('Semester Activities'!M$26&lt;&gt;0,('Semester Activities'!M$26/'Weightage Page-1'!S$13)*'Weightage Page-1'!S94,0))+
(IF('Semester Activities'!M$27&lt;&gt;0,('Semester Activities'!M$27/'Weightage Page-1'!T$13)*'Weightage Page-1'!T94,0))+
(IF('Semester Activities'!M$28&lt;&gt;0,('Semester Activities'!M$28/'Weightage Page-1'!U$13)*'Weightage Page-1'!U94,0))+
(IF('Semester Activities'!M$29&lt;&gt;0,('Semester Activities'!M$29/'Weightage Page-1'!V$13)*'Weightage Page-1'!V94,0))+
(IF('Semester Activities'!M$30&lt;&gt;0,('Semester Activities'!M$30/'Weightage Page-1'!W$13)*'Weightage Page-1'!W94,0))+
(IF('Semester Activities'!M$31&lt;&gt;0,('Semester Activities'!M$31/'Weightage Page-1'!X$13)*'Weightage Page-1'!X94,0))+
(IF('Semester Activities'!M$32&lt;&gt;0,('Semester Activities'!M$32/'Weightage Page-1'!Y$13)*'Weightage Page-1'!Y94,0))+
(IF('Semester Activities'!M$33&lt;&gt;0,('Semester Activities'!M$33/'Weightage Page-1'!Z$13)*'Weightage Page-1'!Z94,0))+
(IF('Semester Activities'!M$34&lt;&gt;0,('Semester Activities'!M$34/'Weightage Page-1'!AA$13)*'Weightage Page-1'!AA94,0))+
(IF('Semester Activities'!M$35&lt;&gt;0,('Semester Activities'!M$35/'Weightage Page-1'!AB$13)*'Weightage Page-1'!AB94,0))+
(IF('Semester Activities'!M$36&lt;&gt;0,('Semester Activities'!M$36/'Weightage Page-1'!AC$13)*'Weightage Page-1'!AC94,0))+
(IF('Semester Activities'!M$38&lt;&gt;0,('Semester Activities'!M$38/'Weightage Page-1'!AE$13)*'Weightage Page-1'!AE94,0))+
(IF('Semester Activities'!M$39&lt;&gt;0,('Semester Activities'!M$39/'Weightage Page-1'!AF$13)*'Weightage Page-1'!AF94,0))+
(IF('Semester Activities'!M$40&lt;&gt;0,('Semester Activities'!M$40/'Weightage Page-1'!AG$13)*'Weightage Page-1'!AG94,0))+
(IF('Semester Activities'!M$41&lt;&gt;0,('Semester Activities'!M$41/'Weightage Page-1'!AH$13)*'Weightage Page-1'!AH94,0))+
(IF('Semester Activities'!M$42&lt;&gt;0,('Semester Activities'!M$42/'Weightage Page-1'!AI$13)*'Weightage Page-1'!AI94,0))+
(IF('Semester Activities'!M$43&lt;&gt;0,('Semester Activities'!M$43/'Weightage Page-1'!AJ$13)*'Weightage Page-1'!AJ94,0))+
(IF('Semester Activities'!M$44&lt;&gt;0,('Semester Activities'!M$44/'Weightage Page-1'!AK$13)*'Weightage Page-1'!AK94,0))+
(IF('Semester Activities'!M$45&lt;&gt;0,('Semester Activities'!M$45/'Weightage Page-1'!AL$13)*'Weightage Page-1'!AL94,0))+
(IF('Semester Activities'!M$46&lt;&gt;0,('Semester Activities'!M$46/'Weightage Page-1'!AM$13)*'Weightage Page-1'!AM94,0))+
(IF('Semester Activities'!M$47&lt;&gt;0,('Semester Activities'!M$47/'Weightage Page-1'!AN$13)*'Weightage Page-1'!AN94,0))+
(IF('Semester Activities'!M$48&lt;&gt;0,('Semester Activities'!M$48/'Weightage Page-1'!AO$13)*'Weightage Page-1'!AO94,0))+
(IF('Semester Activities'!M$49&lt;&gt;0,('Semester Activities'!M$49/'Weightage Page-1'!AP$13)*'Weightage Page-1'!AP94,0))+
(IF('Semester Activities'!M$50&lt;&gt;0,('Semester Activities'!M$50/'Weightage Page-1'!AQ$13)*'Weightage Page-1'!AQ94,0))+
(IF('Semester Activities'!M$51&lt;&gt;0,('Semester Activities'!M$51/'Weightage Page-1'!AR$13)*'Weightage Page-1'!AR94,0))+
(IF('Semester Activities'!M$52&lt;&gt;0,('Semester Activities'!M$52/'Weightage Page-1'!AS$13)*'Weightage Page-1'!AS94,0))+
(IF('Semester Activities'!M$53&lt;&gt;0,('Semester Activities'!M$53/'Weightage Page-1'!AT$13)*'Weightage Page-1'!AT94,0))+
(IF('Semester Activities'!M$54&lt;&gt;0,('Semester Activities'!M$54/'Weightage Page-1'!AU$13)*'Weightage Page-1'!AU94,0))+
(IF('Semester Activities'!M$55&lt;&gt;0,('Semester Activities'!M$55/'Weightage Page-1'!AV$13)*'Weightage Page-1'!AV94,0))+
(IF('Semester Activities'!M$56&lt;&gt;0,('Semester Activities'!M$56/'Weightage Page-1'!AW$13)*'Weightage Page-1'!AW94,0))+
(IF('Semester Activities'!M$57&lt;&gt;0,('Semester Activities'!M$57/'Weightage Page-1'!AX$13)*'Weightage Page-1'!AX94,0))+
(IF('Semester Activities'!M$58&lt;&gt;0,('Semester Activities'!M$58/'Weightage Page-1'!AY$13)*'Weightage Page-1'!AY94,0))+
(IF('Semester Activities'!M$59&lt;&gt;0,('Semester Activities'!M$59/'Weightage Page-1'!AZ$13)*'Weightage Page-1'!AZ94,0))+
(IF('Semester Activities'!M$60&lt;&gt;0,('Semester Activities'!M$60/'Weightage Page-1'!BA$13)*'Weightage Page-1'!BA94,0))+
(IF('Semester Activities'!M$61&lt;&gt;0,('Semester Activities'!M$61/'Weightage Page-1'!BB$13)*'Weightage Page-1'!BB94,0))</f>
        <v>0</v>
      </c>
      <c r="K88" s="423"/>
      <c r="L88" s="423">
        <f>(IF('Semester Activities'!N$11&lt;&gt;0,('Semester Activities'!N$11/'Weightage Page-1'!D$13)*'Weightage Page-1'!D94,0))+
(IF('Semester Activities'!N$12&lt;&gt;0,('Semester Activities'!N$12/'Weightage Page-1'!E$13)*'Weightage Page-1'!E94,0))+
(IF('Semester Activities'!N$13&lt;&gt;0,('Semester Activities'!N$13/'Weightage Page-1'!F$13)*'Weightage Page-1'!F94,0))+
(IF('Semester Activities'!N$14&lt;&gt;0,('Semester Activities'!N$14/'Weightage Page-1'!G$13)*'Weightage Page-1'!G94,0))+
(IF('Semester Activities'!N$15&lt;&gt;0,('Semester Activities'!N$15/'Weightage Page-1'!H$13)*'Weightage Page-1'!H94,0))+
(IF('Semester Activities'!N$16&lt;&gt;0,('Semester Activities'!N$16/'Weightage Page-1'!I$13)*'Weightage Page-1'!I94,0))+
(IF('Semester Activities'!N$17&lt;&gt;0,('Semester Activities'!N$17/'Weightage Page-1'!J$13)*'Weightage Page-1'!J94,0))+
(IF('Semester Activities'!N$18&lt;&gt;0,('Semester Activities'!N$18/'Weightage Page-1'!K$13)*'Weightage Page-1'!K94,0))+
(IF('Semester Activities'!N$19&lt;&gt;0,('Semester Activities'!N$19/'Weightage Page-1'!L$13)*'Weightage Page-1'!L94,0))+
(IF('Semester Activities'!N$20&lt;&gt;0,('Semester Activities'!N$20/'Weightage Page-1'!M$13)*'Weightage Page-1'!M94,0))+
(IF('Semester Activities'!N$21&lt;&gt;0,('Semester Activities'!N$21/'Weightage Page-1'!N$13)*'Weightage Page-1'!N94,0))+
(IF('Semester Activities'!N$25&lt;&gt;0,('Semester Activities'!N$25/'Weightage Page-1'!R$13)*'Weightage Page-1'!R94,0))+
(IF('Semester Activities'!N$26&lt;&gt;0,('Semester Activities'!N$26/'Weightage Page-1'!S$13)*'Weightage Page-1'!S94,0))+
(IF('Semester Activities'!N$27&lt;&gt;0,('Semester Activities'!N$27/'Weightage Page-1'!T$13)*'Weightage Page-1'!T94,0))+
(IF('Semester Activities'!N$28&lt;&gt;0,('Semester Activities'!N$28/'Weightage Page-1'!U$13)*'Weightage Page-1'!U94,0))+
(IF('Semester Activities'!N$29&lt;&gt;0,('Semester Activities'!N$29/'Weightage Page-1'!V$13)*'Weightage Page-1'!V94,0))+
(IF('Semester Activities'!N$30&lt;&gt;0,('Semester Activities'!N$30/'Weightage Page-1'!W$13)*'Weightage Page-1'!W94,0))+
(IF('Semester Activities'!N$31&lt;&gt;0,('Semester Activities'!N$31/'Weightage Page-1'!X$13)*'Weightage Page-1'!X94,0))+
(IF('Semester Activities'!N$32&lt;&gt;0,('Semester Activities'!N$32/'Weightage Page-1'!Y$13)*'Weightage Page-1'!Y94,0))+
(IF('Semester Activities'!N$33&lt;&gt;0,('Semester Activities'!N$33/'Weightage Page-1'!Z$13)*'Weightage Page-1'!Z94,0))+
(IF('Semester Activities'!N$34&lt;&gt;0,('Semester Activities'!N$34/'Weightage Page-1'!AA$13)*'Weightage Page-1'!AA94,0))+
(IF('Semester Activities'!N$35&lt;&gt;0,('Semester Activities'!N$35/'Weightage Page-1'!AB$13)*'Weightage Page-1'!AB94,0))+
(IF('Semester Activities'!N$36&lt;&gt;0,('Semester Activities'!N$36/'Weightage Page-1'!AC$13)*'Weightage Page-1'!AC94,0))+
(IF('Semester Activities'!N$38&lt;&gt;0,('Semester Activities'!N$38/'Weightage Page-1'!AE$13)*'Weightage Page-1'!AE94,0))+
(IF('Semester Activities'!N$39&lt;&gt;0,('Semester Activities'!N$39/'Weightage Page-1'!AF$13)*'Weightage Page-1'!AF94,0))+
(IF('Semester Activities'!N$40&lt;&gt;0,('Semester Activities'!N$40/'Weightage Page-1'!AG$13)*'Weightage Page-1'!AG94,0))+
(IF('Semester Activities'!N$41&lt;&gt;0,('Semester Activities'!N$41/'Weightage Page-1'!AH$13)*'Weightage Page-1'!AH94,0))+
(IF('Semester Activities'!N$42&lt;&gt;0,('Semester Activities'!N$42/'Weightage Page-1'!AI$13)*'Weightage Page-1'!AI94,0))+
(IF('Semester Activities'!N$43&lt;&gt;0,('Semester Activities'!N$43/'Weightage Page-1'!AJ$13)*'Weightage Page-1'!AJ94,0))+
(IF('Semester Activities'!N$44&lt;&gt;0,('Semester Activities'!N$44/'Weightage Page-1'!AK$13)*'Weightage Page-1'!AK94,0))+
(IF('Semester Activities'!N$45&lt;&gt;0,('Semester Activities'!N$45/'Weightage Page-1'!AL$13)*'Weightage Page-1'!AL94,0))+
(IF('Semester Activities'!N$46&lt;&gt;0,('Semester Activities'!N$46/'Weightage Page-1'!AM$13)*'Weightage Page-1'!AM94,0))+
(IF('Semester Activities'!N$47&lt;&gt;0,('Semester Activities'!N$47/'Weightage Page-1'!AN$13)*'Weightage Page-1'!AN94,0))+
(IF('Semester Activities'!N$48&lt;&gt;0,('Semester Activities'!N$48/'Weightage Page-1'!AO$13)*'Weightage Page-1'!AO94,0))+
(IF('Semester Activities'!N$49&lt;&gt;0,('Semester Activities'!N$49/'Weightage Page-1'!AP$13)*'Weightage Page-1'!AP94,0))+
(IF('Semester Activities'!N$50&lt;&gt;0,('Semester Activities'!N$50/'Weightage Page-1'!AQ$13)*'Weightage Page-1'!AQ94,0))+
(IF('Semester Activities'!N$51&lt;&gt;0,('Semester Activities'!N$51/'Weightage Page-1'!AR$13)*'Weightage Page-1'!AR94,0))+
(IF('Semester Activities'!N$52&lt;&gt;0,('Semester Activities'!N$52/'Weightage Page-1'!AS$13)*'Weightage Page-1'!AS94,0))+
(IF('Semester Activities'!N$53&lt;&gt;0,('Semester Activities'!N$53/'Weightage Page-1'!AT$13)*'Weightage Page-1'!AT94,0))+
(IF('Semester Activities'!N$54&lt;&gt;0,('Semester Activities'!N$54/'Weightage Page-1'!AU$13)*'Weightage Page-1'!AU94,0))+
(IF('Semester Activities'!N$55&lt;&gt;0,('Semester Activities'!N$55/'Weightage Page-1'!AV$13)*'Weightage Page-1'!AV94,0))+
(IF('Semester Activities'!N$56&lt;&gt;0,('Semester Activities'!N$56/'Weightage Page-1'!AW$13)*'Weightage Page-1'!AW94,0))+
(IF('Semester Activities'!N$57&lt;&gt;0,('Semester Activities'!N$57/'Weightage Page-1'!AX$13)*'Weightage Page-1'!AX94,0))+
(IF('Semester Activities'!N$58&lt;&gt;0,('Semester Activities'!N$58/'Weightage Page-1'!AY$13)*'Weightage Page-1'!AY94,0))+
(IF('Semester Activities'!N$59&lt;&gt;0,('Semester Activities'!N$59/'Weightage Page-1'!AZ$13)*'Weightage Page-1'!AZ94,0))+
(IF('Semester Activities'!N$60&lt;&gt;0,('Semester Activities'!N$60/'Weightage Page-1'!BA$13)*'Weightage Page-1'!BA94,0))+
(IF('Semester Activities'!N$61&lt;&gt;0,('Semester Activities'!N$61/'Weightage Page-1'!BB$13)*'Weightage Page-1'!BB94,0))</f>
        <v>0</v>
      </c>
      <c r="M88" s="423"/>
      <c r="N88" s="424">
        <f t="shared" si="2"/>
        <v>0</v>
      </c>
      <c r="O88" s="424"/>
    </row>
    <row r="89" spans="1:15" ht="16.5" thickBot="1" x14ac:dyDescent="0.3">
      <c r="A89" s="210">
        <v>80</v>
      </c>
      <c r="B89" s="211" t="str">
        <f>IF('Weightage Page-1'!B95&lt;&gt;"",'Weightage Page-1'!B95,"")</f>
        <v>15SW50</v>
      </c>
      <c r="C89" s="118"/>
      <c r="D89" s="423">
        <f>(IF('Semester Activities'!J$11&lt;&gt;0,('Semester Activities'!J$11/'Weightage Page-1'!D$13)*'Weightage Page-1'!D95,0))+
(IF('Semester Activities'!J$12&lt;&gt;0,('Semester Activities'!J$12/'Weightage Page-1'!E$13)*'Weightage Page-1'!E95,0))+
(IF('Semester Activities'!J$13&lt;&gt;0,('Semester Activities'!J$13/'Weightage Page-1'!F$13)*'Weightage Page-1'!F95,0))+
(IF('Semester Activities'!J$14&lt;&gt;0,('Semester Activities'!J$14/'Weightage Page-1'!G$13)*'Weightage Page-1'!G95,0))+
(IF('Semester Activities'!J$15&lt;&gt;0,('Semester Activities'!J$15/'Weightage Page-1'!H$13)*'Weightage Page-1'!H95,0))+
(IF('Semester Activities'!J$16&lt;&gt;0,('Semester Activities'!J$16/'Weightage Page-1'!I$13)*'Weightage Page-1'!I95,0))+
(IF('Semester Activities'!J$17&lt;&gt;0,('Semester Activities'!J$17/'Weightage Page-1'!J$13)*'Weightage Page-1'!J95,0))+
(IF('Semester Activities'!J$18&lt;&gt;0,('Semester Activities'!J$18/'Weightage Page-1'!K$13)*'Weightage Page-1'!K95,0))+
(IF('Semester Activities'!J$19&lt;&gt;0,('Semester Activities'!J$19/'Weightage Page-1'!L$13)*'Weightage Page-1'!L95,0))+
(IF('Semester Activities'!J$20&lt;&gt;0,('Semester Activities'!J$20/'Weightage Page-1'!M$13)*'Weightage Page-1'!M95,0))+
(IF('Semester Activities'!J$21&lt;&gt;0,('Semester Activities'!J$21/'Weightage Page-1'!N$13)*'Weightage Page-1'!N95,0))+
(IF('Semester Activities'!J$25&lt;&gt;0,('Semester Activities'!J$25/'Weightage Page-1'!R$13)*'Weightage Page-1'!R95,0))+
(IF('Semester Activities'!J$26&lt;&gt;0,('Semester Activities'!J$26/'Weightage Page-1'!S$13)*'Weightage Page-1'!S95,0))+
(IF('Semester Activities'!J$27&lt;&gt;0,('Semester Activities'!J$27/'Weightage Page-1'!T$13)*'Weightage Page-1'!T95,0))+
(IF('Semester Activities'!J$28&lt;&gt;0,('Semester Activities'!J$28/'Weightage Page-1'!U$13)*'Weightage Page-1'!U95,0))+
(IF('Semester Activities'!J$29&lt;&gt;0,('Semester Activities'!J$29/'Weightage Page-1'!V$13)*'Weightage Page-1'!V95,0))+
(IF('Semester Activities'!J$30&lt;&gt;0,('Semester Activities'!J$30/'Weightage Page-1'!W$13)*'Weightage Page-1'!W95,0))+
(IF('Semester Activities'!J$31&lt;&gt;0,('Semester Activities'!J$31/'Weightage Page-1'!X$13)*'Weightage Page-1'!X95,0))+
(IF('Semester Activities'!J$32&lt;&gt;0,('Semester Activities'!J$32/'Weightage Page-1'!Y$13)*'Weightage Page-1'!Y95,0))+
(IF('Semester Activities'!J$33&lt;&gt;0,('Semester Activities'!J$33/'Weightage Page-1'!Z$13)*'Weightage Page-1'!Z95,0))+
(IF('Semester Activities'!J$34&lt;&gt;0,('Semester Activities'!J$34/'Weightage Page-1'!AA$13)*'Weightage Page-1'!AA95,0))+
(IF('Semester Activities'!J$35&lt;&gt;0,('Semester Activities'!J$35/'Weightage Page-1'!AB$13)*'Weightage Page-1'!AB95,0))+
(IF('Semester Activities'!J$36&lt;&gt;0,('Semester Activities'!J$36/'Weightage Page-1'!AC$13)*'Weightage Page-1'!AC95,0))+
(IF('Semester Activities'!J$38&lt;&gt;0,('Semester Activities'!J$38/'Weightage Page-1'!AE$13)*'Weightage Page-1'!AE95,0))+
(IF('Semester Activities'!J$39&lt;&gt;0,('Semester Activities'!J$39/'Weightage Page-1'!AF$13)*'Weightage Page-1'!AF95,0))+
(IF('Semester Activities'!J$40&lt;&gt;0,('Semester Activities'!J$40/'Weightage Page-1'!AG$13)*'Weightage Page-1'!AG95,0))+
(IF('Semester Activities'!J$41&lt;&gt;0,('Semester Activities'!J$41/'Weightage Page-1'!AH$13)*'Weightage Page-1'!AH95,0))+
(IF('Semester Activities'!J$42&lt;&gt;0,('Semester Activities'!J$42/'Weightage Page-1'!AI$13)*'Weightage Page-1'!AI95,0))+
(IF('Semester Activities'!J$43&lt;&gt;0,('Semester Activities'!J$43/'Weightage Page-1'!AJ$13)*'Weightage Page-1'!AJ95,0))+
(IF('Semester Activities'!J$44&lt;&gt;0,('Semester Activities'!J$44/'Weightage Page-1'!AK$13)*'Weightage Page-1'!AK95,0))+
(IF('Semester Activities'!J$45&lt;&gt;0,('Semester Activities'!J$45/'Weightage Page-1'!AL$13)*'Weightage Page-1'!AL95,0))+
(IF('Semester Activities'!J$46&lt;&gt;0,('Semester Activities'!J$46/'Weightage Page-1'!AM$13)*'Weightage Page-1'!AM95,0))+
(IF('Semester Activities'!J$47&lt;&gt;0,('Semester Activities'!J$47/'Weightage Page-1'!AN$13)*'Weightage Page-1'!AN95,0))+
(IF('Semester Activities'!J$48&lt;&gt;0,('Semester Activities'!J$48/'Weightage Page-1'!AO$13)*'Weightage Page-1'!AO95,0))+
(IF('Semester Activities'!J$49&lt;&gt;0,('Semester Activities'!J$49/'Weightage Page-1'!AP$13)*'Weightage Page-1'!AP95,0))+
(IF('Semester Activities'!J$50&lt;&gt;0,('Semester Activities'!J$50/'Weightage Page-1'!AQ$13)*'Weightage Page-1'!AQ95,0))+
(IF('Semester Activities'!J$51&lt;&gt;0,('Semester Activities'!J$51/'Weightage Page-1'!AR$13)*'Weightage Page-1'!AR95,0))+
(IF('Semester Activities'!J$52&lt;&gt;0,('Semester Activities'!J$52/'Weightage Page-1'!AS$13)*'Weightage Page-1'!AS95,0))+
(IF('Semester Activities'!J$53&lt;&gt;0,('Semester Activities'!J$53/'Weightage Page-1'!AT$13)*'Weightage Page-1'!AT95,0))+
(IF('Semester Activities'!J$54&lt;&gt;0,('Semester Activities'!J$54/'Weightage Page-1'!AU$13)*'Weightage Page-1'!AU95,0))+
(IF('Semester Activities'!J$55&lt;&gt;0,('Semester Activities'!J$55/'Weightage Page-1'!AV$13)*'Weightage Page-1'!AV95,0))+
(IF('Semester Activities'!J$56&lt;&gt;0,('Semester Activities'!J$56/'Weightage Page-1'!AW$13)*'Weightage Page-1'!AW95,0))+
(IF('Semester Activities'!J$57&lt;&gt;0,('Semester Activities'!J$57/'Weightage Page-1'!AX$13)*'Weightage Page-1'!AX95,0))+
(IF('Semester Activities'!J$58&lt;&gt;0,('Semester Activities'!J$58/'Weightage Page-1'!AY$13)*'Weightage Page-1'!AY95,0))+
(IF('Semester Activities'!J$59&lt;&gt;0,('Semester Activities'!J$59/'Weightage Page-1'!AZ$13)*'Weightage Page-1'!AZ95,0))+
(IF('Semester Activities'!J$60&lt;&gt;0,('Semester Activities'!J$60/'Weightage Page-1'!BA$13)*'Weightage Page-1'!BA95,0))+
(IF('Semester Activities'!J$61&lt;&gt;0,('Semester Activities'!J$61/'Weightage Page-1'!BB$13)*'Weightage Page-1'!BB95,0))</f>
        <v>0</v>
      </c>
      <c r="E89" s="423"/>
      <c r="F89" s="423">
        <f>(IF('Semester Activities'!K$11&lt;&gt;0,('Semester Activities'!K$11/'Weightage Page-1'!D$13)*'Weightage Page-1'!D95,0))+
(IF('Semester Activities'!K$12&lt;&gt;0,('Semester Activities'!K$12/'Weightage Page-1'!E$13)*'Weightage Page-1'!E95,0))+
(IF('Semester Activities'!K$13&lt;&gt;0,('Semester Activities'!K$13/'Weightage Page-1'!F$13)*'Weightage Page-1'!F95,0))+
(IF('Semester Activities'!K$14&lt;&gt;0,('Semester Activities'!K$14/'Weightage Page-1'!G$13)*'Weightage Page-1'!G95,0))+
(IF('Semester Activities'!K$15&lt;&gt;0,('Semester Activities'!K$15/'Weightage Page-1'!H$13)*'Weightage Page-1'!H95,0))+
(IF('Semester Activities'!K$16&lt;&gt;0,('Semester Activities'!K$16/'Weightage Page-1'!I$13)*'Weightage Page-1'!I95,0))+
(IF('Semester Activities'!K$17&lt;&gt;0,('Semester Activities'!K$17/'Weightage Page-1'!J$13)*'Weightage Page-1'!J95,0))+
(IF('Semester Activities'!K$18&lt;&gt;0,('Semester Activities'!K$18/'Weightage Page-1'!K$13)*'Weightage Page-1'!K95,0))+
(IF('Semester Activities'!K$19&lt;&gt;0,('Semester Activities'!K$19/'Weightage Page-1'!L$13)*'Weightage Page-1'!L95,0))+
(IF('Semester Activities'!K$20&lt;&gt;0,('Semester Activities'!K$20/'Weightage Page-1'!M$13)*'Weightage Page-1'!M95,0))+
(IF('Semester Activities'!K$21&lt;&gt;0,('Semester Activities'!K$21/'Weightage Page-1'!N$13)*'Weightage Page-1'!N95,0))+
(IF('Semester Activities'!K$25&lt;&gt;0,('Semester Activities'!K$25/'Weightage Page-1'!R$13)*'Weightage Page-1'!R95,0))+
(IF('Semester Activities'!K$26&lt;&gt;0,('Semester Activities'!K$26/'Weightage Page-1'!S$13)*'Weightage Page-1'!S95,0))+
(IF('Semester Activities'!K$27&lt;&gt;0,('Semester Activities'!K$27/'Weightage Page-1'!T$13)*'Weightage Page-1'!T95,0))+
(IF('Semester Activities'!K$28&lt;&gt;0,('Semester Activities'!K$28/'Weightage Page-1'!U$13)*'Weightage Page-1'!U95,0))+
(IF('Semester Activities'!K$29&lt;&gt;0,('Semester Activities'!K$29/'Weightage Page-1'!V$13)*'Weightage Page-1'!V95,0))+
(IF('Semester Activities'!K$30&lt;&gt;0,('Semester Activities'!K$30/'Weightage Page-1'!W$13)*'Weightage Page-1'!W95,0))+
(IF('Semester Activities'!K$31&lt;&gt;0,('Semester Activities'!K$31/'Weightage Page-1'!X$13)*'Weightage Page-1'!X95,0))+
(IF('Semester Activities'!K$32&lt;&gt;0,('Semester Activities'!K$32/'Weightage Page-1'!Y$13)*'Weightage Page-1'!Y95,0))+
(IF('Semester Activities'!K$33&lt;&gt;0,('Semester Activities'!K$33/'Weightage Page-1'!Z$13)*'Weightage Page-1'!Z95,0))+
(IF('Semester Activities'!K$34&lt;&gt;0,('Semester Activities'!K$34/'Weightage Page-1'!AA$13)*'Weightage Page-1'!AA95,0))+
(IF('Semester Activities'!K$35&lt;&gt;0,('Semester Activities'!K$35/'Weightage Page-1'!AB$13)*'Weightage Page-1'!AB95,0))+
(IF('Semester Activities'!K$36&lt;&gt;0,('Semester Activities'!K$36/'Weightage Page-1'!AC$13)*'Weightage Page-1'!AC95,0))+
(IF('Semester Activities'!K$38&lt;&gt;0,('Semester Activities'!K$38/'Weightage Page-1'!AE$13)*'Weightage Page-1'!AE95,0))+
(IF('Semester Activities'!K$39&lt;&gt;0,('Semester Activities'!K$39/'Weightage Page-1'!AF$13)*'Weightage Page-1'!AF95,0))+
(IF('Semester Activities'!K$40&lt;&gt;0,('Semester Activities'!K$40/'Weightage Page-1'!AG$13)*'Weightage Page-1'!AG95,0))+
(IF('Semester Activities'!K$41&lt;&gt;0,('Semester Activities'!K$41/'Weightage Page-1'!AH$13)*'Weightage Page-1'!AH95,0))+
(IF('Semester Activities'!K$42&lt;&gt;0,('Semester Activities'!K$42/'Weightage Page-1'!AI$13)*'Weightage Page-1'!AI95,0))+
(IF('Semester Activities'!K$43&lt;&gt;0,('Semester Activities'!K$43/'Weightage Page-1'!AJ$13)*'Weightage Page-1'!AJ95,0))+
(IF('Semester Activities'!K$44&lt;&gt;0,('Semester Activities'!K$44/'Weightage Page-1'!AK$13)*'Weightage Page-1'!AK95,0))+
(IF('Semester Activities'!K$45&lt;&gt;0,('Semester Activities'!K$45/'Weightage Page-1'!AL$13)*'Weightage Page-1'!AL95,0))+
(IF('Semester Activities'!K$46&lt;&gt;0,('Semester Activities'!K$46/'Weightage Page-1'!AM$13)*'Weightage Page-1'!AM95,0))+
(IF('Semester Activities'!K$47&lt;&gt;0,('Semester Activities'!K$47/'Weightage Page-1'!AN$13)*'Weightage Page-1'!AN95,0))+
(IF('Semester Activities'!K$48&lt;&gt;0,('Semester Activities'!K$48/'Weightage Page-1'!AO$13)*'Weightage Page-1'!AO95,0))+
(IF('Semester Activities'!K$49&lt;&gt;0,('Semester Activities'!K$49/'Weightage Page-1'!AP$13)*'Weightage Page-1'!AP95,0))+
(IF('Semester Activities'!K$50&lt;&gt;0,('Semester Activities'!K$50/'Weightage Page-1'!AQ$13)*'Weightage Page-1'!AQ95,0))+
(IF('Semester Activities'!K$51&lt;&gt;0,('Semester Activities'!K$51/'Weightage Page-1'!AR$13)*'Weightage Page-1'!AR95,0))+
(IF('Semester Activities'!K$52&lt;&gt;0,('Semester Activities'!K$52/'Weightage Page-1'!AS$13)*'Weightage Page-1'!AS95,0))+
(IF('Semester Activities'!K$53&lt;&gt;0,('Semester Activities'!K$53/'Weightage Page-1'!AT$13)*'Weightage Page-1'!AT95,0))+
(IF('Semester Activities'!K$54&lt;&gt;0,('Semester Activities'!K$54/'Weightage Page-1'!AU$13)*'Weightage Page-1'!AU95,0))+
(IF('Semester Activities'!K$55&lt;&gt;0,('Semester Activities'!K$55/'Weightage Page-1'!AV$13)*'Weightage Page-1'!AV95,0))+
(IF('Semester Activities'!K$56&lt;&gt;0,('Semester Activities'!K$56/'Weightage Page-1'!AW$13)*'Weightage Page-1'!AW95,0))+
(IF('Semester Activities'!K$57&lt;&gt;0,('Semester Activities'!K$57/'Weightage Page-1'!AX$13)*'Weightage Page-1'!AX95,0))+
(IF('Semester Activities'!K$58&lt;&gt;0,('Semester Activities'!K$58/'Weightage Page-1'!AY$13)*'Weightage Page-1'!AY95,0))+
(IF('Semester Activities'!K$59&lt;&gt;0,('Semester Activities'!K$59/'Weightage Page-1'!AZ$13)*'Weightage Page-1'!AZ95,0))+
(IF('Semester Activities'!K$60&lt;&gt;0,('Semester Activities'!K$60/'Weightage Page-1'!BA$13)*'Weightage Page-1'!BA95,0))+
(IF('Semester Activities'!K$61&lt;&gt;0,('Semester Activities'!K$61/'Weightage Page-1'!BB$13)*'Weightage Page-1'!BB95,0))</f>
        <v>0</v>
      </c>
      <c r="G89" s="423"/>
      <c r="H89" s="423">
        <f>(IF('Semester Activities'!L$11&lt;&gt;0,('Semester Activities'!L$11/'Weightage Page-1'!D$13)*'Weightage Page-1'!D95,0))+
(IF('Semester Activities'!L$12&lt;&gt;0,('Semester Activities'!L$12/'Weightage Page-1'!E$13)*'Weightage Page-1'!E95,0))+
(IF('Semester Activities'!L$13&lt;&gt;0,('Semester Activities'!L$13/'Weightage Page-1'!F$13)*'Weightage Page-1'!F95,0))+
(IF('Semester Activities'!L$14&lt;&gt;0,('Semester Activities'!L$14/'Weightage Page-1'!G$13)*'Weightage Page-1'!G95,0))+
(IF('Semester Activities'!L$15&lt;&gt;0,('Semester Activities'!L$15/'Weightage Page-1'!H$13)*'Weightage Page-1'!H95,0))+
(IF('Semester Activities'!L$16&lt;&gt;0,('Semester Activities'!L$16/'Weightage Page-1'!I$13)*'Weightage Page-1'!I95,0))+
(IF('Semester Activities'!L$17&lt;&gt;0,('Semester Activities'!L$17/'Weightage Page-1'!J$13)*'Weightage Page-1'!J95,0))+
(IF('Semester Activities'!L$18&lt;&gt;0,('Semester Activities'!L$18/'Weightage Page-1'!K$13)*'Weightage Page-1'!K95,0))+
(IF('Semester Activities'!L$19&lt;&gt;0,('Semester Activities'!L$19/'Weightage Page-1'!L$13)*'Weightage Page-1'!L95,0))+
(IF('Semester Activities'!L$20&lt;&gt;0,('Semester Activities'!L$20/'Weightage Page-1'!M$13)*'Weightage Page-1'!M95,0))+
(IF('Semester Activities'!L$21&lt;&gt;0,('Semester Activities'!L$21/'Weightage Page-1'!N$13)*'Weightage Page-1'!N95,0))+
(IF('Semester Activities'!L$25&lt;&gt;0,('Semester Activities'!L$25/'Weightage Page-1'!R$13)*'Weightage Page-1'!R95,0))+
(IF('Semester Activities'!L$26&lt;&gt;0,('Semester Activities'!L$26/'Weightage Page-1'!S$13)*'Weightage Page-1'!S95,0))+
(IF('Semester Activities'!L$27&lt;&gt;0,('Semester Activities'!L$27/'Weightage Page-1'!T$13)*'Weightage Page-1'!T95,0))+
(IF('Semester Activities'!L$28&lt;&gt;0,('Semester Activities'!L$28/'Weightage Page-1'!U$13)*'Weightage Page-1'!U95,0))+
(IF('Semester Activities'!L$29&lt;&gt;0,('Semester Activities'!L$29/'Weightage Page-1'!V$13)*'Weightage Page-1'!V95,0))+
(IF('Semester Activities'!L$30&lt;&gt;0,('Semester Activities'!L$30/'Weightage Page-1'!W$13)*'Weightage Page-1'!W95,0))+
(IF('Semester Activities'!L$31&lt;&gt;0,('Semester Activities'!L$31/'Weightage Page-1'!X$13)*'Weightage Page-1'!X95,0))+
(IF('Semester Activities'!L$32&lt;&gt;0,('Semester Activities'!L$32/'Weightage Page-1'!Y$13)*'Weightage Page-1'!Y95,0))+
(IF('Semester Activities'!L$33&lt;&gt;0,('Semester Activities'!L$33/'Weightage Page-1'!Z$13)*'Weightage Page-1'!Z95,0))+
(IF('Semester Activities'!L$34&lt;&gt;0,('Semester Activities'!L$34/'Weightage Page-1'!AA$13)*'Weightage Page-1'!AA95,0))+
(IF('Semester Activities'!L$35&lt;&gt;0,('Semester Activities'!L$35/'Weightage Page-1'!AB$13)*'Weightage Page-1'!AB95,0))+
(IF('Semester Activities'!L$36&lt;&gt;0,('Semester Activities'!L$36/'Weightage Page-1'!AC$13)*'Weightage Page-1'!AC95,0))+
(IF('Semester Activities'!L$38&lt;&gt;0,('Semester Activities'!L$38/'Weightage Page-1'!AE$13)*'Weightage Page-1'!AE95,0))+
(IF('Semester Activities'!L$39&lt;&gt;0,('Semester Activities'!L$39/'Weightage Page-1'!AF$13)*'Weightage Page-1'!AF95,0))+
(IF('Semester Activities'!L$40&lt;&gt;0,('Semester Activities'!L$40/'Weightage Page-1'!AG$13)*'Weightage Page-1'!AG95,0))+
(IF('Semester Activities'!L$41&lt;&gt;0,('Semester Activities'!L$41/'Weightage Page-1'!AH$13)*'Weightage Page-1'!AH95,0))+
(IF('Semester Activities'!L$42&lt;&gt;0,('Semester Activities'!L$42/'Weightage Page-1'!AI$13)*'Weightage Page-1'!AI95,0))+
(IF('Semester Activities'!L$43&lt;&gt;0,('Semester Activities'!L$43/'Weightage Page-1'!AJ$13)*'Weightage Page-1'!AJ95,0))+
(IF('Semester Activities'!L$44&lt;&gt;0,('Semester Activities'!L$44/'Weightage Page-1'!AK$13)*'Weightage Page-1'!AK95,0))+
(IF('Semester Activities'!L$45&lt;&gt;0,('Semester Activities'!L$45/'Weightage Page-1'!AL$13)*'Weightage Page-1'!AL95,0))+
(IF('Semester Activities'!L$46&lt;&gt;0,('Semester Activities'!L$46/'Weightage Page-1'!AM$13)*'Weightage Page-1'!AM95,0))+
(IF('Semester Activities'!L$47&lt;&gt;0,('Semester Activities'!L$47/'Weightage Page-1'!AN$13)*'Weightage Page-1'!AN95,0))+
(IF('Semester Activities'!L$48&lt;&gt;0,('Semester Activities'!L$48/'Weightage Page-1'!AO$13)*'Weightage Page-1'!AO95,0))+
(IF('Semester Activities'!L$49&lt;&gt;0,('Semester Activities'!L$49/'Weightage Page-1'!AP$13)*'Weightage Page-1'!AP95,0))+
(IF('Semester Activities'!L$50&lt;&gt;0,('Semester Activities'!L$50/'Weightage Page-1'!AQ$13)*'Weightage Page-1'!AQ95,0))+
(IF('Semester Activities'!L$51&lt;&gt;0,('Semester Activities'!L$51/'Weightage Page-1'!AR$13)*'Weightage Page-1'!AR95,0))+
(IF('Semester Activities'!L$52&lt;&gt;0,('Semester Activities'!L$52/'Weightage Page-1'!AS$13)*'Weightage Page-1'!AS95,0))+
(IF('Semester Activities'!L$53&lt;&gt;0,('Semester Activities'!L$53/'Weightage Page-1'!AT$13)*'Weightage Page-1'!AT95,0))+
(IF('Semester Activities'!L$54&lt;&gt;0,('Semester Activities'!L$54/'Weightage Page-1'!AU$13)*'Weightage Page-1'!AU95,0))+
(IF('Semester Activities'!L$55&lt;&gt;0,('Semester Activities'!L$55/'Weightage Page-1'!AV$13)*'Weightage Page-1'!AV95,0))+
(IF('Semester Activities'!L$56&lt;&gt;0,('Semester Activities'!L$56/'Weightage Page-1'!AW$13)*'Weightage Page-1'!AW95,0))+
(IF('Semester Activities'!L$57&lt;&gt;0,('Semester Activities'!L$57/'Weightage Page-1'!AX$13)*'Weightage Page-1'!AX95,0))+
(IF('Semester Activities'!L$58&lt;&gt;0,('Semester Activities'!L$58/'Weightage Page-1'!AY$13)*'Weightage Page-1'!AY95,0))+
(IF('Semester Activities'!L$59&lt;&gt;0,('Semester Activities'!L$59/'Weightage Page-1'!AZ$13)*'Weightage Page-1'!AZ95,0))+
(IF('Semester Activities'!L$60&lt;&gt;0,('Semester Activities'!L$60/'Weightage Page-1'!BA$13)*'Weightage Page-1'!BA95,0))+
(IF('Semester Activities'!L$61&lt;&gt;0,('Semester Activities'!L$61/'Weightage Page-1'!BB$13)*'Weightage Page-1'!BB95,0))</f>
        <v>0</v>
      </c>
      <c r="I89" s="423"/>
      <c r="J89" s="423">
        <f>(IF('Semester Activities'!M$11&lt;&gt;0,('Semester Activities'!M$11/'Weightage Page-1'!D$13)*'Weightage Page-1'!D95,0))+
(IF('Semester Activities'!M$12&lt;&gt;0,('Semester Activities'!M$12/'Weightage Page-1'!E$13)*'Weightage Page-1'!E95,0))+
(IF('Semester Activities'!M$13&lt;&gt;0,('Semester Activities'!M$13/'Weightage Page-1'!F$13)*'Weightage Page-1'!F95,0))+
(IF('Semester Activities'!M$14&lt;&gt;0,('Semester Activities'!M$14/'Weightage Page-1'!G$13)*'Weightage Page-1'!G95,0))+
(IF('Semester Activities'!M$15&lt;&gt;0,('Semester Activities'!M$15/'Weightage Page-1'!H$13)*'Weightage Page-1'!H95,0))+
(IF('Semester Activities'!M$16&lt;&gt;0,('Semester Activities'!M$16/'Weightage Page-1'!I$13)*'Weightage Page-1'!I95,0))+
(IF('Semester Activities'!M$17&lt;&gt;0,('Semester Activities'!M$17/'Weightage Page-1'!J$13)*'Weightage Page-1'!J95,0))+
(IF('Semester Activities'!M$18&lt;&gt;0,('Semester Activities'!M$18/'Weightage Page-1'!K$13)*'Weightage Page-1'!K95,0))+
(IF('Semester Activities'!M$19&lt;&gt;0,('Semester Activities'!M$19/'Weightage Page-1'!L$13)*'Weightage Page-1'!L95,0))+
(IF('Semester Activities'!M$20&lt;&gt;0,('Semester Activities'!M$20/'Weightage Page-1'!M$13)*'Weightage Page-1'!M95,0))+
(IF('Semester Activities'!M$21&lt;&gt;0,('Semester Activities'!M$21/'Weightage Page-1'!N$13)*'Weightage Page-1'!N95,0))+
(IF('Semester Activities'!M$25&lt;&gt;0,('Semester Activities'!M$25/'Weightage Page-1'!R$13)*'Weightage Page-1'!R95,0))+
(IF('Semester Activities'!M$26&lt;&gt;0,('Semester Activities'!M$26/'Weightage Page-1'!S$13)*'Weightage Page-1'!S95,0))+
(IF('Semester Activities'!M$27&lt;&gt;0,('Semester Activities'!M$27/'Weightage Page-1'!T$13)*'Weightage Page-1'!T95,0))+
(IF('Semester Activities'!M$28&lt;&gt;0,('Semester Activities'!M$28/'Weightage Page-1'!U$13)*'Weightage Page-1'!U95,0))+
(IF('Semester Activities'!M$29&lt;&gt;0,('Semester Activities'!M$29/'Weightage Page-1'!V$13)*'Weightage Page-1'!V95,0))+
(IF('Semester Activities'!M$30&lt;&gt;0,('Semester Activities'!M$30/'Weightage Page-1'!W$13)*'Weightage Page-1'!W95,0))+
(IF('Semester Activities'!M$31&lt;&gt;0,('Semester Activities'!M$31/'Weightage Page-1'!X$13)*'Weightage Page-1'!X95,0))+
(IF('Semester Activities'!M$32&lt;&gt;0,('Semester Activities'!M$32/'Weightage Page-1'!Y$13)*'Weightage Page-1'!Y95,0))+
(IF('Semester Activities'!M$33&lt;&gt;0,('Semester Activities'!M$33/'Weightage Page-1'!Z$13)*'Weightage Page-1'!Z95,0))+
(IF('Semester Activities'!M$34&lt;&gt;0,('Semester Activities'!M$34/'Weightage Page-1'!AA$13)*'Weightage Page-1'!AA95,0))+
(IF('Semester Activities'!M$35&lt;&gt;0,('Semester Activities'!M$35/'Weightage Page-1'!AB$13)*'Weightage Page-1'!AB95,0))+
(IF('Semester Activities'!M$36&lt;&gt;0,('Semester Activities'!M$36/'Weightage Page-1'!AC$13)*'Weightage Page-1'!AC95,0))+
(IF('Semester Activities'!M$38&lt;&gt;0,('Semester Activities'!M$38/'Weightage Page-1'!AE$13)*'Weightage Page-1'!AE95,0))+
(IF('Semester Activities'!M$39&lt;&gt;0,('Semester Activities'!M$39/'Weightage Page-1'!AF$13)*'Weightage Page-1'!AF95,0))+
(IF('Semester Activities'!M$40&lt;&gt;0,('Semester Activities'!M$40/'Weightage Page-1'!AG$13)*'Weightage Page-1'!AG95,0))+
(IF('Semester Activities'!M$41&lt;&gt;0,('Semester Activities'!M$41/'Weightage Page-1'!AH$13)*'Weightage Page-1'!AH95,0))+
(IF('Semester Activities'!M$42&lt;&gt;0,('Semester Activities'!M$42/'Weightage Page-1'!AI$13)*'Weightage Page-1'!AI95,0))+
(IF('Semester Activities'!M$43&lt;&gt;0,('Semester Activities'!M$43/'Weightage Page-1'!AJ$13)*'Weightage Page-1'!AJ95,0))+
(IF('Semester Activities'!M$44&lt;&gt;0,('Semester Activities'!M$44/'Weightage Page-1'!AK$13)*'Weightage Page-1'!AK95,0))+
(IF('Semester Activities'!M$45&lt;&gt;0,('Semester Activities'!M$45/'Weightage Page-1'!AL$13)*'Weightage Page-1'!AL95,0))+
(IF('Semester Activities'!M$46&lt;&gt;0,('Semester Activities'!M$46/'Weightage Page-1'!AM$13)*'Weightage Page-1'!AM95,0))+
(IF('Semester Activities'!M$47&lt;&gt;0,('Semester Activities'!M$47/'Weightage Page-1'!AN$13)*'Weightage Page-1'!AN95,0))+
(IF('Semester Activities'!M$48&lt;&gt;0,('Semester Activities'!M$48/'Weightage Page-1'!AO$13)*'Weightage Page-1'!AO95,0))+
(IF('Semester Activities'!M$49&lt;&gt;0,('Semester Activities'!M$49/'Weightage Page-1'!AP$13)*'Weightage Page-1'!AP95,0))+
(IF('Semester Activities'!M$50&lt;&gt;0,('Semester Activities'!M$50/'Weightage Page-1'!AQ$13)*'Weightage Page-1'!AQ95,0))+
(IF('Semester Activities'!M$51&lt;&gt;0,('Semester Activities'!M$51/'Weightage Page-1'!AR$13)*'Weightage Page-1'!AR95,0))+
(IF('Semester Activities'!M$52&lt;&gt;0,('Semester Activities'!M$52/'Weightage Page-1'!AS$13)*'Weightage Page-1'!AS95,0))+
(IF('Semester Activities'!M$53&lt;&gt;0,('Semester Activities'!M$53/'Weightage Page-1'!AT$13)*'Weightage Page-1'!AT95,0))+
(IF('Semester Activities'!M$54&lt;&gt;0,('Semester Activities'!M$54/'Weightage Page-1'!AU$13)*'Weightage Page-1'!AU95,0))+
(IF('Semester Activities'!M$55&lt;&gt;0,('Semester Activities'!M$55/'Weightage Page-1'!AV$13)*'Weightage Page-1'!AV95,0))+
(IF('Semester Activities'!M$56&lt;&gt;0,('Semester Activities'!M$56/'Weightage Page-1'!AW$13)*'Weightage Page-1'!AW95,0))+
(IF('Semester Activities'!M$57&lt;&gt;0,('Semester Activities'!M$57/'Weightage Page-1'!AX$13)*'Weightage Page-1'!AX95,0))+
(IF('Semester Activities'!M$58&lt;&gt;0,('Semester Activities'!M$58/'Weightage Page-1'!AY$13)*'Weightage Page-1'!AY95,0))+
(IF('Semester Activities'!M$59&lt;&gt;0,('Semester Activities'!M$59/'Weightage Page-1'!AZ$13)*'Weightage Page-1'!AZ95,0))+
(IF('Semester Activities'!M$60&lt;&gt;0,('Semester Activities'!M$60/'Weightage Page-1'!BA$13)*'Weightage Page-1'!BA95,0))+
(IF('Semester Activities'!M$61&lt;&gt;0,('Semester Activities'!M$61/'Weightage Page-1'!BB$13)*'Weightage Page-1'!BB95,0))</f>
        <v>0</v>
      </c>
      <c r="K89" s="423"/>
      <c r="L89" s="423">
        <f>(IF('Semester Activities'!N$11&lt;&gt;0,('Semester Activities'!N$11/'Weightage Page-1'!D$13)*'Weightage Page-1'!D95,0))+
(IF('Semester Activities'!N$12&lt;&gt;0,('Semester Activities'!N$12/'Weightage Page-1'!E$13)*'Weightage Page-1'!E95,0))+
(IF('Semester Activities'!N$13&lt;&gt;0,('Semester Activities'!N$13/'Weightage Page-1'!F$13)*'Weightage Page-1'!F95,0))+
(IF('Semester Activities'!N$14&lt;&gt;0,('Semester Activities'!N$14/'Weightage Page-1'!G$13)*'Weightage Page-1'!G95,0))+
(IF('Semester Activities'!N$15&lt;&gt;0,('Semester Activities'!N$15/'Weightage Page-1'!H$13)*'Weightage Page-1'!H95,0))+
(IF('Semester Activities'!N$16&lt;&gt;0,('Semester Activities'!N$16/'Weightage Page-1'!I$13)*'Weightage Page-1'!I95,0))+
(IF('Semester Activities'!N$17&lt;&gt;0,('Semester Activities'!N$17/'Weightage Page-1'!J$13)*'Weightage Page-1'!J95,0))+
(IF('Semester Activities'!N$18&lt;&gt;0,('Semester Activities'!N$18/'Weightage Page-1'!K$13)*'Weightage Page-1'!K95,0))+
(IF('Semester Activities'!N$19&lt;&gt;0,('Semester Activities'!N$19/'Weightage Page-1'!L$13)*'Weightage Page-1'!L95,0))+
(IF('Semester Activities'!N$20&lt;&gt;0,('Semester Activities'!N$20/'Weightage Page-1'!M$13)*'Weightage Page-1'!M95,0))+
(IF('Semester Activities'!N$21&lt;&gt;0,('Semester Activities'!N$21/'Weightage Page-1'!N$13)*'Weightage Page-1'!N95,0))+
(IF('Semester Activities'!N$25&lt;&gt;0,('Semester Activities'!N$25/'Weightage Page-1'!R$13)*'Weightage Page-1'!R95,0))+
(IF('Semester Activities'!N$26&lt;&gt;0,('Semester Activities'!N$26/'Weightage Page-1'!S$13)*'Weightage Page-1'!S95,0))+
(IF('Semester Activities'!N$27&lt;&gt;0,('Semester Activities'!N$27/'Weightage Page-1'!T$13)*'Weightage Page-1'!T95,0))+
(IF('Semester Activities'!N$28&lt;&gt;0,('Semester Activities'!N$28/'Weightage Page-1'!U$13)*'Weightage Page-1'!U95,0))+
(IF('Semester Activities'!N$29&lt;&gt;0,('Semester Activities'!N$29/'Weightage Page-1'!V$13)*'Weightage Page-1'!V95,0))+
(IF('Semester Activities'!N$30&lt;&gt;0,('Semester Activities'!N$30/'Weightage Page-1'!W$13)*'Weightage Page-1'!W95,0))+
(IF('Semester Activities'!N$31&lt;&gt;0,('Semester Activities'!N$31/'Weightage Page-1'!X$13)*'Weightage Page-1'!X95,0))+
(IF('Semester Activities'!N$32&lt;&gt;0,('Semester Activities'!N$32/'Weightage Page-1'!Y$13)*'Weightage Page-1'!Y95,0))+
(IF('Semester Activities'!N$33&lt;&gt;0,('Semester Activities'!N$33/'Weightage Page-1'!Z$13)*'Weightage Page-1'!Z95,0))+
(IF('Semester Activities'!N$34&lt;&gt;0,('Semester Activities'!N$34/'Weightage Page-1'!AA$13)*'Weightage Page-1'!AA95,0))+
(IF('Semester Activities'!N$35&lt;&gt;0,('Semester Activities'!N$35/'Weightage Page-1'!AB$13)*'Weightage Page-1'!AB95,0))+
(IF('Semester Activities'!N$36&lt;&gt;0,('Semester Activities'!N$36/'Weightage Page-1'!AC$13)*'Weightage Page-1'!AC95,0))+
(IF('Semester Activities'!N$38&lt;&gt;0,('Semester Activities'!N$38/'Weightage Page-1'!AE$13)*'Weightage Page-1'!AE95,0))+
(IF('Semester Activities'!N$39&lt;&gt;0,('Semester Activities'!N$39/'Weightage Page-1'!AF$13)*'Weightage Page-1'!AF95,0))+
(IF('Semester Activities'!N$40&lt;&gt;0,('Semester Activities'!N$40/'Weightage Page-1'!AG$13)*'Weightage Page-1'!AG95,0))+
(IF('Semester Activities'!N$41&lt;&gt;0,('Semester Activities'!N$41/'Weightage Page-1'!AH$13)*'Weightage Page-1'!AH95,0))+
(IF('Semester Activities'!N$42&lt;&gt;0,('Semester Activities'!N$42/'Weightage Page-1'!AI$13)*'Weightage Page-1'!AI95,0))+
(IF('Semester Activities'!N$43&lt;&gt;0,('Semester Activities'!N$43/'Weightage Page-1'!AJ$13)*'Weightage Page-1'!AJ95,0))+
(IF('Semester Activities'!N$44&lt;&gt;0,('Semester Activities'!N$44/'Weightage Page-1'!AK$13)*'Weightage Page-1'!AK95,0))+
(IF('Semester Activities'!N$45&lt;&gt;0,('Semester Activities'!N$45/'Weightage Page-1'!AL$13)*'Weightage Page-1'!AL95,0))+
(IF('Semester Activities'!N$46&lt;&gt;0,('Semester Activities'!N$46/'Weightage Page-1'!AM$13)*'Weightage Page-1'!AM95,0))+
(IF('Semester Activities'!N$47&lt;&gt;0,('Semester Activities'!N$47/'Weightage Page-1'!AN$13)*'Weightage Page-1'!AN95,0))+
(IF('Semester Activities'!N$48&lt;&gt;0,('Semester Activities'!N$48/'Weightage Page-1'!AO$13)*'Weightage Page-1'!AO95,0))+
(IF('Semester Activities'!N$49&lt;&gt;0,('Semester Activities'!N$49/'Weightage Page-1'!AP$13)*'Weightage Page-1'!AP95,0))+
(IF('Semester Activities'!N$50&lt;&gt;0,('Semester Activities'!N$50/'Weightage Page-1'!AQ$13)*'Weightage Page-1'!AQ95,0))+
(IF('Semester Activities'!N$51&lt;&gt;0,('Semester Activities'!N$51/'Weightage Page-1'!AR$13)*'Weightage Page-1'!AR95,0))+
(IF('Semester Activities'!N$52&lt;&gt;0,('Semester Activities'!N$52/'Weightage Page-1'!AS$13)*'Weightage Page-1'!AS95,0))+
(IF('Semester Activities'!N$53&lt;&gt;0,('Semester Activities'!N$53/'Weightage Page-1'!AT$13)*'Weightage Page-1'!AT95,0))+
(IF('Semester Activities'!N$54&lt;&gt;0,('Semester Activities'!N$54/'Weightage Page-1'!AU$13)*'Weightage Page-1'!AU95,0))+
(IF('Semester Activities'!N$55&lt;&gt;0,('Semester Activities'!N$55/'Weightage Page-1'!AV$13)*'Weightage Page-1'!AV95,0))+
(IF('Semester Activities'!N$56&lt;&gt;0,('Semester Activities'!N$56/'Weightage Page-1'!AW$13)*'Weightage Page-1'!AW95,0))+
(IF('Semester Activities'!N$57&lt;&gt;0,('Semester Activities'!N$57/'Weightage Page-1'!AX$13)*'Weightage Page-1'!AX95,0))+
(IF('Semester Activities'!N$58&lt;&gt;0,('Semester Activities'!N$58/'Weightage Page-1'!AY$13)*'Weightage Page-1'!AY95,0))+
(IF('Semester Activities'!N$59&lt;&gt;0,('Semester Activities'!N$59/'Weightage Page-1'!AZ$13)*'Weightage Page-1'!AZ95,0))+
(IF('Semester Activities'!N$60&lt;&gt;0,('Semester Activities'!N$60/'Weightage Page-1'!BA$13)*'Weightage Page-1'!BA95,0))+
(IF('Semester Activities'!N$61&lt;&gt;0,('Semester Activities'!N$61/'Weightage Page-1'!BB$13)*'Weightage Page-1'!BB95,0))</f>
        <v>0</v>
      </c>
      <c r="M89" s="423"/>
      <c r="N89" s="424">
        <f t="shared" si="2"/>
        <v>0</v>
      </c>
      <c r="O89" s="424"/>
    </row>
    <row r="90" spans="1:15" ht="16.5" thickBot="1" x14ac:dyDescent="0.3">
      <c r="A90" s="210">
        <v>81</v>
      </c>
      <c r="B90" s="211" t="str">
        <f>IF('Weightage Page-1'!B96&lt;&gt;"",'Weightage Page-1'!B96,"")</f>
        <v>15SW52</v>
      </c>
      <c r="C90" s="118"/>
      <c r="D90" s="423">
        <f>(IF('Semester Activities'!J$11&lt;&gt;0,('Semester Activities'!J$11/'Weightage Page-1'!D$13)*'Weightage Page-1'!D96,0))+
(IF('Semester Activities'!J$12&lt;&gt;0,('Semester Activities'!J$12/'Weightage Page-1'!E$13)*'Weightage Page-1'!E96,0))+
(IF('Semester Activities'!J$13&lt;&gt;0,('Semester Activities'!J$13/'Weightage Page-1'!F$13)*'Weightage Page-1'!F96,0))+
(IF('Semester Activities'!J$14&lt;&gt;0,('Semester Activities'!J$14/'Weightage Page-1'!G$13)*'Weightage Page-1'!G96,0))+
(IF('Semester Activities'!J$15&lt;&gt;0,('Semester Activities'!J$15/'Weightage Page-1'!H$13)*'Weightage Page-1'!H96,0))+
(IF('Semester Activities'!J$16&lt;&gt;0,('Semester Activities'!J$16/'Weightage Page-1'!I$13)*'Weightage Page-1'!I96,0))+
(IF('Semester Activities'!J$17&lt;&gt;0,('Semester Activities'!J$17/'Weightage Page-1'!J$13)*'Weightage Page-1'!J96,0))+
(IF('Semester Activities'!J$18&lt;&gt;0,('Semester Activities'!J$18/'Weightage Page-1'!K$13)*'Weightage Page-1'!K96,0))+
(IF('Semester Activities'!J$19&lt;&gt;0,('Semester Activities'!J$19/'Weightage Page-1'!L$13)*'Weightage Page-1'!L96,0))+
(IF('Semester Activities'!J$20&lt;&gt;0,('Semester Activities'!J$20/'Weightage Page-1'!M$13)*'Weightage Page-1'!M96,0))+
(IF('Semester Activities'!J$21&lt;&gt;0,('Semester Activities'!J$21/'Weightage Page-1'!N$13)*'Weightage Page-1'!N96,0))+
(IF('Semester Activities'!J$25&lt;&gt;0,('Semester Activities'!J$25/'Weightage Page-1'!R$13)*'Weightage Page-1'!R96,0))+
(IF('Semester Activities'!J$26&lt;&gt;0,('Semester Activities'!J$26/'Weightage Page-1'!S$13)*'Weightage Page-1'!S96,0))+
(IF('Semester Activities'!J$27&lt;&gt;0,('Semester Activities'!J$27/'Weightage Page-1'!T$13)*'Weightage Page-1'!T96,0))+
(IF('Semester Activities'!J$28&lt;&gt;0,('Semester Activities'!J$28/'Weightage Page-1'!U$13)*'Weightage Page-1'!U96,0))+
(IF('Semester Activities'!J$29&lt;&gt;0,('Semester Activities'!J$29/'Weightage Page-1'!V$13)*'Weightage Page-1'!V96,0))+
(IF('Semester Activities'!J$30&lt;&gt;0,('Semester Activities'!J$30/'Weightage Page-1'!W$13)*'Weightage Page-1'!W96,0))+
(IF('Semester Activities'!J$31&lt;&gt;0,('Semester Activities'!J$31/'Weightage Page-1'!X$13)*'Weightage Page-1'!X96,0))+
(IF('Semester Activities'!J$32&lt;&gt;0,('Semester Activities'!J$32/'Weightage Page-1'!Y$13)*'Weightage Page-1'!Y96,0))+
(IF('Semester Activities'!J$33&lt;&gt;0,('Semester Activities'!J$33/'Weightage Page-1'!Z$13)*'Weightage Page-1'!Z96,0))+
(IF('Semester Activities'!J$34&lt;&gt;0,('Semester Activities'!J$34/'Weightage Page-1'!AA$13)*'Weightage Page-1'!AA96,0))+
(IF('Semester Activities'!J$35&lt;&gt;0,('Semester Activities'!J$35/'Weightage Page-1'!AB$13)*'Weightage Page-1'!AB96,0))+
(IF('Semester Activities'!J$36&lt;&gt;0,('Semester Activities'!J$36/'Weightage Page-1'!AC$13)*'Weightage Page-1'!AC96,0))+
(IF('Semester Activities'!J$38&lt;&gt;0,('Semester Activities'!J$38/'Weightage Page-1'!AE$13)*'Weightage Page-1'!AE96,0))+
(IF('Semester Activities'!J$39&lt;&gt;0,('Semester Activities'!J$39/'Weightage Page-1'!AF$13)*'Weightage Page-1'!AF96,0))+
(IF('Semester Activities'!J$40&lt;&gt;0,('Semester Activities'!J$40/'Weightage Page-1'!AG$13)*'Weightage Page-1'!AG96,0))+
(IF('Semester Activities'!J$41&lt;&gt;0,('Semester Activities'!J$41/'Weightage Page-1'!AH$13)*'Weightage Page-1'!AH96,0))+
(IF('Semester Activities'!J$42&lt;&gt;0,('Semester Activities'!J$42/'Weightage Page-1'!AI$13)*'Weightage Page-1'!AI96,0))+
(IF('Semester Activities'!J$43&lt;&gt;0,('Semester Activities'!J$43/'Weightage Page-1'!AJ$13)*'Weightage Page-1'!AJ96,0))+
(IF('Semester Activities'!J$44&lt;&gt;0,('Semester Activities'!J$44/'Weightage Page-1'!AK$13)*'Weightage Page-1'!AK96,0))+
(IF('Semester Activities'!J$45&lt;&gt;0,('Semester Activities'!J$45/'Weightage Page-1'!AL$13)*'Weightage Page-1'!AL96,0))+
(IF('Semester Activities'!J$46&lt;&gt;0,('Semester Activities'!J$46/'Weightage Page-1'!AM$13)*'Weightage Page-1'!AM96,0))+
(IF('Semester Activities'!J$47&lt;&gt;0,('Semester Activities'!J$47/'Weightage Page-1'!AN$13)*'Weightage Page-1'!AN96,0))+
(IF('Semester Activities'!J$48&lt;&gt;0,('Semester Activities'!J$48/'Weightage Page-1'!AO$13)*'Weightage Page-1'!AO96,0))+
(IF('Semester Activities'!J$49&lt;&gt;0,('Semester Activities'!J$49/'Weightage Page-1'!AP$13)*'Weightage Page-1'!AP96,0))+
(IF('Semester Activities'!J$50&lt;&gt;0,('Semester Activities'!J$50/'Weightage Page-1'!AQ$13)*'Weightage Page-1'!AQ96,0))+
(IF('Semester Activities'!J$51&lt;&gt;0,('Semester Activities'!J$51/'Weightage Page-1'!AR$13)*'Weightage Page-1'!AR96,0))+
(IF('Semester Activities'!J$52&lt;&gt;0,('Semester Activities'!J$52/'Weightage Page-1'!AS$13)*'Weightage Page-1'!AS96,0))+
(IF('Semester Activities'!J$53&lt;&gt;0,('Semester Activities'!J$53/'Weightage Page-1'!AT$13)*'Weightage Page-1'!AT96,0))+
(IF('Semester Activities'!J$54&lt;&gt;0,('Semester Activities'!J$54/'Weightage Page-1'!AU$13)*'Weightage Page-1'!AU96,0))+
(IF('Semester Activities'!J$55&lt;&gt;0,('Semester Activities'!J$55/'Weightage Page-1'!AV$13)*'Weightage Page-1'!AV96,0))+
(IF('Semester Activities'!J$56&lt;&gt;0,('Semester Activities'!J$56/'Weightage Page-1'!AW$13)*'Weightage Page-1'!AW96,0))+
(IF('Semester Activities'!J$57&lt;&gt;0,('Semester Activities'!J$57/'Weightage Page-1'!AX$13)*'Weightage Page-1'!AX96,0))+
(IF('Semester Activities'!J$58&lt;&gt;0,('Semester Activities'!J$58/'Weightage Page-1'!AY$13)*'Weightage Page-1'!AY96,0))+
(IF('Semester Activities'!J$59&lt;&gt;0,('Semester Activities'!J$59/'Weightage Page-1'!AZ$13)*'Weightage Page-1'!AZ96,0))+
(IF('Semester Activities'!J$60&lt;&gt;0,('Semester Activities'!J$60/'Weightage Page-1'!BA$13)*'Weightage Page-1'!BA96,0))+
(IF('Semester Activities'!J$61&lt;&gt;0,('Semester Activities'!J$61/'Weightage Page-1'!BB$13)*'Weightage Page-1'!BB96,0))</f>
        <v>0</v>
      </c>
      <c r="E90" s="423"/>
      <c r="F90" s="423">
        <f>(IF('Semester Activities'!K$11&lt;&gt;0,('Semester Activities'!K$11/'Weightage Page-1'!D$13)*'Weightage Page-1'!D96,0))+
(IF('Semester Activities'!K$12&lt;&gt;0,('Semester Activities'!K$12/'Weightage Page-1'!E$13)*'Weightage Page-1'!E96,0))+
(IF('Semester Activities'!K$13&lt;&gt;0,('Semester Activities'!K$13/'Weightage Page-1'!F$13)*'Weightage Page-1'!F96,0))+
(IF('Semester Activities'!K$14&lt;&gt;0,('Semester Activities'!K$14/'Weightage Page-1'!G$13)*'Weightage Page-1'!G96,0))+
(IF('Semester Activities'!K$15&lt;&gt;0,('Semester Activities'!K$15/'Weightage Page-1'!H$13)*'Weightage Page-1'!H96,0))+
(IF('Semester Activities'!K$16&lt;&gt;0,('Semester Activities'!K$16/'Weightage Page-1'!I$13)*'Weightage Page-1'!I96,0))+
(IF('Semester Activities'!K$17&lt;&gt;0,('Semester Activities'!K$17/'Weightage Page-1'!J$13)*'Weightage Page-1'!J96,0))+
(IF('Semester Activities'!K$18&lt;&gt;0,('Semester Activities'!K$18/'Weightage Page-1'!K$13)*'Weightage Page-1'!K96,0))+
(IF('Semester Activities'!K$19&lt;&gt;0,('Semester Activities'!K$19/'Weightage Page-1'!L$13)*'Weightage Page-1'!L96,0))+
(IF('Semester Activities'!K$20&lt;&gt;0,('Semester Activities'!K$20/'Weightage Page-1'!M$13)*'Weightage Page-1'!M96,0))+
(IF('Semester Activities'!K$21&lt;&gt;0,('Semester Activities'!K$21/'Weightage Page-1'!N$13)*'Weightage Page-1'!N96,0))+
(IF('Semester Activities'!K$25&lt;&gt;0,('Semester Activities'!K$25/'Weightage Page-1'!R$13)*'Weightage Page-1'!R96,0))+
(IF('Semester Activities'!K$26&lt;&gt;0,('Semester Activities'!K$26/'Weightage Page-1'!S$13)*'Weightage Page-1'!S96,0))+
(IF('Semester Activities'!K$27&lt;&gt;0,('Semester Activities'!K$27/'Weightage Page-1'!T$13)*'Weightage Page-1'!T96,0))+
(IF('Semester Activities'!K$28&lt;&gt;0,('Semester Activities'!K$28/'Weightage Page-1'!U$13)*'Weightage Page-1'!U96,0))+
(IF('Semester Activities'!K$29&lt;&gt;0,('Semester Activities'!K$29/'Weightage Page-1'!V$13)*'Weightage Page-1'!V96,0))+
(IF('Semester Activities'!K$30&lt;&gt;0,('Semester Activities'!K$30/'Weightage Page-1'!W$13)*'Weightage Page-1'!W96,0))+
(IF('Semester Activities'!K$31&lt;&gt;0,('Semester Activities'!K$31/'Weightage Page-1'!X$13)*'Weightage Page-1'!X96,0))+
(IF('Semester Activities'!K$32&lt;&gt;0,('Semester Activities'!K$32/'Weightage Page-1'!Y$13)*'Weightage Page-1'!Y96,0))+
(IF('Semester Activities'!K$33&lt;&gt;0,('Semester Activities'!K$33/'Weightage Page-1'!Z$13)*'Weightage Page-1'!Z96,0))+
(IF('Semester Activities'!K$34&lt;&gt;0,('Semester Activities'!K$34/'Weightage Page-1'!AA$13)*'Weightage Page-1'!AA96,0))+
(IF('Semester Activities'!K$35&lt;&gt;0,('Semester Activities'!K$35/'Weightage Page-1'!AB$13)*'Weightage Page-1'!AB96,0))+
(IF('Semester Activities'!K$36&lt;&gt;0,('Semester Activities'!K$36/'Weightage Page-1'!AC$13)*'Weightage Page-1'!AC96,0))+
(IF('Semester Activities'!K$38&lt;&gt;0,('Semester Activities'!K$38/'Weightage Page-1'!AE$13)*'Weightage Page-1'!AE96,0))+
(IF('Semester Activities'!K$39&lt;&gt;0,('Semester Activities'!K$39/'Weightage Page-1'!AF$13)*'Weightage Page-1'!AF96,0))+
(IF('Semester Activities'!K$40&lt;&gt;0,('Semester Activities'!K$40/'Weightage Page-1'!AG$13)*'Weightage Page-1'!AG96,0))+
(IF('Semester Activities'!K$41&lt;&gt;0,('Semester Activities'!K$41/'Weightage Page-1'!AH$13)*'Weightage Page-1'!AH96,0))+
(IF('Semester Activities'!K$42&lt;&gt;0,('Semester Activities'!K$42/'Weightage Page-1'!AI$13)*'Weightage Page-1'!AI96,0))+
(IF('Semester Activities'!K$43&lt;&gt;0,('Semester Activities'!K$43/'Weightage Page-1'!AJ$13)*'Weightage Page-1'!AJ96,0))+
(IF('Semester Activities'!K$44&lt;&gt;0,('Semester Activities'!K$44/'Weightage Page-1'!AK$13)*'Weightage Page-1'!AK96,0))+
(IF('Semester Activities'!K$45&lt;&gt;0,('Semester Activities'!K$45/'Weightage Page-1'!AL$13)*'Weightage Page-1'!AL96,0))+
(IF('Semester Activities'!K$46&lt;&gt;0,('Semester Activities'!K$46/'Weightage Page-1'!AM$13)*'Weightage Page-1'!AM96,0))+
(IF('Semester Activities'!K$47&lt;&gt;0,('Semester Activities'!K$47/'Weightage Page-1'!AN$13)*'Weightage Page-1'!AN96,0))+
(IF('Semester Activities'!K$48&lt;&gt;0,('Semester Activities'!K$48/'Weightage Page-1'!AO$13)*'Weightage Page-1'!AO96,0))+
(IF('Semester Activities'!K$49&lt;&gt;0,('Semester Activities'!K$49/'Weightage Page-1'!AP$13)*'Weightage Page-1'!AP96,0))+
(IF('Semester Activities'!K$50&lt;&gt;0,('Semester Activities'!K$50/'Weightage Page-1'!AQ$13)*'Weightage Page-1'!AQ96,0))+
(IF('Semester Activities'!K$51&lt;&gt;0,('Semester Activities'!K$51/'Weightage Page-1'!AR$13)*'Weightage Page-1'!AR96,0))+
(IF('Semester Activities'!K$52&lt;&gt;0,('Semester Activities'!K$52/'Weightage Page-1'!AS$13)*'Weightage Page-1'!AS96,0))+
(IF('Semester Activities'!K$53&lt;&gt;0,('Semester Activities'!K$53/'Weightage Page-1'!AT$13)*'Weightage Page-1'!AT96,0))+
(IF('Semester Activities'!K$54&lt;&gt;0,('Semester Activities'!K$54/'Weightage Page-1'!AU$13)*'Weightage Page-1'!AU96,0))+
(IF('Semester Activities'!K$55&lt;&gt;0,('Semester Activities'!K$55/'Weightage Page-1'!AV$13)*'Weightage Page-1'!AV96,0))+
(IF('Semester Activities'!K$56&lt;&gt;0,('Semester Activities'!K$56/'Weightage Page-1'!AW$13)*'Weightage Page-1'!AW96,0))+
(IF('Semester Activities'!K$57&lt;&gt;0,('Semester Activities'!K$57/'Weightage Page-1'!AX$13)*'Weightage Page-1'!AX96,0))+
(IF('Semester Activities'!K$58&lt;&gt;0,('Semester Activities'!K$58/'Weightage Page-1'!AY$13)*'Weightage Page-1'!AY96,0))+
(IF('Semester Activities'!K$59&lt;&gt;0,('Semester Activities'!K$59/'Weightage Page-1'!AZ$13)*'Weightage Page-1'!AZ96,0))+
(IF('Semester Activities'!K$60&lt;&gt;0,('Semester Activities'!K$60/'Weightage Page-1'!BA$13)*'Weightage Page-1'!BA96,0))+
(IF('Semester Activities'!K$61&lt;&gt;0,('Semester Activities'!K$61/'Weightage Page-1'!BB$13)*'Weightage Page-1'!BB96,0))</f>
        <v>0</v>
      </c>
      <c r="G90" s="423"/>
      <c r="H90" s="423">
        <f>(IF('Semester Activities'!L$11&lt;&gt;0,('Semester Activities'!L$11/'Weightage Page-1'!D$13)*'Weightage Page-1'!D96,0))+
(IF('Semester Activities'!L$12&lt;&gt;0,('Semester Activities'!L$12/'Weightage Page-1'!E$13)*'Weightage Page-1'!E96,0))+
(IF('Semester Activities'!L$13&lt;&gt;0,('Semester Activities'!L$13/'Weightage Page-1'!F$13)*'Weightage Page-1'!F96,0))+
(IF('Semester Activities'!L$14&lt;&gt;0,('Semester Activities'!L$14/'Weightage Page-1'!G$13)*'Weightage Page-1'!G96,0))+
(IF('Semester Activities'!L$15&lt;&gt;0,('Semester Activities'!L$15/'Weightage Page-1'!H$13)*'Weightage Page-1'!H96,0))+
(IF('Semester Activities'!L$16&lt;&gt;0,('Semester Activities'!L$16/'Weightage Page-1'!I$13)*'Weightage Page-1'!I96,0))+
(IF('Semester Activities'!L$17&lt;&gt;0,('Semester Activities'!L$17/'Weightage Page-1'!J$13)*'Weightage Page-1'!J96,0))+
(IF('Semester Activities'!L$18&lt;&gt;0,('Semester Activities'!L$18/'Weightage Page-1'!K$13)*'Weightage Page-1'!K96,0))+
(IF('Semester Activities'!L$19&lt;&gt;0,('Semester Activities'!L$19/'Weightage Page-1'!L$13)*'Weightage Page-1'!L96,0))+
(IF('Semester Activities'!L$20&lt;&gt;0,('Semester Activities'!L$20/'Weightage Page-1'!M$13)*'Weightage Page-1'!M96,0))+
(IF('Semester Activities'!L$21&lt;&gt;0,('Semester Activities'!L$21/'Weightage Page-1'!N$13)*'Weightage Page-1'!N96,0))+
(IF('Semester Activities'!L$25&lt;&gt;0,('Semester Activities'!L$25/'Weightage Page-1'!R$13)*'Weightage Page-1'!R96,0))+
(IF('Semester Activities'!L$26&lt;&gt;0,('Semester Activities'!L$26/'Weightage Page-1'!S$13)*'Weightage Page-1'!S96,0))+
(IF('Semester Activities'!L$27&lt;&gt;0,('Semester Activities'!L$27/'Weightage Page-1'!T$13)*'Weightage Page-1'!T96,0))+
(IF('Semester Activities'!L$28&lt;&gt;0,('Semester Activities'!L$28/'Weightage Page-1'!U$13)*'Weightage Page-1'!U96,0))+
(IF('Semester Activities'!L$29&lt;&gt;0,('Semester Activities'!L$29/'Weightage Page-1'!V$13)*'Weightage Page-1'!V96,0))+
(IF('Semester Activities'!L$30&lt;&gt;0,('Semester Activities'!L$30/'Weightage Page-1'!W$13)*'Weightage Page-1'!W96,0))+
(IF('Semester Activities'!L$31&lt;&gt;0,('Semester Activities'!L$31/'Weightage Page-1'!X$13)*'Weightage Page-1'!X96,0))+
(IF('Semester Activities'!L$32&lt;&gt;0,('Semester Activities'!L$32/'Weightage Page-1'!Y$13)*'Weightage Page-1'!Y96,0))+
(IF('Semester Activities'!L$33&lt;&gt;0,('Semester Activities'!L$33/'Weightage Page-1'!Z$13)*'Weightage Page-1'!Z96,0))+
(IF('Semester Activities'!L$34&lt;&gt;0,('Semester Activities'!L$34/'Weightage Page-1'!AA$13)*'Weightage Page-1'!AA96,0))+
(IF('Semester Activities'!L$35&lt;&gt;0,('Semester Activities'!L$35/'Weightage Page-1'!AB$13)*'Weightage Page-1'!AB96,0))+
(IF('Semester Activities'!L$36&lt;&gt;0,('Semester Activities'!L$36/'Weightage Page-1'!AC$13)*'Weightage Page-1'!AC96,0))+
(IF('Semester Activities'!L$38&lt;&gt;0,('Semester Activities'!L$38/'Weightage Page-1'!AE$13)*'Weightage Page-1'!AE96,0))+
(IF('Semester Activities'!L$39&lt;&gt;0,('Semester Activities'!L$39/'Weightage Page-1'!AF$13)*'Weightage Page-1'!AF96,0))+
(IF('Semester Activities'!L$40&lt;&gt;0,('Semester Activities'!L$40/'Weightage Page-1'!AG$13)*'Weightage Page-1'!AG96,0))+
(IF('Semester Activities'!L$41&lt;&gt;0,('Semester Activities'!L$41/'Weightage Page-1'!AH$13)*'Weightage Page-1'!AH96,0))+
(IF('Semester Activities'!L$42&lt;&gt;0,('Semester Activities'!L$42/'Weightage Page-1'!AI$13)*'Weightage Page-1'!AI96,0))+
(IF('Semester Activities'!L$43&lt;&gt;0,('Semester Activities'!L$43/'Weightage Page-1'!AJ$13)*'Weightage Page-1'!AJ96,0))+
(IF('Semester Activities'!L$44&lt;&gt;0,('Semester Activities'!L$44/'Weightage Page-1'!AK$13)*'Weightage Page-1'!AK96,0))+
(IF('Semester Activities'!L$45&lt;&gt;0,('Semester Activities'!L$45/'Weightage Page-1'!AL$13)*'Weightage Page-1'!AL96,0))+
(IF('Semester Activities'!L$46&lt;&gt;0,('Semester Activities'!L$46/'Weightage Page-1'!AM$13)*'Weightage Page-1'!AM96,0))+
(IF('Semester Activities'!L$47&lt;&gt;0,('Semester Activities'!L$47/'Weightage Page-1'!AN$13)*'Weightage Page-1'!AN96,0))+
(IF('Semester Activities'!L$48&lt;&gt;0,('Semester Activities'!L$48/'Weightage Page-1'!AO$13)*'Weightage Page-1'!AO96,0))+
(IF('Semester Activities'!L$49&lt;&gt;0,('Semester Activities'!L$49/'Weightage Page-1'!AP$13)*'Weightage Page-1'!AP96,0))+
(IF('Semester Activities'!L$50&lt;&gt;0,('Semester Activities'!L$50/'Weightage Page-1'!AQ$13)*'Weightage Page-1'!AQ96,0))+
(IF('Semester Activities'!L$51&lt;&gt;0,('Semester Activities'!L$51/'Weightage Page-1'!AR$13)*'Weightage Page-1'!AR96,0))+
(IF('Semester Activities'!L$52&lt;&gt;0,('Semester Activities'!L$52/'Weightage Page-1'!AS$13)*'Weightage Page-1'!AS96,0))+
(IF('Semester Activities'!L$53&lt;&gt;0,('Semester Activities'!L$53/'Weightage Page-1'!AT$13)*'Weightage Page-1'!AT96,0))+
(IF('Semester Activities'!L$54&lt;&gt;0,('Semester Activities'!L$54/'Weightage Page-1'!AU$13)*'Weightage Page-1'!AU96,0))+
(IF('Semester Activities'!L$55&lt;&gt;0,('Semester Activities'!L$55/'Weightage Page-1'!AV$13)*'Weightage Page-1'!AV96,0))+
(IF('Semester Activities'!L$56&lt;&gt;0,('Semester Activities'!L$56/'Weightage Page-1'!AW$13)*'Weightage Page-1'!AW96,0))+
(IF('Semester Activities'!L$57&lt;&gt;0,('Semester Activities'!L$57/'Weightage Page-1'!AX$13)*'Weightage Page-1'!AX96,0))+
(IF('Semester Activities'!L$58&lt;&gt;0,('Semester Activities'!L$58/'Weightage Page-1'!AY$13)*'Weightage Page-1'!AY96,0))+
(IF('Semester Activities'!L$59&lt;&gt;0,('Semester Activities'!L$59/'Weightage Page-1'!AZ$13)*'Weightage Page-1'!AZ96,0))+
(IF('Semester Activities'!L$60&lt;&gt;0,('Semester Activities'!L$60/'Weightage Page-1'!BA$13)*'Weightage Page-1'!BA96,0))+
(IF('Semester Activities'!L$61&lt;&gt;0,('Semester Activities'!L$61/'Weightage Page-1'!BB$13)*'Weightage Page-1'!BB96,0))</f>
        <v>0</v>
      </c>
      <c r="I90" s="423"/>
      <c r="J90" s="423">
        <f>(IF('Semester Activities'!M$11&lt;&gt;0,('Semester Activities'!M$11/'Weightage Page-1'!D$13)*'Weightage Page-1'!D96,0))+
(IF('Semester Activities'!M$12&lt;&gt;0,('Semester Activities'!M$12/'Weightage Page-1'!E$13)*'Weightage Page-1'!E96,0))+
(IF('Semester Activities'!M$13&lt;&gt;0,('Semester Activities'!M$13/'Weightage Page-1'!F$13)*'Weightage Page-1'!F96,0))+
(IF('Semester Activities'!M$14&lt;&gt;0,('Semester Activities'!M$14/'Weightage Page-1'!G$13)*'Weightage Page-1'!G96,0))+
(IF('Semester Activities'!M$15&lt;&gt;0,('Semester Activities'!M$15/'Weightage Page-1'!H$13)*'Weightage Page-1'!H96,0))+
(IF('Semester Activities'!M$16&lt;&gt;0,('Semester Activities'!M$16/'Weightage Page-1'!I$13)*'Weightage Page-1'!I96,0))+
(IF('Semester Activities'!M$17&lt;&gt;0,('Semester Activities'!M$17/'Weightage Page-1'!J$13)*'Weightage Page-1'!J96,0))+
(IF('Semester Activities'!M$18&lt;&gt;0,('Semester Activities'!M$18/'Weightage Page-1'!K$13)*'Weightage Page-1'!K96,0))+
(IF('Semester Activities'!M$19&lt;&gt;0,('Semester Activities'!M$19/'Weightage Page-1'!L$13)*'Weightage Page-1'!L96,0))+
(IF('Semester Activities'!M$20&lt;&gt;0,('Semester Activities'!M$20/'Weightage Page-1'!M$13)*'Weightage Page-1'!M96,0))+
(IF('Semester Activities'!M$21&lt;&gt;0,('Semester Activities'!M$21/'Weightage Page-1'!N$13)*'Weightage Page-1'!N96,0))+
(IF('Semester Activities'!M$25&lt;&gt;0,('Semester Activities'!M$25/'Weightage Page-1'!R$13)*'Weightage Page-1'!R96,0))+
(IF('Semester Activities'!M$26&lt;&gt;0,('Semester Activities'!M$26/'Weightage Page-1'!S$13)*'Weightage Page-1'!S96,0))+
(IF('Semester Activities'!M$27&lt;&gt;0,('Semester Activities'!M$27/'Weightage Page-1'!T$13)*'Weightage Page-1'!T96,0))+
(IF('Semester Activities'!M$28&lt;&gt;0,('Semester Activities'!M$28/'Weightage Page-1'!U$13)*'Weightage Page-1'!U96,0))+
(IF('Semester Activities'!M$29&lt;&gt;0,('Semester Activities'!M$29/'Weightage Page-1'!V$13)*'Weightage Page-1'!V96,0))+
(IF('Semester Activities'!M$30&lt;&gt;0,('Semester Activities'!M$30/'Weightage Page-1'!W$13)*'Weightage Page-1'!W96,0))+
(IF('Semester Activities'!M$31&lt;&gt;0,('Semester Activities'!M$31/'Weightage Page-1'!X$13)*'Weightage Page-1'!X96,0))+
(IF('Semester Activities'!M$32&lt;&gt;0,('Semester Activities'!M$32/'Weightage Page-1'!Y$13)*'Weightage Page-1'!Y96,0))+
(IF('Semester Activities'!M$33&lt;&gt;0,('Semester Activities'!M$33/'Weightage Page-1'!Z$13)*'Weightage Page-1'!Z96,0))+
(IF('Semester Activities'!M$34&lt;&gt;0,('Semester Activities'!M$34/'Weightage Page-1'!AA$13)*'Weightage Page-1'!AA96,0))+
(IF('Semester Activities'!M$35&lt;&gt;0,('Semester Activities'!M$35/'Weightage Page-1'!AB$13)*'Weightage Page-1'!AB96,0))+
(IF('Semester Activities'!M$36&lt;&gt;0,('Semester Activities'!M$36/'Weightage Page-1'!AC$13)*'Weightage Page-1'!AC96,0))+
(IF('Semester Activities'!M$38&lt;&gt;0,('Semester Activities'!M$38/'Weightage Page-1'!AE$13)*'Weightage Page-1'!AE96,0))+
(IF('Semester Activities'!M$39&lt;&gt;0,('Semester Activities'!M$39/'Weightage Page-1'!AF$13)*'Weightage Page-1'!AF96,0))+
(IF('Semester Activities'!M$40&lt;&gt;0,('Semester Activities'!M$40/'Weightage Page-1'!AG$13)*'Weightage Page-1'!AG96,0))+
(IF('Semester Activities'!M$41&lt;&gt;0,('Semester Activities'!M$41/'Weightage Page-1'!AH$13)*'Weightage Page-1'!AH96,0))+
(IF('Semester Activities'!M$42&lt;&gt;0,('Semester Activities'!M$42/'Weightage Page-1'!AI$13)*'Weightage Page-1'!AI96,0))+
(IF('Semester Activities'!M$43&lt;&gt;0,('Semester Activities'!M$43/'Weightage Page-1'!AJ$13)*'Weightage Page-1'!AJ96,0))+
(IF('Semester Activities'!M$44&lt;&gt;0,('Semester Activities'!M$44/'Weightage Page-1'!AK$13)*'Weightage Page-1'!AK96,0))+
(IF('Semester Activities'!M$45&lt;&gt;0,('Semester Activities'!M$45/'Weightage Page-1'!AL$13)*'Weightage Page-1'!AL96,0))+
(IF('Semester Activities'!M$46&lt;&gt;0,('Semester Activities'!M$46/'Weightage Page-1'!AM$13)*'Weightage Page-1'!AM96,0))+
(IF('Semester Activities'!M$47&lt;&gt;0,('Semester Activities'!M$47/'Weightage Page-1'!AN$13)*'Weightage Page-1'!AN96,0))+
(IF('Semester Activities'!M$48&lt;&gt;0,('Semester Activities'!M$48/'Weightage Page-1'!AO$13)*'Weightage Page-1'!AO96,0))+
(IF('Semester Activities'!M$49&lt;&gt;0,('Semester Activities'!M$49/'Weightage Page-1'!AP$13)*'Weightage Page-1'!AP96,0))+
(IF('Semester Activities'!M$50&lt;&gt;0,('Semester Activities'!M$50/'Weightage Page-1'!AQ$13)*'Weightage Page-1'!AQ96,0))+
(IF('Semester Activities'!M$51&lt;&gt;0,('Semester Activities'!M$51/'Weightage Page-1'!AR$13)*'Weightage Page-1'!AR96,0))+
(IF('Semester Activities'!M$52&lt;&gt;0,('Semester Activities'!M$52/'Weightage Page-1'!AS$13)*'Weightage Page-1'!AS96,0))+
(IF('Semester Activities'!M$53&lt;&gt;0,('Semester Activities'!M$53/'Weightage Page-1'!AT$13)*'Weightage Page-1'!AT96,0))+
(IF('Semester Activities'!M$54&lt;&gt;0,('Semester Activities'!M$54/'Weightage Page-1'!AU$13)*'Weightage Page-1'!AU96,0))+
(IF('Semester Activities'!M$55&lt;&gt;0,('Semester Activities'!M$55/'Weightage Page-1'!AV$13)*'Weightage Page-1'!AV96,0))+
(IF('Semester Activities'!M$56&lt;&gt;0,('Semester Activities'!M$56/'Weightage Page-1'!AW$13)*'Weightage Page-1'!AW96,0))+
(IF('Semester Activities'!M$57&lt;&gt;0,('Semester Activities'!M$57/'Weightage Page-1'!AX$13)*'Weightage Page-1'!AX96,0))+
(IF('Semester Activities'!M$58&lt;&gt;0,('Semester Activities'!M$58/'Weightage Page-1'!AY$13)*'Weightage Page-1'!AY96,0))+
(IF('Semester Activities'!M$59&lt;&gt;0,('Semester Activities'!M$59/'Weightage Page-1'!AZ$13)*'Weightage Page-1'!AZ96,0))+
(IF('Semester Activities'!M$60&lt;&gt;0,('Semester Activities'!M$60/'Weightage Page-1'!BA$13)*'Weightage Page-1'!BA96,0))+
(IF('Semester Activities'!M$61&lt;&gt;0,('Semester Activities'!M$61/'Weightage Page-1'!BB$13)*'Weightage Page-1'!BB96,0))</f>
        <v>0</v>
      </c>
      <c r="K90" s="423"/>
      <c r="L90" s="423">
        <f>(IF('Semester Activities'!N$11&lt;&gt;0,('Semester Activities'!N$11/'Weightage Page-1'!D$13)*'Weightage Page-1'!D96,0))+
(IF('Semester Activities'!N$12&lt;&gt;0,('Semester Activities'!N$12/'Weightage Page-1'!E$13)*'Weightage Page-1'!E96,0))+
(IF('Semester Activities'!N$13&lt;&gt;0,('Semester Activities'!N$13/'Weightage Page-1'!F$13)*'Weightage Page-1'!F96,0))+
(IF('Semester Activities'!N$14&lt;&gt;0,('Semester Activities'!N$14/'Weightage Page-1'!G$13)*'Weightage Page-1'!G96,0))+
(IF('Semester Activities'!N$15&lt;&gt;0,('Semester Activities'!N$15/'Weightage Page-1'!H$13)*'Weightage Page-1'!H96,0))+
(IF('Semester Activities'!N$16&lt;&gt;0,('Semester Activities'!N$16/'Weightage Page-1'!I$13)*'Weightage Page-1'!I96,0))+
(IF('Semester Activities'!N$17&lt;&gt;0,('Semester Activities'!N$17/'Weightage Page-1'!J$13)*'Weightage Page-1'!J96,0))+
(IF('Semester Activities'!N$18&lt;&gt;0,('Semester Activities'!N$18/'Weightage Page-1'!K$13)*'Weightage Page-1'!K96,0))+
(IF('Semester Activities'!N$19&lt;&gt;0,('Semester Activities'!N$19/'Weightage Page-1'!L$13)*'Weightage Page-1'!L96,0))+
(IF('Semester Activities'!N$20&lt;&gt;0,('Semester Activities'!N$20/'Weightage Page-1'!M$13)*'Weightage Page-1'!M96,0))+
(IF('Semester Activities'!N$21&lt;&gt;0,('Semester Activities'!N$21/'Weightage Page-1'!N$13)*'Weightage Page-1'!N96,0))+
(IF('Semester Activities'!N$25&lt;&gt;0,('Semester Activities'!N$25/'Weightage Page-1'!R$13)*'Weightage Page-1'!R96,0))+
(IF('Semester Activities'!N$26&lt;&gt;0,('Semester Activities'!N$26/'Weightage Page-1'!S$13)*'Weightage Page-1'!S96,0))+
(IF('Semester Activities'!N$27&lt;&gt;0,('Semester Activities'!N$27/'Weightage Page-1'!T$13)*'Weightage Page-1'!T96,0))+
(IF('Semester Activities'!N$28&lt;&gt;0,('Semester Activities'!N$28/'Weightage Page-1'!U$13)*'Weightage Page-1'!U96,0))+
(IF('Semester Activities'!N$29&lt;&gt;0,('Semester Activities'!N$29/'Weightage Page-1'!V$13)*'Weightage Page-1'!V96,0))+
(IF('Semester Activities'!N$30&lt;&gt;0,('Semester Activities'!N$30/'Weightage Page-1'!W$13)*'Weightage Page-1'!W96,0))+
(IF('Semester Activities'!N$31&lt;&gt;0,('Semester Activities'!N$31/'Weightage Page-1'!X$13)*'Weightage Page-1'!X96,0))+
(IF('Semester Activities'!N$32&lt;&gt;0,('Semester Activities'!N$32/'Weightage Page-1'!Y$13)*'Weightage Page-1'!Y96,0))+
(IF('Semester Activities'!N$33&lt;&gt;0,('Semester Activities'!N$33/'Weightage Page-1'!Z$13)*'Weightage Page-1'!Z96,0))+
(IF('Semester Activities'!N$34&lt;&gt;0,('Semester Activities'!N$34/'Weightage Page-1'!AA$13)*'Weightage Page-1'!AA96,0))+
(IF('Semester Activities'!N$35&lt;&gt;0,('Semester Activities'!N$35/'Weightage Page-1'!AB$13)*'Weightage Page-1'!AB96,0))+
(IF('Semester Activities'!N$36&lt;&gt;0,('Semester Activities'!N$36/'Weightage Page-1'!AC$13)*'Weightage Page-1'!AC96,0))+
(IF('Semester Activities'!N$38&lt;&gt;0,('Semester Activities'!N$38/'Weightage Page-1'!AE$13)*'Weightage Page-1'!AE96,0))+
(IF('Semester Activities'!N$39&lt;&gt;0,('Semester Activities'!N$39/'Weightage Page-1'!AF$13)*'Weightage Page-1'!AF96,0))+
(IF('Semester Activities'!N$40&lt;&gt;0,('Semester Activities'!N$40/'Weightage Page-1'!AG$13)*'Weightage Page-1'!AG96,0))+
(IF('Semester Activities'!N$41&lt;&gt;0,('Semester Activities'!N$41/'Weightage Page-1'!AH$13)*'Weightage Page-1'!AH96,0))+
(IF('Semester Activities'!N$42&lt;&gt;0,('Semester Activities'!N$42/'Weightage Page-1'!AI$13)*'Weightage Page-1'!AI96,0))+
(IF('Semester Activities'!N$43&lt;&gt;0,('Semester Activities'!N$43/'Weightage Page-1'!AJ$13)*'Weightage Page-1'!AJ96,0))+
(IF('Semester Activities'!N$44&lt;&gt;0,('Semester Activities'!N$44/'Weightage Page-1'!AK$13)*'Weightage Page-1'!AK96,0))+
(IF('Semester Activities'!N$45&lt;&gt;0,('Semester Activities'!N$45/'Weightage Page-1'!AL$13)*'Weightage Page-1'!AL96,0))+
(IF('Semester Activities'!N$46&lt;&gt;0,('Semester Activities'!N$46/'Weightage Page-1'!AM$13)*'Weightage Page-1'!AM96,0))+
(IF('Semester Activities'!N$47&lt;&gt;0,('Semester Activities'!N$47/'Weightage Page-1'!AN$13)*'Weightage Page-1'!AN96,0))+
(IF('Semester Activities'!N$48&lt;&gt;0,('Semester Activities'!N$48/'Weightage Page-1'!AO$13)*'Weightage Page-1'!AO96,0))+
(IF('Semester Activities'!N$49&lt;&gt;0,('Semester Activities'!N$49/'Weightage Page-1'!AP$13)*'Weightage Page-1'!AP96,0))+
(IF('Semester Activities'!N$50&lt;&gt;0,('Semester Activities'!N$50/'Weightage Page-1'!AQ$13)*'Weightage Page-1'!AQ96,0))+
(IF('Semester Activities'!N$51&lt;&gt;0,('Semester Activities'!N$51/'Weightage Page-1'!AR$13)*'Weightage Page-1'!AR96,0))+
(IF('Semester Activities'!N$52&lt;&gt;0,('Semester Activities'!N$52/'Weightage Page-1'!AS$13)*'Weightage Page-1'!AS96,0))+
(IF('Semester Activities'!N$53&lt;&gt;0,('Semester Activities'!N$53/'Weightage Page-1'!AT$13)*'Weightage Page-1'!AT96,0))+
(IF('Semester Activities'!N$54&lt;&gt;0,('Semester Activities'!N$54/'Weightage Page-1'!AU$13)*'Weightage Page-1'!AU96,0))+
(IF('Semester Activities'!N$55&lt;&gt;0,('Semester Activities'!N$55/'Weightage Page-1'!AV$13)*'Weightage Page-1'!AV96,0))+
(IF('Semester Activities'!N$56&lt;&gt;0,('Semester Activities'!N$56/'Weightage Page-1'!AW$13)*'Weightage Page-1'!AW96,0))+
(IF('Semester Activities'!N$57&lt;&gt;0,('Semester Activities'!N$57/'Weightage Page-1'!AX$13)*'Weightage Page-1'!AX96,0))+
(IF('Semester Activities'!N$58&lt;&gt;0,('Semester Activities'!N$58/'Weightage Page-1'!AY$13)*'Weightage Page-1'!AY96,0))+
(IF('Semester Activities'!N$59&lt;&gt;0,('Semester Activities'!N$59/'Weightage Page-1'!AZ$13)*'Weightage Page-1'!AZ96,0))+
(IF('Semester Activities'!N$60&lt;&gt;0,('Semester Activities'!N$60/'Weightage Page-1'!BA$13)*'Weightage Page-1'!BA96,0))+
(IF('Semester Activities'!N$61&lt;&gt;0,('Semester Activities'!N$61/'Weightage Page-1'!BB$13)*'Weightage Page-1'!BB96,0))</f>
        <v>0</v>
      </c>
      <c r="M90" s="423"/>
      <c r="N90" s="424">
        <f t="shared" si="2"/>
        <v>0</v>
      </c>
      <c r="O90" s="424"/>
    </row>
    <row r="91" spans="1:15" ht="16.5" thickBot="1" x14ac:dyDescent="0.3">
      <c r="A91" s="210">
        <v>82</v>
      </c>
      <c r="B91" s="211" t="str">
        <f>IF('Weightage Page-1'!B97&lt;&gt;"",'Weightage Page-1'!B97,"")</f>
        <v>15SW54</v>
      </c>
      <c r="C91" s="118"/>
      <c r="D91" s="423">
        <f>(IF('Semester Activities'!J$11&lt;&gt;0,('Semester Activities'!J$11/'Weightage Page-1'!D$13)*'Weightage Page-1'!D97,0))+
(IF('Semester Activities'!J$12&lt;&gt;0,('Semester Activities'!J$12/'Weightage Page-1'!E$13)*'Weightage Page-1'!E97,0))+
(IF('Semester Activities'!J$13&lt;&gt;0,('Semester Activities'!J$13/'Weightage Page-1'!F$13)*'Weightage Page-1'!F97,0))+
(IF('Semester Activities'!J$14&lt;&gt;0,('Semester Activities'!J$14/'Weightage Page-1'!G$13)*'Weightage Page-1'!G97,0))+
(IF('Semester Activities'!J$15&lt;&gt;0,('Semester Activities'!J$15/'Weightage Page-1'!H$13)*'Weightage Page-1'!H97,0))+
(IF('Semester Activities'!J$16&lt;&gt;0,('Semester Activities'!J$16/'Weightage Page-1'!I$13)*'Weightage Page-1'!I97,0))+
(IF('Semester Activities'!J$17&lt;&gt;0,('Semester Activities'!J$17/'Weightage Page-1'!J$13)*'Weightage Page-1'!J97,0))+
(IF('Semester Activities'!J$18&lt;&gt;0,('Semester Activities'!J$18/'Weightage Page-1'!K$13)*'Weightage Page-1'!K97,0))+
(IF('Semester Activities'!J$19&lt;&gt;0,('Semester Activities'!J$19/'Weightage Page-1'!L$13)*'Weightage Page-1'!L97,0))+
(IF('Semester Activities'!J$20&lt;&gt;0,('Semester Activities'!J$20/'Weightage Page-1'!M$13)*'Weightage Page-1'!M97,0))+
(IF('Semester Activities'!J$21&lt;&gt;0,('Semester Activities'!J$21/'Weightage Page-1'!N$13)*'Weightage Page-1'!N97,0))+
(IF('Semester Activities'!J$25&lt;&gt;0,('Semester Activities'!J$25/'Weightage Page-1'!R$13)*'Weightage Page-1'!R97,0))+
(IF('Semester Activities'!J$26&lt;&gt;0,('Semester Activities'!J$26/'Weightage Page-1'!S$13)*'Weightage Page-1'!S97,0))+
(IF('Semester Activities'!J$27&lt;&gt;0,('Semester Activities'!J$27/'Weightage Page-1'!T$13)*'Weightage Page-1'!T97,0))+
(IF('Semester Activities'!J$28&lt;&gt;0,('Semester Activities'!J$28/'Weightage Page-1'!U$13)*'Weightage Page-1'!U97,0))+
(IF('Semester Activities'!J$29&lt;&gt;0,('Semester Activities'!J$29/'Weightage Page-1'!V$13)*'Weightage Page-1'!V97,0))+
(IF('Semester Activities'!J$30&lt;&gt;0,('Semester Activities'!J$30/'Weightage Page-1'!W$13)*'Weightage Page-1'!W97,0))+
(IF('Semester Activities'!J$31&lt;&gt;0,('Semester Activities'!J$31/'Weightage Page-1'!X$13)*'Weightage Page-1'!X97,0))+
(IF('Semester Activities'!J$32&lt;&gt;0,('Semester Activities'!J$32/'Weightage Page-1'!Y$13)*'Weightage Page-1'!Y97,0))+
(IF('Semester Activities'!J$33&lt;&gt;0,('Semester Activities'!J$33/'Weightage Page-1'!Z$13)*'Weightage Page-1'!Z97,0))+
(IF('Semester Activities'!J$34&lt;&gt;0,('Semester Activities'!J$34/'Weightage Page-1'!AA$13)*'Weightage Page-1'!AA97,0))+
(IF('Semester Activities'!J$35&lt;&gt;0,('Semester Activities'!J$35/'Weightage Page-1'!AB$13)*'Weightage Page-1'!AB97,0))+
(IF('Semester Activities'!J$36&lt;&gt;0,('Semester Activities'!J$36/'Weightage Page-1'!AC$13)*'Weightage Page-1'!AC97,0))+
(IF('Semester Activities'!J$38&lt;&gt;0,('Semester Activities'!J$38/'Weightage Page-1'!AE$13)*'Weightage Page-1'!AE97,0))+
(IF('Semester Activities'!J$39&lt;&gt;0,('Semester Activities'!J$39/'Weightage Page-1'!AF$13)*'Weightage Page-1'!AF97,0))+
(IF('Semester Activities'!J$40&lt;&gt;0,('Semester Activities'!J$40/'Weightage Page-1'!AG$13)*'Weightage Page-1'!AG97,0))+
(IF('Semester Activities'!J$41&lt;&gt;0,('Semester Activities'!J$41/'Weightage Page-1'!AH$13)*'Weightage Page-1'!AH97,0))+
(IF('Semester Activities'!J$42&lt;&gt;0,('Semester Activities'!J$42/'Weightage Page-1'!AI$13)*'Weightage Page-1'!AI97,0))+
(IF('Semester Activities'!J$43&lt;&gt;0,('Semester Activities'!J$43/'Weightage Page-1'!AJ$13)*'Weightage Page-1'!AJ97,0))+
(IF('Semester Activities'!J$44&lt;&gt;0,('Semester Activities'!J$44/'Weightage Page-1'!AK$13)*'Weightage Page-1'!AK97,0))+
(IF('Semester Activities'!J$45&lt;&gt;0,('Semester Activities'!J$45/'Weightage Page-1'!AL$13)*'Weightage Page-1'!AL97,0))+
(IF('Semester Activities'!J$46&lt;&gt;0,('Semester Activities'!J$46/'Weightage Page-1'!AM$13)*'Weightage Page-1'!AM97,0))+
(IF('Semester Activities'!J$47&lt;&gt;0,('Semester Activities'!J$47/'Weightage Page-1'!AN$13)*'Weightage Page-1'!AN97,0))+
(IF('Semester Activities'!J$48&lt;&gt;0,('Semester Activities'!J$48/'Weightage Page-1'!AO$13)*'Weightage Page-1'!AO97,0))+
(IF('Semester Activities'!J$49&lt;&gt;0,('Semester Activities'!J$49/'Weightage Page-1'!AP$13)*'Weightage Page-1'!AP97,0))+
(IF('Semester Activities'!J$50&lt;&gt;0,('Semester Activities'!J$50/'Weightage Page-1'!AQ$13)*'Weightage Page-1'!AQ97,0))+
(IF('Semester Activities'!J$51&lt;&gt;0,('Semester Activities'!J$51/'Weightage Page-1'!AR$13)*'Weightage Page-1'!AR97,0))+
(IF('Semester Activities'!J$52&lt;&gt;0,('Semester Activities'!J$52/'Weightage Page-1'!AS$13)*'Weightage Page-1'!AS97,0))+
(IF('Semester Activities'!J$53&lt;&gt;0,('Semester Activities'!J$53/'Weightage Page-1'!AT$13)*'Weightage Page-1'!AT97,0))+
(IF('Semester Activities'!J$54&lt;&gt;0,('Semester Activities'!J$54/'Weightage Page-1'!AU$13)*'Weightage Page-1'!AU97,0))+
(IF('Semester Activities'!J$55&lt;&gt;0,('Semester Activities'!J$55/'Weightage Page-1'!AV$13)*'Weightage Page-1'!AV97,0))+
(IF('Semester Activities'!J$56&lt;&gt;0,('Semester Activities'!J$56/'Weightage Page-1'!AW$13)*'Weightage Page-1'!AW97,0))+
(IF('Semester Activities'!J$57&lt;&gt;0,('Semester Activities'!J$57/'Weightage Page-1'!AX$13)*'Weightage Page-1'!AX97,0))+
(IF('Semester Activities'!J$58&lt;&gt;0,('Semester Activities'!J$58/'Weightage Page-1'!AY$13)*'Weightage Page-1'!AY97,0))+
(IF('Semester Activities'!J$59&lt;&gt;0,('Semester Activities'!J$59/'Weightage Page-1'!AZ$13)*'Weightage Page-1'!AZ97,0))+
(IF('Semester Activities'!J$60&lt;&gt;0,('Semester Activities'!J$60/'Weightage Page-1'!BA$13)*'Weightage Page-1'!BA97,0))+
(IF('Semester Activities'!J$61&lt;&gt;0,('Semester Activities'!J$61/'Weightage Page-1'!BB$13)*'Weightage Page-1'!BB97,0))</f>
        <v>0</v>
      </c>
      <c r="E91" s="423"/>
      <c r="F91" s="423">
        <f>(IF('Semester Activities'!K$11&lt;&gt;0,('Semester Activities'!K$11/'Weightage Page-1'!D$13)*'Weightage Page-1'!D97,0))+
(IF('Semester Activities'!K$12&lt;&gt;0,('Semester Activities'!K$12/'Weightage Page-1'!E$13)*'Weightage Page-1'!E97,0))+
(IF('Semester Activities'!K$13&lt;&gt;0,('Semester Activities'!K$13/'Weightage Page-1'!F$13)*'Weightage Page-1'!F97,0))+
(IF('Semester Activities'!K$14&lt;&gt;0,('Semester Activities'!K$14/'Weightage Page-1'!G$13)*'Weightage Page-1'!G97,0))+
(IF('Semester Activities'!K$15&lt;&gt;0,('Semester Activities'!K$15/'Weightage Page-1'!H$13)*'Weightage Page-1'!H97,0))+
(IF('Semester Activities'!K$16&lt;&gt;0,('Semester Activities'!K$16/'Weightage Page-1'!I$13)*'Weightage Page-1'!I97,0))+
(IF('Semester Activities'!K$17&lt;&gt;0,('Semester Activities'!K$17/'Weightage Page-1'!J$13)*'Weightage Page-1'!J97,0))+
(IF('Semester Activities'!K$18&lt;&gt;0,('Semester Activities'!K$18/'Weightage Page-1'!K$13)*'Weightage Page-1'!K97,0))+
(IF('Semester Activities'!K$19&lt;&gt;0,('Semester Activities'!K$19/'Weightage Page-1'!L$13)*'Weightage Page-1'!L97,0))+
(IF('Semester Activities'!K$20&lt;&gt;0,('Semester Activities'!K$20/'Weightage Page-1'!M$13)*'Weightage Page-1'!M97,0))+
(IF('Semester Activities'!K$21&lt;&gt;0,('Semester Activities'!K$21/'Weightage Page-1'!N$13)*'Weightage Page-1'!N97,0))+
(IF('Semester Activities'!K$25&lt;&gt;0,('Semester Activities'!K$25/'Weightage Page-1'!R$13)*'Weightage Page-1'!R97,0))+
(IF('Semester Activities'!K$26&lt;&gt;0,('Semester Activities'!K$26/'Weightage Page-1'!S$13)*'Weightage Page-1'!S97,0))+
(IF('Semester Activities'!K$27&lt;&gt;0,('Semester Activities'!K$27/'Weightage Page-1'!T$13)*'Weightage Page-1'!T97,0))+
(IF('Semester Activities'!K$28&lt;&gt;0,('Semester Activities'!K$28/'Weightage Page-1'!U$13)*'Weightage Page-1'!U97,0))+
(IF('Semester Activities'!K$29&lt;&gt;0,('Semester Activities'!K$29/'Weightage Page-1'!V$13)*'Weightage Page-1'!V97,0))+
(IF('Semester Activities'!K$30&lt;&gt;0,('Semester Activities'!K$30/'Weightage Page-1'!W$13)*'Weightage Page-1'!W97,0))+
(IF('Semester Activities'!K$31&lt;&gt;0,('Semester Activities'!K$31/'Weightage Page-1'!X$13)*'Weightage Page-1'!X97,0))+
(IF('Semester Activities'!K$32&lt;&gt;0,('Semester Activities'!K$32/'Weightage Page-1'!Y$13)*'Weightage Page-1'!Y97,0))+
(IF('Semester Activities'!K$33&lt;&gt;0,('Semester Activities'!K$33/'Weightage Page-1'!Z$13)*'Weightage Page-1'!Z97,0))+
(IF('Semester Activities'!K$34&lt;&gt;0,('Semester Activities'!K$34/'Weightage Page-1'!AA$13)*'Weightage Page-1'!AA97,0))+
(IF('Semester Activities'!K$35&lt;&gt;0,('Semester Activities'!K$35/'Weightage Page-1'!AB$13)*'Weightage Page-1'!AB97,0))+
(IF('Semester Activities'!K$36&lt;&gt;0,('Semester Activities'!K$36/'Weightage Page-1'!AC$13)*'Weightage Page-1'!AC97,0))+
(IF('Semester Activities'!K$38&lt;&gt;0,('Semester Activities'!K$38/'Weightage Page-1'!AE$13)*'Weightage Page-1'!AE97,0))+
(IF('Semester Activities'!K$39&lt;&gt;0,('Semester Activities'!K$39/'Weightage Page-1'!AF$13)*'Weightage Page-1'!AF97,0))+
(IF('Semester Activities'!K$40&lt;&gt;0,('Semester Activities'!K$40/'Weightage Page-1'!AG$13)*'Weightage Page-1'!AG97,0))+
(IF('Semester Activities'!K$41&lt;&gt;0,('Semester Activities'!K$41/'Weightage Page-1'!AH$13)*'Weightage Page-1'!AH97,0))+
(IF('Semester Activities'!K$42&lt;&gt;0,('Semester Activities'!K$42/'Weightage Page-1'!AI$13)*'Weightage Page-1'!AI97,0))+
(IF('Semester Activities'!K$43&lt;&gt;0,('Semester Activities'!K$43/'Weightage Page-1'!AJ$13)*'Weightage Page-1'!AJ97,0))+
(IF('Semester Activities'!K$44&lt;&gt;0,('Semester Activities'!K$44/'Weightage Page-1'!AK$13)*'Weightage Page-1'!AK97,0))+
(IF('Semester Activities'!K$45&lt;&gt;0,('Semester Activities'!K$45/'Weightage Page-1'!AL$13)*'Weightage Page-1'!AL97,0))+
(IF('Semester Activities'!K$46&lt;&gt;0,('Semester Activities'!K$46/'Weightage Page-1'!AM$13)*'Weightage Page-1'!AM97,0))+
(IF('Semester Activities'!K$47&lt;&gt;0,('Semester Activities'!K$47/'Weightage Page-1'!AN$13)*'Weightage Page-1'!AN97,0))+
(IF('Semester Activities'!K$48&lt;&gt;0,('Semester Activities'!K$48/'Weightage Page-1'!AO$13)*'Weightage Page-1'!AO97,0))+
(IF('Semester Activities'!K$49&lt;&gt;0,('Semester Activities'!K$49/'Weightage Page-1'!AP$13)*'Weightage Page-1'!AP97,0))+
(IF('Semester Activities'!K$50&lt;&gt;0,('Semester Activities'!K$50/'Weightage Page-1'!AQ$13)*'Weightage Page-1'!AQ97,0))+
(IF('Semester Activities'!K$51&lt;&gt;0,('Semester Activities'!K$51/'Weightage Page-1'!AR$13)*'Weightage Page-1'!AR97,0))+
(IF('Semester Activities'!K$52&lt;&gt;0,('Semester Activities'!K$52/'Weightage Page-1'!AS$13)*'Weightage Page-1'!AS97,0))+
(IF('Semester Activities'!K$53&lt;&gt;0,('Semester Activities'!K$53/'Weightage Page-1'!AT$13)*'Weightage Page-1'!AT97,0))+
(IF('Semester Activities'!K$54&lt;&gt;0,('Semester Activities'!K$54/'Weightage Page-1'!AU$13)*'Weightage Page-1'!AU97,0))+
(IF('Semester Activities'!K$55&lt;&gt;0,('Semester Activities'!K$55/'Weightage Page-1'!AV$13)*'Weightage Page-1'!AV97,0))+
(IF('Semester Activities'!K$56&lt;&gt;0,('Semester Activities'!K$56/'Weightage Page-1'!AW$13)*'Weightage Page-1'!AW97,0))+
(IF('Semester Activities'!K$57&lt;&gt;0,('Semester Activities'!K$57/'Weightage Page-1'!AX$13)*'Weightage Page-1'!AX97,0))+
(IF('Semester Activities'!K$58&lt;&gt;0,('Semester Activities'!K$58/'Weightage Page-1'!AY$13)*'Weightage Page-1'!AY97,0))+
(IF('Semester Activities'!K$59&lt;&gt;0,('Semester Activities'!K$59/'Weightage Page-1'!AZ$13)*'Weightage Page-1'!AZ97,0))+
(IF('Semester Activities'!K$60&lt;&gt;0,('Semester Activities'!K$60/'Weightage Page-1'!BA$13)*'Weightage Page-1'!BA97,0))+
(IF('Semester Activities'!K$61&lt;&gt;0,('Semester Activities'!K$61/'Weightage Page-1'!BB$13)*'Weightage Page-1'!BB97,0))</f>
        <v>0</v>
      </c>
      <c r="G91" s="423"/>
      <c r="H91" s="423">
        <f>(IF('Semester Activities'!L$11&lt;&gt;0,('Semester Activities'!L$11/'Weightage Page-1'!D$13)*'Weightage Page-1'!D97,0))+
(IF('Semester Activities'!L$12&lt;&gt;0,('Semester Activities'!L$12/'Weightage Page-1'!E$13)*'Weightage Page-1'!E97,0))+
(IF('Semester Activities'!L$13&lt;&gt;0,('Semester Activities'!L$13/'Weightage Page-1'!F$13)*'Weightage Page-1'!F97,0))+
(IF('Semester Activities'!L$14&lt;&gt;0,('Semester Activities'!L$14/'Weightage Page-1'!G$13)*'Weightage Page-1'!G97,0))+
(IF('Semester Activities'!L$15&lt;&gt;0,('Semester Activities'!L$15/'Weightage Page-1'!H$13)*'Weightage Page-1'!H97,0))+
(IF('Semester Activities'!L$16&lt;&gt;0,('Semester Activities'!L$16/'Weightage Page-1'!I$13)*'Weightage Page-1'!I97,0))+
(IF('Semester Activities'!L$17&lt;&gt;0,('Semester Activities'!L$17/'Weightage Page-1'!J$13)*'Weightage Page-1'!J97,0))+
(IF('Semester Activities'!L$18&lt;&gt;0,('Semester Activities'!L$18/'Weightage Page-1'!K$13)*'Weightage Page-1'!K97,0))+
(IF('Semester Activities'!L$19&lt;&gt;0,('Semester Activities'!L$19/'Weightage Page-1'!L$13)*'Weightage Page-1'!L97,0))+
(IF('Semester Activities'!L$20&lt;&gt;0,('Semester Activities'!L$20/'Weightage Page-1'!M$13)*'Weightage Page-1'!M97,0))+
(IF('Semester Activities'!L$21&lt;&gt;0,('Semester Activities'!L$21/'Weightage Page-1'!N$13)*'Weightage Page-1'!N97,0))+
(IF('Semester Activities'!L$25&lt;&gt;0,('Semester Activities'!L$25/'Weightage Page-1'!R$13)*'Weightage Page-1'!R97,0))+
(IF('Semester Activities'!L$26&lt;&gt;0,('Semester Activities'!L$26/'Weightage Page-1'!S$13)*'Weightage Page-1'!S97,0))+
(IF('Semester Activities'!L$27&lt;&gt;0,('Semester Activities'!L$27/'Weightage Page-1'!T$13)*'Weightage Page-1'!T97,0))+
(IF('Semester Activities'!L$28&lt;&gt;0,('Semester Activities'!L$28/'Weightage Page-1'!U$13)*'Weightage Page-1'!U97,0))+
(IF('Semester Activities'!L$29&lt;&gt;0,('Semester Activities'!L$29/'Weightage Page-1'!V$13)*'Weightage Page-1'!V97,0))+
(IF('Semester Activities'!L$30&lt;&gt;0,('Semester Activities'!L$30/'Weightage Page-1'!W$13)*'Weightage Page-1'!W97,0))+
(IF('Semester Activities'!L$31&lt;&gt;0,('Semester Activities'!L$31/'Weightage Page-1'!X$13)*'Weightage Page-1'!X97,0))+
(IF('Semester Activities'!L$32&lt;&gt;0,('Semester Activities'!L$32/'Weightage Page-1'!Y$13)*'Weightage Page-1'!Y97,0))+
(IF('Semester Activities'!L$33&lt;&gt;0,('Semester Activities'!L$33/'Weightage Page-1'!Z$13)*'Weightage Page-1'!Z97,0))+
(IF('Semester Activities'!L$34&lt;&gt;0,('Semester Activities'!L$34/'Weightage Page-1'!AA$13)*'Weightage Page-1'!AA97,0))+
(IF('Semester Activities'!L$35&lt;&gt;0,('Semester Activities'!L$35/'Weightage Page-1'!AB$13)*'Weightage Page-1'!AB97,0))+
(IF('Semester Activities'!L$36&lt;&gt;0,('Semester Activities'!L$36/'Weightage Page-1'!AC$13)*'Weightage Page-1'!AC97,0))+
(IF('Semester Activities'!L$38&lt;&gt;0,('Semester Activities'!L$38/'Weightage Page-1'!AE$13)*'Weightage Page-1'!AE97,0))+
(IF('Semester Activities'!L$39&lt;&gt;0,('Semester Activities'!L$39/'Weightage Page-1'!AF$13)*'Weightage Page-1'!AF97,0))+
(IF('Semester Activities'!L$40&lt;&gt;0,('Semester Activities'!L$40/'Weightage Page-1'!AG$13)*'Weightage Page-1'!AG97,0))+
(IF('Semester Activities'!L$41&lt;&gt;0,('Semester Activities'!L$41/'Weightage Page-1'!AH$13)*'Weightage Page-1'!AH97,0))+
(IF('Semester Activities'!L$42&lt;&gt;0,('Semester Activities'!L$42/'Weightage Page-1'!AI$13)*'Weightage Page-1'!AI97,0))+
(IF('Semester Activities'!L$43&lt;&gt;0,('Semester Activities'!L$43/'Weightage Page-1'!AJ$13)*'Weightage Page-1'!AJ97,0))+
(IF('Semester Activities'!L$44&lt;&gt;0,('Semester Activities'!L$44/'Weightage Page-1'!AK$13)*'Weightage Page-1'!AK97,0))+
(IF('Semester Activities'!L$45&lt;&gt;0,('Semester Activities'!L$45/'Weightage Page-1'!AL$13)*'Weightage Page-1'!AL97,0))+
(IF('Semester Activities'!L$46&lt;&gt;0,('Semester Activities'!L$46/'Weightage Page-1'!AM$13)*'Weightage Page-1'!AM97,0))+
(IF('Semester Activities'!L$47&lt;&gt;0,('Semester Activities'!L$47/'Weightage Page-1'!AN$13)*'Weightage Page-1'!AN97,0))+
(IF('Semester Activities'!L$48&lt;&gt;0,('Semester Activities'!L$48/'Weightage Page-1'!AO$13)*'Weightage Page-1'!AO97,0))+
(IF('Semester Activities'!L$49&lt;&gt;0,('Semester Activities'!L$49/'Weightage Page-1'!AP$13)*'Weightage Page-1'!AP97,0))+
(IF('Semester Activities'!L$50&lt;&gt;0,('Semester Activities'!L$50/'Weightage Page-1'!AQ$13)*'Weightage Page-1'!AQ97,0))+
(IF('Semester Activities'!L$51&lt;&gt;0,('Semester Activities'!L$51/'Weightage Page-1'!AR$13)*'Weightage Page-1'!AR97,0))+
(IF('Semester Activities'!L$52&lt;&gt;0,('Semester Activities'!L$52/'Weightage Page-1'!AS$13)*'Weightage Page-1'!AS97,0))+
(IF('Semester Activities'!L$53&lt;&gt;0,('Semester Activities'!L$53/'Weightage Page-1'!AT$13)*'Weightage Page-1'!AT97,0))+
(IF('Semester Activities'!L$54&lt;&gt;0,('Semester Activities'!L$54/'Weightage Page-1'!AU$13)*'Weightage Page-1'!AU97,0))+
(IF('Semester Activities'!L$55&lt;&gt;0,('Semester Activities'!L$55/'Weightage Page-1'!AV$13)*'Weightage Page-1'!AV97,0))+
(IF('Semester Activities'!L$56&lt;&gt;0,('Semester Activities'!L$56/'Weightage Page-1'!AW$13)*'Weightage Page-1'!AW97,0))+
(IF('Semester Activities'!L$57&lt;&gt;0,('Semester Activities'!L$57/'Weightage Page-1'!AX$13)*'Weightage Page-1'!AX97,0))+
(IF('Semester Activities'!L$58&lt;&gt;0,('Semester Activities'!L$58/'Weightage Page-1'!AY$13)*'Weightage Page-1'!AY97,0))+
(IF('Semester Activities'!L$59&lt;&gt;0,('Semester Activities'!L$59/'Weightage Page-1'!AZ$13)*'Weightage Page-1'!AZ97,0))+
(IF('Semester Activities'!L$60&lt;&gt;0,('Semester Activities'!L$60/'Weightage Page-1'!BA$13)*'Weightage Page-1'!BA97,0))+
(IF('Semester Activities'!L$61&lt;&gt;0,('Semester Activities'!L$61/'Weightage Page-1'!BB$13)*'Weightage Page-1'!BB97,0))</f>
        <v>0</v>
      </c>
      <c r="I91" s="423"/>
      <c r="J91" s="423">
        <f>(IF('Semester Activities'!M$11&lt;&gt;0,('Semester Activities'!M$11/'Weightage Page-1'!D$13)*'Weightage Page-1'!D97,0))+
(IF('Semester Activities'!M$12&lt;&gt;0,('Semester Activities'!M$12/'Weightage Page-1'!E$13)*'Weightage Page-1'!E97,0))+
(IF('Semester Activities'!M$13&lt;&gt;0,('Semester Activities'!M$13/'Weightage Page-1'!F$13)*'Weightage Page-1'!F97,0))+
(IF('Semester Activities'!M$14&lt;&gt;0,('Semester Activities'!M$14/'Weightage Page-1'!G$13)*'Weightage Page-1'!G97,0))+
(IF('Semester Activities'!M$15&lt;&gt;0,('Semester Activities'!M$15/'Weightage Page-1'!H$13)*'Weightage Page-1'!H97,0))+
(IF('Semester Activities'!M$16&lt;&gt;0,('Semester Activities'!M$16/'Weightage Page-1'!I$13)*'Weightage Page-1'!I97,0))+
(IF('Semester Activities'!M$17&lt;&gt;0,('Semester Activities'!M$17/'Weightage Page-1'!J$13)*'Weightage Page-1'!J97,0))+
(IF('Semester Activities'!M$18&lt;&gt;0,('Semester Activities'!M$18/'Weightage Page-1'!K$13)*'Weightage Page-1'!K97,0))+
(IF('Semester Activities'!M$19&lt;&gt;0,('Semester Activities'!M$19/'Weightage Page-1'!L$13)*'Weightage Page-1'!L97,0))+
(IF('Semester Activities'!M$20&lt;&gt;0,('Semester Activities'!M$20/'Weightage Page-1'!M$13)*'Weightage Page-1'!M97,0))+
(IF('Semester Activities'!M$21&lt;&gt;0,('Semester Activities'!M$21/'Weightage Page-1'!N$13)*'Weightage Page-1'!N97,0))+
(IF('Semester Activities'!M$25&lt;&gt;0,('Semester Activities'!M$25/'Weightage Page-1'!R$13)*'Weightage Page-1'!R97,0))+
(IF('Semester Activities'!M$26&lt;&gt;0,('Semester Activities'!M$26/'Weightage Page-1'!S$13)*'Weightage Page-1'!S97,0))+
(IF('Semester Activities'!M$27&lt;&gt;0,('Semester Activities'!M$27/'Weightage Page-1'!T$13)*'Weightage Page-1'!T97,0))+
(IF('Semester Activities'!M$28&lt;&gt;0,('Semester Activities'!M$28/'Weightage Page-1'!U$13)*'Weightage Page-1'!U97,0))+
(IF('Semester Activities'!M$29&lt;&gt;0,('Semester Activities'!M$29/'Weightage Page-1'!V$13)*'Weightage Page-1'!V97,0))+
(IF('Semester Activities'!M$30&lt;&gt;0,('Semester Activities'!M$30/'Weightage Page-1'!W$13)*'Weightage Page-1'!W97,0))+
(IF('Semester Activities'!M$31&lt;&gt;0,('Semester Activities'!M$31/'Weightage Page-1'!X$13)*'Weightage Page-1'!X97,0))+
(IF('Semester Activities'!M$32&lt;&gt;0,('Semester Activities'!M$32/'Weightage Page-1'!Y$13)*'Weightage Page-1'!Y97,0))+
(IF('Semester Activities'!M$33&lt;&gt;0,('Semester Activities'!M$33/'Weightage Page-1'!Z$13)*'Weightage Page-1'!Z97,0))+
(IF('Semester Activities'!M$34&lt;&gt;0,('Semester Activities'!M$34/'Weightage Page-1'!AA$13)*'Weightage Page-1'!AA97,0))+
(IF('Semester Activities'!M$35&lt;&gt;0,('Semester Activities'!M$35/'Weightage Page-1'!AB$13)*'Weightage Page-1'!AB97,0))+
(IF('Semester Activities'!M$36&lt;&gt;0,('Semester Activities'!M$36/'Weightage Page-1'!AC$13)*'Weightage Page-1'!AC97,0))+
(IF('Semester Activities'!M$38&lt;&gt;0,('Semester Activities'!M$38/'Weightage Page-1'!AE$13)*'Weightage Page-1'!AE97,0))+
(IF('Semester Activities'!M$39&lt;&gt;0,('Semester Activities'!M$39/'Weightage Page-1'!AF$13)*'Weightage Page-1'!AF97,0))+
(IF('Semester Activities'!M$40&lt;&gt;0,('Semester Activities'!M$40/'Weightage Page-1'!AG$13)*'Weightage Page-1'!AG97,0))+
(IF('Semester Activities'!M$41&lt;&gt;0,('Semester Activities'!M$41/'Weightage Page-1'!AH$13)*'Weightage Page-1'!AH97,0))+
(IF('Semester Activities'!M$42&lt;&gt;0,('Semester Activities'!M$42/'Weightage Page-1'!AI$13)*'Weightage Page-1'!AI97,0))+
(IF('Semester Activities'!M$43&lt;&gt;0,('Semester Activities'!M$43/'Weightage Page-1'!AJ$13)*'Weightage Page-1'!AJ97,0))+
(IF('Semester Activities'!M$44&lt;&gt;0,('Semester Activities'!M$44/'Weightage Page-1'!AK$13)*'Weightage Page-1'!AK97,0))+
(IF('Semester Activities'!M$45&lt;&gt;0,('Semester Activities'!M$45/'Weightage Page-1'!AL$13)*'Weightage Page-1'!AL97,0))+
(IF('Semester Activities'!M$46&lt;&gt;0,('Semester Activities'!M$46/'Weightage Page-1'!AM$13)*'Weightage Page-1'!AM97,0))+
(IF('Semester Activities'!M$47&lt;&gt;0,('Semester Activities'!M$47/'Weightage Page-1'!AN$13)*'Weightage Page-1'!AN97,0))+
(IF('Semester Activities'!M$48&lt;&gt;0,('Semester Activities'!M$48/'Weightage Page-1'!AO$13)*'Weightage Page-1'!AO97,0))+
(IF('Semester Activities'!M$49&lt;&gt;0,('Semester Activities'!M$49/'Weightage Page-1'!AP$13)*'Weightage Page-1'!AP97,0))+
(IF('Semester Activities'!M$50&lt;&gt;0,('Semester Activities'!M$50/'Weightage Page-1'!AQ$13)*'Weightage Page-1'!AQ97,0))+
(IF('Semester Activities'!M$51&lt;&gt;0,('Semester Activities'!M$51/'Weightage Page-1'!AR$13)*'Weightage Page-1'!AR97,0))+
(IF('Semester Activities'!M$52&lt;&gt;0,('Semester Activities'!M$52/'Weightage Page-1'!AS$13)*'Weightage Page-1'!AS97,0))+
(IF('Semester Activities'!M$53&lt;&gt;0,('Semester Activities'!M$53/'Weightage Page-1'!AT$13)*'Weightage Page-1'!AT97,0))+
(IF('Semester Activities'!M$54&lt;&gt;0,('Semester Activities'!M$54/'Weightage Page-1'!AU$13)*'Weightage Page-1'!AU97,0))+
(IF('Semester Activities'!M$55&lt;&gt;0,('Semester Activities'!M$55/'Weightage Page-1'!AV$13)*'Weightage Page-1'!AV97,0))+
(IF('Semester Activities'!M$56&lt;&gt;0,('Semester Activities'!M$56/'Weightage Page-1'!AW$13)*'Weightage Page-1'!AW97,0))+
(IF('Semester Activities'!M$57&lt;&gt;0,('Semester Activities'!M$57/'Weightage Page-1'!AX$13)*'Weightage Page-1'!AX97,0))+
(IF('Semester Activities'!M$58&lt;&gt;0,('Semester Activities'!M$58/'Weightage Page-1'!AY$13)*'Weightage Page-1'!AY97,0))+
(IF('Semester Activities'!M$59&lt;&gt;0,('Semester Activities'!M$59/'Weightage Page-1'!AZ$13)*'Weightage Page-1'!AZ97,0))+
(IF('Semester Activities'!M$60&lt;&gt;0,('Semester Activities'!M$60/'Weightage Page-1'!BA$13)*'Weightage Page-1'!BA97,0))+
(IF('Semester Activities'!M$61&lt;&gt;0,('Semester Activities'!M$61/'Weightage Page-1'!BB$13)*'Weightage Page-1'!BB97,0))</f>
        <v>0</v>
      </c>
      <c r="K91" s="423"/>
      <c r="L91" s="423">
        <f>(IF('Semester Activities'!N$11&lt;&gt;0,('Semester Activities'!N$11/'Weightage Page-1'!D$13)*'Weightage Page-1'!D97,0))+
(IF('Semester Activities'!N$12&lt;&gt;0,('Semester Activities'!N$12/'Weightage Page-1'!E$13)*'Weightage Page-1'!E97,0))+
(IF('Semester Activities'!N$13&lt;&gt;0,('Semester Activities'!N$13/'Weightage Page-1'!F$13)*'Weightage Page-1'!F97,0))+
(IF('Semester Activities'!N$14&lt;&gt;0,('Semester Activities'!N$14/'Weightage Page-1'!G$13)*'Weightage Page-1'!G97,0))+
(IF('Semester Activities'!N$15&lt;&gt;0,('Semester Activities'!N$15/'Weightage Page-1'!H$13)*'Weightage Page-1'!H97,0))+
(IF('Semester Activities'!N$16&lt;&gt;0,('Semester Activities'!N$16/'Weightage Page-1'!I$13)*'Weightage Page-1'!I97,0))+
(IF('Semester Activities'!N$17&lt;&gt;0,('Semester Activities'!N$17/'Weightage Page-1'!J$13)*'Weightage Page-1'!J97,0))+
(IF('Semester Activities'!N$18&lt;&gt;0,('Semester Activities'!N$18/'Weightage Page-1'!K$13)*'Weightage Page-1'!K97,0))+
(IF('Semester Activities'!N$19&lt;&gt;0,('Semester Activities'!N$19/'Weightage Page-1'!L$13)*'Weightage Page-1'!L97,0))+
(IF('Semester Activities'!N$20&lt;&gt;0,('Semester Activities'!N$20/'Weightage Page-1'!M$13)*'Weightage Page-1'!M97,0))+
(IF('Semester Activities'!N$21&lt;&gt;0,('Semester Activities'!N$21/'Weightage Page-1'!N$13)*'Weightage Page-1'!N97,0))+
(IF('Semester Activities'!N$25&lt;&gt;0,('Semester Activities'!N$25/'Weightage Page-1'!R$13)*'Weightage Page-1'!R97,0))+
(IF('Semester Activities'!N$26&lt;&gt;0,('Semester Activities'!N$26/'Weightage Page-1'!S$13)*'Weightage Page-1'!S97,0))+
(IF('Semester Activities'!N$27&lt;&gt;0,('Semester Activities'!N$27/'Weightage Page-1'!T$13)*'Weightage Page-1'!T97,0))+
(IF('Semester Activities'!N$28&lt;&gt;0,('Semester Activities'!N$28/'Weightage Page-1'!U$13)*'Weightage Page-1'!U97,0))+
(IF('Semester Activities'!N$29&lt;&gt;0,('Semester Activities'!N$29/'Weightage Page-1'!V$13)*'Weightage Page-1'!V97,0))+
(IF('Semester Activities'!N$30&lt;&gt;0,('Semester Activities'!N$30/'Weightage Page-1'!W$13)*'Weightage Page-1'!W97,0))+
(IF('Semester Activities'!N$31&lt;&gt;0,('Semester Activities'!N$31/'Weightage Page-1'!X$13)*'Weightage Page-1'!X97,0))+
(IF('Semester Activities'!N$32&lt;&gt;0,('Semester Activities'!N$32/'Weightage Page-1'!Y$13)*'Weightage Page-1'!Y97,0))+
(IF('Semester Activities'!N$33&lt;&gt;0,('Semester Activities'!N$33/'Weightage Page-1'!Z$13)*'Weightage Page-1'!Z97,0))+
(IF('Semester Activities'!N$34&lt;&gt;0,('Semester Activities'!N$34/'Weightage Page-1'!AA$13)*'Weightage Page-1'!AA97,0))+
(IF('Semester Activities'!N$35&lt;&gt;0,('Semester Activities'!N$35/'Weightage Page-1'!AB$13)*'Weightage Page-1'!AB97,0))+
(IF('Semester Activities'!N$36&lt;&gt;0,('Semester Activities'!N$36/'Weightage Page-1'!AC$13)*'Weightage Page-1'!AC97,0))+
(IF('Semester Activities'!N$38&lt;&gt;0,('Semester Activities'!N$38/'Weightage Page-1'!AE$13)*'Weightage Page-1'!AE97,0))+
(IF('Semester Activities'!N$39&lt;&gt;0,('Semester Activities'!N$39/'Weightage Page-1'!AF$13)*'Weightage Page-1'!AF97,0))+
(IF('Semester Activities'!N$40&lt;&gt;0,('Semester Activities'!N$40/'Weightage Page-1'!AG$13)*'Weightage Page-1'!AG97,0))+
(IF('Semester Activities'!N$41&lt;&gt;0,('Semester Activities'!N$41/'Weightage Page-1'!AH$13)*'Weightage Page-1'!AH97,0))+
(IF('Semester Activities'!N$42&lt;&gt;0,('Semester Activities'!N$42/'Weightage Page-1'!AI$13)*'Weightage Page-1'!AI97,0))+
(IF('Semester Activities'!N$43&lt;&gt;0,('Semester Activities'!N$43/'Weightage Page-1'!AJ$13)*'Weightage Page-1'!AJ97,0))+
(IF('Semester Activities'!N$44&lt;&gt;0,('Semester Activities'!N$44/'Weightage Page-1'!AK$13)*'Weightage Page-1'!AK97,0))+
(IF('Semester Activities'!N$45&lt;&gt;0,('Semester Activities'!N$45/'Weightage Page-1'!AL$13)*'Weightage Page-1'!AL97,0))+
(IF('Semester Activities'!N$46&lt;&gt;0,('Semester Activities'!N$46/'Weightage Page-1'!AM$13)*'Weightage Page-1'!AM97,0))+
(IF('Semester Activities'!N$47&lt;&gt;0,('Semester Activities'!N$47/'Weightage Page-1'!AN$13)*'Weightage Page-1'!AN97,0))+
(IF('Semester Activities'!N$48&lt;&gt;0,('Semester Activities'!N$48/'Weightage Page-1'!AO$13)*'Weightage Page-1'!AO97,0))+
(IF('Semester Activities'!N$49&lt;&gt;0,('Semester Activities'!N$49/'Weightage Page-1'!AP$13)*'Weightage Page-1'!AP97,0))+
(IF('Semester Activities'!N$50&lt;&gt;0,('Semester Activities'!N$50/'Weightage Page-1'!AQ$13)*'Weightage Page-1'!AQ97,0))+
(IF('Semester Activities'!N$51&lt;&gt;0,('Semester Activities'!N$51/'Weightage Page-1'!AR$13)*'Weightage Page-1'!AR97,0))+
(IF('Semester Activities'!N$52&lt;&gt;0,('Semester Activities'!N$52/'Weightage Page-1'!AS$13)*'Weightage Page-1'!AS97,0))+
(IF('Semester Activities'!N$53&lt;&gt;0,('Semester Activities'!N$53/'Weightage Page-1'!AT$13)*'Weightage Page-1'!AT97,0))+
(IF('Semester Activities'!N$54&lt;&gt;0,('Semester Activities'!N$54/'Weightage Page-1'!AU$13)*'Weightage Page-1'!AU97,0))+
(IF('Semester Activities'!N$55&lt;&gt;0,('Semester Activities'!N$55/'Weightage Page-1'!AV$13)*'Weightage Page-1'!AV97,0))+
(IF('Semester Activities'!N$56&lt;&gt;0,('Semester Activities'!N$56/'Weightage Page-1'!AW$13)*'Weightage Page-1'!AW97,0))+
(IF('Semester Activities'!N$57&lt;&gt;0,('Semester Activities'!N$57/'Weightage Page-1'!AX$13)*'Weightage Page-1'!AX97,0))+
(IF('Semester Activities'!N$58&lt;&gt;0,('Semester Activities'!N$58/'Weightage Page-1'!AY$13)*'Weightage Page-1'!AY97,0))+
(IF('Semester Activities'!N$59&lt;&gt;0,('Semester Activities'!N$59/'Weightage Page-1'!AZ$13)*'Weightage Page-1'!AZ97,0))+
(IF('Semester Activities'!N$60&lt;&gt;0,('Semester Activities'!N$60/'Weightage Page-1'!BA$13)*'Weightage Page-1'!BA97,0))+
(IF('Semester Activities'!N$61&lt;&gt;0,('Semester Activities'!N$61/'Weightage Page-1'!BB$13)*'Weightage Page-1'!BB97,0))</f>
        <v>0</v>
      </c>
      <c r="M91" s="423"/>
      <c r="N91" s="424">
        <f t="shared" si="2"/>
        <v>0</v>
      </c>
      <c r="O91" s="424"/>
    </row>
    <row r="92" spans="1:15" ht="16.5" thickBot="1" x14ac:dyDescent="0.3">
      <c r="A92" s="210">
        <v>83</v>
      </c>
      <c r="B92" s="211" t="str">
        <f>IF('Weightage Page-1'!B98&lt;&gt;"",'Weightage Page-1'!B98,"")</f>
        <v>15SW56</v>
      </c>
      <c r="C92" s="118"/>
      <c r="D92" s="423">
        <f>(IF('Semester Activities'!J$11&lt;&gt;0,('Semester Activities'!J$11/'Weightage Page-1'!D$13)*'Weightage Page-1'!D98,0))+
(IF('Semester Activities'!J$12&lt;&gt;0,('Semester Activities'!J$12/'Weightage Page-1'!E$13)*'Weightage Page-1'!E98,0))+
(IF('Semester Activities'!J$13&lt;&gt;0,('Semester Activities'!J$13/'Weightage Page-1'!F$13)*'Weightage Page-1'!F98,0))+
(IF('Semester Activities'!J$14&lt;&gt;0,('Semester Activities'!J$14/'Weightage Page-1'!G$13)*'Weightage Page-1'!G98,0))+
(IF('Semester Activities'!J$15&lt;&gt;0,('Semester Activities'!J$15/'Weightage Page-1'!H$13)*'Weightage Page-1'!H98,0))+
(IF('Semester Activities'!J$16&lt;&gt;0,('Semester Activities'!J$16/'Weightage Page-1'!I$13)*'Weightage Page-1'!I98,0))+
(IF('Semester Activities'!J$17&lt;&gt;0,('Semester Activities'!J$17/'Weightage Page-1'!J$13)*'Weightage Page-1'!J98,0))+
(IF('Semester Activities'!J$18&lt;&gt;0,('Semester Activities'!J$18/'Weightage Page-1'!K$13)*'Weightage Page-1'!K98,0))+
(IF('Semester Activities'!J$19&lt;&gt;0,('Semester Activities'!J$19/'Weightage Page-1'!L$13)*'Weightage Page-1'!L98,0))+
(IF('Semester Activities'!J$20&lt;&gt;0,('Semester Activities'!J$20/'Weightage Page-1'!M$13)*'Weightage Page-1'!M98,0))+
(IF('Semester Activities'!J$21&lt;&gt;0,('Semester Activities'!J$21/'Weightage Page-1'!N$13)*'Weightage Page-1'!N98,0))+
(IF('Semester Activities'!J$25&lt;&gt;0,('Semester Activities'!J$25/'Weightage Page-1'!R$13)*'Weightage Page-1'!R98,0))+
(IF('Semester Activities'!J$26&lt;&gt;0,('Semester Activities'!J$26/'Weightage Page-1'!S$13)*'Weightage Page-1'!S98,0))+
(IF('Semester Activities'!J$27&lt;&gt;0,('Semester Activities'!J$27/'Weightage Page-1'!T$13)*'Weightage Page-1'!T98,0))+
(IF('Semester Activities'!J$28&lt;&gt;0,('Semester Activities'!J$28/'Weightage Page-1'!U$13)*'Weightage Page-1'!U98,0))+
(IF('Semester Activities'!J$29&lt;&gt;0,('Semester Activities'!J$29/'Weightage Page-1'!V$13)*'Weightage Page-1'!V98,0))+
(IF('Semester Activities'!J$30&lt;&gt;0,('Semester Activities'!J$30/'Weightage Page-1'!W$13)*'Weightage Page-1'!W98,0))+
(IF('Semester Activities'!J$31&lt;&gt;0,('Semester Activities'!J$31/'Weightage Page-1'!X$13)*'Weightage Page-1'!X98,0))+
(IF('Semester Activities'!J$32&lt;&gt;0,('Semester Activities'!J$32/'Weightage Page-1'!Y$13)*'Weightage Page-1'!Y98,0))+
(IF('Semester Activities'!J$33&lt;&gt;0,('Semester Activities'!J$33/'Weightage Page-1'!Z$13)*'Weightage Page-1'!Z98,0))+
(IF('Semester Activities'!J$34&lt;&gt;0,('Semester Activities'!J$34/'Weightage Page-1'!AA$13)*'Weightage Page-1'!AA98,0))+
(IF('Semester Activities'!J$35&lt;&gt;0,('Semester Activities'!J$35/'Weightage Page-1'!AB$13)*'Weightage Page-1'!AB98,0))+
(IF('Semester Activities'!J$36&lt;&gt;0,('Semester Activities'!J$36/'Weightage Page-1'!AC$13)*'Weightage Page-1'!AC98,0))+
(IF('Semester Activities'!J$38&lt;&gt;0,('Semester Activities'!J$38/'Weightage Page-1'!AE$13)*'Weightage Page-1'!AE98,0))+
(IF('Semester Activities'!J$39&lt;&gt;0,('Semester Activities'!J$39/'Weightage Page-1'!AF$13)*'Weightage Page-1'!AF98,0))+
(IF('Semester Activities'!J$40&lt;&gt;0,('Semester Activities'!J$40/'Weightage Page-1'!AG$13)*'Weightage Page-1'!AG98,0))+
(IF('Semester Activities'!J$41&lt;&gt;0,('Semester Activities'!J$41/'Weightage Page-1'!AH$13)*'Weightage Page-1'!AH98,0))+
(IF('Semester Activities'!J$42&lt;&gt;0,('Semester Activities'!J$42/'Weightage Page-1'!AI$13)*'Weightage Page-1'!AI98,0))+
(IF('Semester Activities'!J$43&lt;&gt;0,('Semester Activities'!J$43/'Weightage Page-1'!AJ$13)*'Weightage Page-1'!AJ98,0))+
(IF('Semester Activities'!J$44&lt;&gt;0,('Semester Activities'!J$44/'Weightage Page-1'!AK$13)*'Weightage Page-1'!AK98,0))+
(IF('Semester Activities'!J$45&lt;&gt;0,('Semester Activities'!J$45/'Weightage Page-1'!AL$13)*'Weightage Page-1'!AL98,0))+
(IF('Semester Activities'!J$46&lt;&gt;0,('Semester Activities'!J$46/'Weightage Page-1'!AM$13)*'Weightage Page-1'!AM98,0))+
(IF('Semester Activities'!J$47&lt;&gt;0,('Semester Activities'!J$47/'Weightage Page-1'!AN$13)*'Weightage Page-1'!AN98,0))+
(IF('Semester Activities'!J$48&lt;&gt;0,('Semester Activities'!J$48/'Weightage Page-1'!AO$13)*'Weightage Page-1'!AO98,0))+
(IF('Semester Activities'!J$49&lt;&gt;0,('Semester Activities'!J$49/'Weightage Page-1'!AP$13)*'Weightage Page-1'!AP98,0))+
(IF('Semester Activities'!J$50&lt;&gt;0,('Semester Activities'!J$50/'Weightage Page-1'!AQ$13)*'Weightage Page-1'!AQ98,0))+
(IF('Semester Activities'!J$51&lt;&gt;0,('Semester Activities'!J$51/'Weightage Page-1'!AR$13)*'Weightage Page-1'!AR98,0))+
(IF('Semester Activities'!J$52&lt;&gt;0,('Semester Activities'!J$52/'Weightage Page-1'!AS$13)*'Weightage Page-1'!AS98,0))+
(IF('Semester Activities'!J$53&lt;&gt;0,('Semester Activities'!J$53/'Weightage Page-1'!AT$13)*'Weightage Page-1'!AT98,0))+
(IF('Semester Activities'!J$54&lt;&gt;0,('Semester Activities'!J$54/'Weightage Page-1'!AU$13)*'Weightage Page-1'!AU98,0))+
(IF('Semester Activities'!J$55&lt;&gt;0,('Semester Activities'!J$55/'Weightage Page-1'!AV$13)*'Weightage Page-1'!AV98,0))+
(IF('Semester Activities'!J$56&lt;&gt;0,('Semester Activities'!J$56/'Weightage Page-1'!AW$13)*'Weightage Page-1'!AW98,0))+
(IF('Semester Activities'!J$57&lt;&gt;0,('Semester Activities'!J$57/'Weightage Page-1'!AX$13)*'Weightage Page-1'!AX98,0))+
(IF('Semester Activities'!J$58&lt;&gt;0,('Semester Activities'!J$58/'Weightage Page-1'!AY$13)*'Weightage Page-1'!AY98,0))+
(IF('Semester Activities'!J$59&lt;&gt;0,('Semester Activities'!J$59/'Weightage Page-1'!AZ$13)*'Weightage Page-1'!AZ98,0))+
(IF('Semester Activities'!J$60&lt;&gt;0,('Semester Activities'!J$60/'Weightage Page-1'!BA$13)*'Weightage Page-1'!BA98,0))+
(IF('Semester Activities'!J$61&lt;&gt;0,('Semester Activities'!J$61/'Weightage Page-1'!BB$13)*'Weightage Page-1'!BB98,0))</f>
        <v>0</v>
      </c>
      <c r="E92" s="423"/>
      <c r="F92" s="423">
        <f>(IF('Semester Activities'!K$11&lt;&gt;0,('Semester Activities'!K$11/'Weightage Page-1'!D$13)*'Weightage Page-1'!D98,0))+
(IF('Semester Activities'!K$12&lt;&gt;0,('Semester Activities'!K$12/'Weightage Page-1'!E$13)*'Weightage Page-1'!E98,0))+
(IF('Semester Activities'!K$13&lt;&gt;0,('Semester Activities'!K$13/'Weightage Page-1'!F$13)*'Weightage Page-1'!F98,0))+
(IF('Semester Activities'!K$14&lt;&gt;0,('Semester Activities'!K$14/'Weightage Page-1'!G$13)*'Weightage Page-1'!G98,0))+
(IF('Semester Activities'!K$15&lt;&gt;0,('Semester Activities'!K$15/'Weightage Page-1'!H$13)*'Weightage Page-1'!H98,0))+
(IF('Semester Activities'!K$16&lt;&gt;0,('Semester Activities'!K$16/'Weightage Page-1'!I$13)*'Weightage Page-1'!I98,0))+
(IF('Semester Activities'!K$17&lt;&gt;0,('Semester Activities'!K$17/'Weightage Page-1'!J$13)*'Weightage Page-1'!J98,0))+
(IF('Semester Activities'!K$18&lt;&gt;0,('Semester Activities'!K$18/'Weightage Page-1'!K$13)*'Weightage Page-1'!K98,0))+
(IF('Semester Activities'!K$19&lt;&gt;0,('Semester Activities'!K$19/'Weightage Page-1'!L$13)*'Weightage Page-1'!L98,0))+
(IF('Semester Activities'!K$20&lt;&gt;0,('Semester Activities'!K$20/'Weightage Page-1'!M$13)*'Weightage Page-1'!M98,0))+
(IF('Semester Activities'!K$21&lt;&gt;0,('Semester Activities'!K$21/'Weightage Page-1'!N$13)*'Weightage Page-1'!N98,0))+
(IF('Semester Activities'!K$25&lt;&gt;0,('Semester Activities'!K$25/'Weightage Page-1'!R$13)*'Weightage Page-1'!R98,0))+
(IF('Semester Activities'!K$26&lt;&gt;0,('Semester Activities'!K$26/'Weightage Page-1'!S$13)*'Weightage Page-1'!S98,0))+
(IF('Semester Activities'!K$27&lt;&gt;0,('Semester Activities'!K$27/'Weightage Page-1'!T$13)*'Weightage Page-1'!T98,0))+
(IF('Semester Activities'!K$28&lt;&gt;0,('Semester Activities'!K$28/'Weightage Page-1'!U$13)*'Weightage Page-1'!U98,0))+
(IF('Semester Activities'!K$29&lt;&gt;0,('Semester Activities'!K$29/'Weightage Page-1'!V$13)*'Weightage Page-1'!V98,0))+
(IF('Semester Activities'!K$30&lt;&gt;0,('Semester Activities'!K$30/'Weightage Page-1'!W$13)*'Weightage Page-1'!W98,0))+
(IF('Semester Activities'!K$31&lt;&gt;0,('Semester Activities'!K$31/'Weightage Page-1'!X$13)*'Weightage Page-1'!X98,0))+
(IF('Semester Activities'!K$32&lt;&gt;0,('Semester Activities'!K$32/'Weightage Page-1'!Y$13)*'Weightage Page-1'!Y98,0))+
(IF('Semester Activities'!K$33&lt;&gt;0,('Semester Activities'!K$33/'Weightage Page-1'!Z$13)*'Weightage Page-1'!Z98,0))+
(IF('Semester Activities'!K$34&lt;&gt;0,('Semester Activities'!K$34/'Weightage Page-1'!AA$13)*'Weightage Page-1'!AA98,0))+
(IF('Semester Activities'!K$35&lt;&gt;0,('Semester Activities'!K$35/'Weightage Page-1'!AB$13)*'Weightage Page-1'!AB98,0))+
(IF('Semester Activities'!K$36&lt;&gt;0,('Semester Activities'!K$36/'Weightage Page-1'!AC$13)*'Weightage Page-1'!AC98,0))+
(IF('Semester Activities'!K$38&lt;&gt;0,('Semester Activities'!K$38/'Weightage Page-1'!AE$13)*'Weightage Page-1'!AE98,0))+
(IF('Semester Activities'!K$39&lt;&gt;0,('Semester Activities'!K$39/'Weightage Page-1'!AF$13)*'Weightage Page-1'!AF98,0))+
(IF('Semester Activities'!K$40&lt;&gt;0,('Semester Activities'!K$40/'Weightage Page-1'!AG$13)*'Weightage Page-1'!AG98,0))+
(IF('Semester Activities'!K$41&lt;&gt;0,('Semester Activities'!K$41/'Weightage Page-1'!AH$13)*'Weightage Page-1'!AH98,0))+
(IF('Semester Activities'!K$42&lt;&gt;0,('Semester Activities'!K$42/'Weightage Page-1'!AI$13)*'Weightage Page-1'!AI98,0))+
(IF('Semester Activities'!K$43&lt;&gt;0,('Semester Activities'!K$43/'Weightage Page-1'!AJ$13)*'Weightage Page-1'!AJ98,0))+
(IF('Semester Activities'!K$44&lt;&gt;0,('Semester Activities'!K$44/'Weightage Page-1'!AK$13)*'Weightage Page-1'!AK98,0))+
(IF('Semester Activities'!K$45&lt;&gt;0,('Semester Activities'!K$45/'Weightage Page-1'!AL$13)*'Weightage Page-1'!AL98,0))+
(IF('Semester Activities'!K$46&lt;&gt;0,('Semester Activities'!K$46/'Weightage Page-1'!AM$13)*'Weightage Page-1'!AM98,0))+
(IF('Semester Activities'!K$47&lt;&gt;0,('Semester Activities'!K$47/'Weightage Page-1'!AN$13)*'Weightage Page-1'!AN98,0))+
(IF('Semester Activities'!K$48&lt;&gt;0,('Semester Activities'!K$48/'Weightage Page-1'!AO$13)*'Weightage Page-1'!AO98,0))+
(IF('Semester Activities'!K$49&lt;&gt;0,('Semester Activities'!K$49/'Weightage Page-1'!AP$13)*'Weightage Page-1'!AP98,0))+
(IF('Semester Activities'!K$50&lt;&gt;0,('Semester Activities'!K$50/'Weightage Page-1'!AQ$13)*'Weightage Page-1'!AQ98,0))+
(IF('Semester Activities'!K$51&lt;&gt;0,('Semester Activities'!K$51/'Weightage Page-1'!AR$13)*'Weightage Page-1'!AR98,0))+
(IF('Semester Activities'!K$52&lt;&gt;0,('Semester Activities'!K$52/'Weightage Page-1'!AS$13)*'Weightage Page-1'!AS98,0))+
(IF('Semester Activities'!K$53&lt;&gt;0,('Semester Activities'!K$53/'Weightage Page-1'!AT$13)*'Weightage Page-1'!AT98,0))+
(IF('Semester Activities'!K$54&lt;&gt;0,('Semester Activities'!K$54/'Weightage Page-1'!AU$13)*'Weightage Page-1'!AU98,0))+
(IF('Semester Activities'!K$55&lt;&gt;0,('Semester Activities'!K$55/'Weightage Page-1'!AV$13)*'Weightage Page-1'!AV98,0))+
(IF('Semester Activities'!K$56&lt;&gt;0,('Semester Activities'!K$56/'Weightage Page-1'!AW$13)*'Weightage Page-1'!AW98,0))+
(IF('Semester Activities'!K$57&lt;&gt;0,('Semester Activities'!K$57/'Weightage Page-1'!AX$13)*'Weightage Page-1'!AX98,0))+
(IF('Semester Activities'!K$58&lt;&gt;0,('Semester Activities'!K$58/'Weightage Page-1'!AY$13)*'Weightage Page-1'!AY98,0))+
(IF('Semester Activities'!K$59&lt;&gt;0,('Semester Activities'!K$59/'Weightage Page-1'!AZ$13)*'Weightage Page-1'!AZ98,0))+
(IF('Semester Activities'!K$60&lt;&gt;0,('Semester Activities'!K$60/'Weightage Page-1'!BA$13)*'Weightage Page-1'!BA98,0))+
(IF('Semester Activities'!K$61&lt;&gt;0,('Semester Activities'!K$61/'Weightage Page-1'!BB$13)*'Weightage Page-1'!BB98,0))</f>
        <v>0</v>
      </c>
      <c r="G92" s="423"/>
      <c r="H92" s="423">
        <f>(IF('Semester Activities'!L$11&lt;&gt;0,('Semester Activities'!L$11/'Weightage Page-1'!D$13)*'Weightage Page-1'!D98,0))+
(IF('Semester Activities'!L$12&lt;&gt;0,('Semester Activities'!L$12/'Weightage Page-1'!E$13)*'Weightage Page-1'!E98,0))+
(IF('Semester Activities'!L$13&lt;&gt;0,('Semester Activities'!L$13/'Weightage Page-1'!F$13)*'Weightage Page-1'!F98,0))+
(IF('Semester Activities'!L$14&lt;&gt;0,('Semester Activities'!L$14/'Weightage Page-1'!G$13)*'Weightage Page-1'!G98,0))+
(IF('Semester Activities'!L$15&lt;&gt;0,('Semester Activities'!L$15/'Weightage Page-1'!H$13)*'Weightage Page-1'!H98,0))+
(IF('Semester Activities'!L$16&lt;&gt;0,('Semester Activities'!L$16/'Weightage Page-1'!I$13)*'Weightage Page-1'!I98,0))+
(IF('Semester Activities'!L$17&lt;&gt;0,('Semester Activities'!L$17/'Weightage Page-1'!J$13)*'Weightage Page-1'!J98,0))+
(IF('Semester Activities'!L$18&lt;&gt;0,('Semester Activities'!L$18/'Weightage Page-1'!K$13)*'Weightage Page-1'!K98,0))+
(IF('Semester Activities'!L$19&lt;&gt;0,('Semester Activities'!L$19/'Weightage Page-1'!L$13)*'Weightage Page-1'!L98,0))+
(IF('Semester Activities'!L$20&lt;&gt;0,('Semester Activities'!L$20/'Weightage Page-1'!M$13)*'Weightage Page-1'!M98,0))+
(IF('Semester Activities'!L$21&lt;&gt;0,('Semester Activities'!L$21/'Weightage Page-1'!N$13)*'Weightage Page-1'!N98,0))+
(IF('Semester Activities'!L$25&lt;&gt;0,('Semester Activities'!L$25/'Weightage Page-1'!R$13)*'Weightage Page-1'!R98,0))+
(IF('Semester Activities'!L$26&lt;&gt;0,('Semester Activities'!L$26/'Weightage Page-1'!S$13)*'Weightage Page-1'!S98,0))+
(IF('Semester Activities'!L$27&lt;&gt;0,('Semester Activities'!L$27/'Weightage Page-1'!T$13)*'Weightage Page-1'!T98,0))+
(IF('Semester Activities'!L$28&lt;&gt;0,('Semester Activities'!L$28/'Weightage Page-1'!U$13)*'Weightage Page-1'!U98,0))+
(IF('Semester Activities'!L$29&lt;&gt;0,('Semester Activities'!L$29/'Weightage Page-1'!V$13)*'Weightage Page-1'!V98,0))+
(IF('Semester Activities'!L$30&lt;&gt;0,('Semester Activities'!L$30/'Weightage Page-1'!W$13)*'Weightage Page-1'!W98,0))+
(IF('Semester Activities'!L$31&lt;&gt;0,('Semester Activities'!L$31/'Weightage Page-1'!X$13)*'Weightage Page-1'!X98,0))+
(IF('Semester Activities'!L$32&lt;&gt;0,('Semester Activities'!L$32/'Weightage Page-1'!Y$13)*'Weightage Page-1'!Y98,0))+
(IF('Semester Activities'!L$33&lt;&gt;0,('Semester Activities'!L$33/'Weightage Page-1'!Z$13)*'Weightage Page-1'!Z98,0))+
(IF('Semester Activities'!L$34&lt;&gt;0,('Semester Activities'!L$34/'Weightage Page-1'!AA$13)*'Weightage Page-1'!AA98,0))+
(IF('Semester Activities'!L$35&lt;&gt;0,('Semester Activities'!L$35/'Weightage Page-1'!AB$13)*'Weightage Page-1'!AB98,0))+
(IF('Semester Activities'!L$36&lt;&gt;0,('Semester Activities'!L$36/'Weightage Page-1'!AC$13)*'Weightage Page-1'!AC98,0))+
(IF('Semester Activities'!L$38&lt;&gt;0,('Semester Activities'!L$38/'Weightage Page-1'!AE$13)*'Weightage Page-1'!AE98,0))+
(IF('Semester Activities'!L$39&lt;&gt;0,('Semester Activities'!L$39/'Weightage Page-1'!AF$13)*'Weightage Page-1'!AF98,0))+
(IF('Semester Activities'!L$40&lt;&gt;0,('Semester Activities'!L$40/'Weightage Page-1'!AG$13)*'Weightage Page-1'!AG98,0))+
(IF('Semester Activities'!L$41&lt;&gt;0,('Semester Activities'!L$41/'Weightage Page-1'!AH$13)*'Weightage Page-1'!AH98,0))+
(IF('Semester Activities'!L$42&lt;&gt;0,('Semester Activities'!L$42/'Weightage Page-1'!AI$13)*'Weightage Page-1'!AI98,0))+
(IF('Semester Activities'!L$43&lt;&gt;0,('Semester Activities'!L$43/'Weightage Page-1'!AJ$13)*'Weightage Page-1'!AJ98,0))+
(IF('Semester Activities'!L$44&lt;&gt;0,('Semester Activities'!L$44/'Weightage Page-1'!AK$13)*'Weightage Page-1'!AK98,0))+
(IF('Semester Activities'!L$45&lt;&gt;0,('Semester Activities'!L$45/'Weightage Page-1'!AL$13)*'Weightage Page-1'!AL98,0))+
(IF('Semester Activities'!L$46&lt;&gt;0,('Semester Activities'!L$46/'Weightage Page-1'!AM$13)*'Weightage Page-1'!AM98,0))+
(IF('Semester Activities'!L$47&lt;&gt;0,('Semester Activities'!L$47/'Weightage Page-1'!AN$13)*'Weightage Page-1'!AN98,0))+
(IF('Semester Activities'!L$48&lt;&gt;0,('Semester Activities'!L$48/'Weightage Page-1'!AO$13)*'Weightage Page-1'!AO98,0))+
(IF('Semester Activities'!L$49&lt;&gt;0,('Semester Activities'!L$49/'Weightage Page-1'!AP$13)*'Weightage Page-1'!AP98,0))+
(IF('Semester Activities'!L$50&lt;&gt;0,('Semester Activities'!L$50/'Weightage Page-1'!AQ$13)*'Weightage Page-1'!AQ98,0))+
(IF('Semester Activities'!L$51&lt;&gt;0,('Semester Activities'!L$51/'Weightage Page-1'!AR$13)*'Weightage Page-1'!AR98,0))+
(IF('Semester Activities'!L$52&lt;&gt;0,('Semester Activities'!L$52/'Weightage Page-1'!AS$13)*'Weightage Page-1'!AS98,0))+
(IF('Semester Activities'!L$53&lt;&gt;0,('Semester Activities'!L$53/'Weightage Page-1'!AT$13)*'Weightage Page-1'!AT98,0))+
(IF('Semester Activities'!L$54&lt;&gt;0,('Semester Activities'!L$54/'Weightage Page-1'!AU$13)*'Weightage Page-1'!AU98,0))+
(IF('Semester Activities'!L$55&lt;&gt;0,('Semester Activities'!L$55/'Weightage Page-1'!AV$13)*'Weightage Page-1'!AV98,0))+
(IF('Semester Activities'!L$56&lt;&gt;0,('Semester Activities'!L$56/'Weightage Page-1'!AW$13)*'Weightage Page-1'!AW98,0))+
(IF('Semester Activities'!L$57&lt;&gt;0,('Semester Activities'!L$57/'Weightage Page-1'!AX$13)*'Weightage Page-1'!AX98,0))+
(IF('Semester Activities'!L$58&lt;&gt;0,('Semester Activities'!L$58/'Weightage Page-1'!AY$13)*'Weightage Page-1'!AY98,0))+
(IF('Semester Activities'!L$59&lt;&gt;0,('Semester Activities'!L$59/'Weightage Page-1'!AZ$13)*'Weightage Page-1'!AZ98,0))+
(IF('Semester Activities'!L$60&lt;&gt;0,('Semester Activities'!L$60/'Weightage Page-1'!BA$13)*'Weightage Page-1'!BA98,0))+
(IF('Semester Activities'!L$61&lt;&gt;0,('Semester Activities'!L$61/'Weightage Page-1'!BB$13)*'Weightage Page-1'!BB98,0))</f>
        <v>0</v>
      </c>
      <c r="I92" s="423"/>
      <c r="J92" s="423">
        <f>(IF('Semester Activities'!M$11&lt;&gt;0,('Semester Activities'!M$11/'Weightage Page-1'!D$13)*'Weightage Page-1'!D98,0))+
(IF('Semester Activities'!M$12&lt;&gt;0,('Semester Activities'!M$12/'Weightage Page-1'!E$13)*'Weightage Page-1'!E98,0))+
(IF('Semester Activities'!M$13&lt;&gt;0,('Semester Activities'!M$13/'Weightage Page-1'!F$13)*'Weightage Page-1'!F98,0))+
(IF('Semester Activities'!M$14&lt;&gt;0,('Semester Activities'!M$14/'Weightage Page-1'!G$13)*'Weightage Page-1'!G98,0))+
(IF('Semester Activities'!M$15&lt;&gt;0,('Semester Activities'!M$15/'Weightage Page-1'!H$13)*'Weightage Page-1'!H98,0))+
(IF('Semester Activities'!M$16&lt;&gt;0,('Semester Activities'!M$16/'Weightage Page-1'!I$13)*'Weightage Page-1'!I98,0))+
(IF('Semester Activities'!M$17&lt;&gt;0,('Semester Activities'!M$17/'Weightage Page-1'!J$13)*'Weightage Page-1'!J98,0))+
(IF('Semester Activities'!M$18&lt;&gt;0,('Semester Activities'!M$18/'Weightage Page-1'!K$13)*'Weightage Page-1'!K98,0))+
(IF('Semester Activities'!M$19&lt;&gt;0,('Semester Activities'!M$19/'Weightage Page-1'!L$13)*'Weightage Page-1'!L98,0))+
(IF('Semester Activities'!M$20&lt;&gt;0,('Semester Activities'!M$20/'Weightage Page-1'!M$13)*'Weightage Page-1'!M98,0))+
(IF('Semester Activities'!M$21&lt;&gt;0,('Semester Activities'!M$21/'Weightage Page-1'!N$13)*'Weightage Page-1'!N98,0))+
(IF('Semester Activities'!M$25&lt;&gt;0,('Semester Activities'!M$25/'Weightage Page-1'!R$13)*'Weightage Page-1'!R98,0))+
(IF('Semester Activities'!M$26&lt;&gt;0,('Semester Activities'!M$26/'Weightage Page-1'!S$13)*'Weightage Page-1'!S98,0))+
(IF('Semester Activities'!M$27&lt;&gt;0,('Semester Activities'!M$27/'Weightage Page-1'!T$13)*'Weightage Page-1'!T98,0))+
(IF('Semester Activities'!M$28&lt;&gt;0,('Semester Activities'!M$28/'Weightage Page-1'!U$13)*'Weightage Page-1'!U98,0))+
(IF('Semester Activities'!M$29&lt;&gt;0,('Semester Activities'!M$29/'Weightage Page-1'!V$13)*'Weightage Page-1'!V98,0))+
(IF('Semester Activities'!M$30&lt;&gt;0,('Semester Activities'!M$30/'Weightage Page-1'!W$13)*'Weightage Page-1'!W98,0))+
(IF('Semester Activities'!M$31&lt;&gt;0,('Semester Activities'!M$31/'Weightage Page-1'!X$13)*'Weightage Page-1'!X98,0))+
(IF('Semester Activities'!M$32&lt;&gt;0,('Semester Activities'!M$32/'Weightage Page-1'!Y$13)*'Weightage Page-1'!Y98,0))+
(IF('Semester Activities'!M$33&lt;&gt;0,('Semester Activities'!M$33/'Weightage Page-1'!Z$13)*'Weightage Page-1'!Z98,0))+
(IF('Semester Activities'!M$34&lt;&gt;0,('Semester Activities'!M$34/'Weightage Page-1'!AA$13)*'Weightage Page-1'!AA98,0))+
(IF('Semester Activities'!M$35&lt;&gt;0,('Semester Activities'!M$35/'Weightage Page-1'!AB$13)*'Weightage Page-1'!AB98,0))+
(IF('Semester Activities'!M$36&lt;&gt;0,('Semester Activities'!M$36/'Weightage Page-1'!AC$13)*'Weightage Page-1'!AC98,0))+
(IF('Semester Activities'!M$38&lt;&gt;0,('Semester Activities'!M$38/'Weightage Page-1'!AE$13)*'Weightage Page-1'!AE98,0))+
(IF('Semester Activities'!M$39&lt;&gt;0,('Semester Activities'!M$39/'Weightage Page-1'!AF$13)*'Weightage Page-1'!AF98,0))+
(IF('Semester Activities'!M$40&lt;&gt;0,('Semester Activities'!M$40/'Weightage Page-1'!AG$13)*'Weightage Page-1'!AG98,0))+
(IF('Semester Activities'!M$41&lt;&gt;0,('Semester Activities'!M$41/'Weightage Page-1'!AH$13)*'Weightage Page-1'!AH98,0))+
(IF('Semester Activities'!M$42&lt;&gt;0,('Semester Activities'!M$42/'Weightage Page-1'!AI$13)*'Weightage Page-1'!AI98,0))+
(IF('Semester Activities'!M$43&lt;&gt;0,('Semester Activities'!M$43/'Weightage Page-1'!AJ$13)*'Weightage Page-1'!AJ98,0))+
(IF('Semester Activities'!M$44&lt;&gt;0,('Semester Activities'!M$44/'Weightage Page-1'!AK$13)*'Weightage Page-1'!AK98,0))+
(IF('Semester Activities'!M$45&lt;&gt;0,('Semester Activities'!M$45/'Weightage Page-1'!AL$13)*'Weightage Page-1'!AL98,0))+
(IF('Semester Activities'!M$46&lt;&gt;0,('Semester Activities'!M$46/'Weightage Page-1'!AM$13)*'Weightage Page-1'!AM98,0))+
(IF('Semester Activities'!M$47&lt;&gt;0,('Semester Activities'!M$47/'Weightage Page-1'!AN$13)*'Weightage Page-1'!AN98,0))+
(IF('Semester Activities'!M$48&lt;&gt;0,('Semester Activities'!M$48/'Weightage Page-1'!AO$13)*'Weightage Page-1'!AO98,0))+
(IF('Semester Activities'!M$49&lt;&gt;0,('Semester Activities'!M$49/'Weightage Page-1'!AP$13)*'Weightage Page-1'!AP98,0))+
(IF('Semester Activities'!M$50&lt;&gt;0,('Semester Activities'!M$50/'Weightage Page-1'!AQ$13)*'Weightage Page-1'!AQ98,0))+
(IF('Semester Activities'!M$51&lt;&gt;0,('Semester Activities'!M$51/'Weightage Page-1'!AR$13)*'Weightage Page-1'!AR98,0))+
(IF('Semester Activities'!M$52&lt;&gt;0,('Semester Activities'!M$52/'Weightage Page-1'!AS$13)*'Weightage Page-1'!AS98,0))+
(IF('Semester Activities'!M$53&lt;&gt;0,('Semester Activities'!M$53/'Weightage Page-1'!AT$13)*'Weightage Page-1'!AT98,0))+
(IF('Semester Activities'!M$54&lt;&gt;0,('Semester Activities'!M$54/'Weightage Page-1'!AU$13)*'Weightage Page-1'!AU98,0))+
(IF('Semester Activities'!M$55&lt;&gt;0,('Semester Activities'!M$55/'Weightage Page-1'!AV$13)*'Weightage Page-1'!AV98,0))+
(IF('Semester Activities'!M$56&lt;&gt;0,('Semester Activities'!M$56/'Weightage Page-1'!AW$13)*'Weightage Page-1'!AW98,0))+
(IF('Semester Activities'!M$57&lt;&gt;0,('Semester Activities'!M$57/'Weightage Page-1'!AX$13)*'Weightage Page-1'!AX98,0))+
(IF('Semester Activities'!M$58&lt;&gt;0,('Semester Activities'!M$58/'Weightage Page-1'!AY$13)*'Weightage Page-1'!AY98,0))+
(IF('Semester Activities'!M$59&lt;&gt;0,('Semester Activities'!M$59/'Weightage Page-1'!AZ$13)*'Weightage Page-1'!AZ98,0))+
(IF('Semester Activities'!M$60&lt;&gt;0,('Semester Activities'!M$60/'Weightage Page-1'!BA$13)*'Weightage Page-1'!BA98,0))+
(IF('Semester Activities'!M$61&lt;&gt;0,('Semester Activities'!M$61/'Weightage Page-1'!BB$13)*'Weightage Page-1'!BB98,0))</f>
        <v>0</v>
      </c>
      <c r="K92" s="423"/>
      <c r="L92" s="423">
        <f>(IF('Semester Activities'!N$11&lt;&gt;0,('Semester Activities'!N$11/'Weightage Page-1'!D$13)*'Weightage Page-1'!D98,0))+
(IF('Semester Activities'!N$12&lt;&gt;0,('Semester Activities'!N$12/'Weightage Page-1'!E$13)*'Weightage Page-1'!E98,0))+
(IF('Semester Activities'!N$13&lt;&gt;0,('Semester Activities'!N$13/'Weightage Page-1'!F$13)*'Weightage Page-1'!F98,0))+
(IF('Semester Activities'!N$14&lt;&gt;0,('Semester Activities'!N$14/'Weightage Page-1'!G$13)*'Weightage Page-1'!G98,0))+
(IF('Semester Activities'!N$15&lt;&gt;0,('Semester Activities'!N$15/'Weightage Page-1'!H$13)*'Weightage Page-1'!H98,0))+
(IF('Semester Activities'!N$16&lt;&gt;0,('Semester Activities'!N$16/'Weightage Page-1'!I$13)*'Weightage Page-1'!I98,0))+
(IF('Semester Activities'!N$17&lt;&gt;0,('Semester Activities'!N$17/'Weightage Page-1'!J$13)*'Weightage Page-1'!J98,0))+
(IF('Semester Activities'!N$18&lt;&gt;0,('Semester Activities'!N$18/'Weightage Page-1'!K$13)*'Weightage Page-1'!K98,0))+
(IF('Semester Activities'!N$19&lt;&gt;0,('Semester Activities'!N$19/'Weightage Page-1'!L$13)*'Weightage Page-1'!L98,0))+
(IF('Semester Activities'!N$20&lt;&gt;0,('Semester Activities'!N$20/'Weightage Page-1'!M$13)*'Weightage Page-1'!M98,0))+
(IF('Semester Activities'!N$21&lt;&gt;0,('Semester Activities'!N$21/'Weightage Page-1'!N$13)*'Weightage Page-1'!N98,0))+
(IF('Semester Activities'!N$25&lt;&gt;0,('Semester Activities'!N$25/'Weightage Page-1'!R$13)*'Weightage Page-1'!R98,0))+
(IF('Semester Activities'!N$26&lt;&gt;0,('Semester Activities'!N$26/'Weightage Page-1'!S$13)*'Weightage Page-1'!S98,0))+
(IF('Semester Activities'!N$27&lt;&gt;0,('Semester Activities'!N$27/'Weightage Page-1'!T$13)*'Weightage Page-1'!T98,0))+
(IF('Semester Activities'!N$28&lt;&gt;0,('Semester Activities'!N$28/'Weightage Page-1'!U$13)*'Weightage Page-1'!U98,0))+
(IF('Semester Activities'!N$29&lt;&gt;0,('Semester Activities'!N$29/'Weightage Page-1'!V$13)*'Weightage Page-1'!V98,0))+
(IF('Semester Activities'!N$30&lt;&gt;0,('Semester Activities'!N$30/'Weightage Page-1'!W$13)*'Weightage Page-1'!W98,0))+
(IF('Semester Activities'!N$31&lt;&gt;0,('Semester Activities'!N$31/'Weightage Page-1'!X$13)*'Weightage Page-1'!X98,0))+
(IF('Semester Activities'!N$32&lt;&gt;0,('Semester Activities'!N$32/'Weightage Page-1'!Y$13)*'Weightage Page-1'!Y98,0))+
(IF('Semester Activities'!N$33&lt;&gt;0,('Semester Activities'!N$33/'Weightage Page-1'!Z$13)*'Weightage Page-1'!Z98,0))+
(IF('Semester Activities'!N$34&lt;&gt;0,('Semester Activities'!N$34/'Weightage Page-1'!AA$13)*'Weightage Page-1'!AA98,0))+
(IF('Semester Activities'!N$35&lt;&gt;0,('Semester Activities'!N$35/'Weightage Page-1'!AB$13)*'Weightage Page-1'!AB98,0))+
(IF('Semester Activities'!N$36&lt;&gt;0,('Semester Activities'!N$36/'Weightage Page-1'!AC$13)*'Weightage Page-1'!AC98,0))+
(IF('Semester Activities'!N$38&lt;&gt;0,('Semester Activities'!N$38/'Weightage Page-1'!AE$13)*'Weightage Page-1'!AE98,0))+
(IF('Semester Activities'!N$39&lt;&gt;0,('Semester Activities'!N$39/'Weightage Page-1'!AF$13)*'Weightage Page-1'!AF98,0))+
(IF('Semester Activities'!N$40&lt;&gt;0,('Semester Activities'!N$40/'Weightage Page-1'!AG$13)*'Weightage Page-1'!AG98,0))+
(IF('Semester Activities'!N$41&lt;&gt;0,('Semester Activities'!N$41/'Weightage Page-1'!AH$13)*'Weightage Page-1'!AH98,0))+
(IF('Semester Activities'!N$42&lt;&gt;0,('Semester Activities'!N$42/'Weightage Page-1'!AI$13)*'Weightage Page-1'!AI98,0))+
(IF('Semester Activities'!N$43&lt;&gt;0,('Semester Activities'!N$43/'Weightage Page-1'!AJ$13)*'Weightage Page-1'!AJ98,0))+
(IF('Semester Activities'!N$44&lt;&gt;0,('Semester Activities'!N$44/'Weightage Page-1'!AK$13)*'Weightage Page-1'!AK98,0))+
(IF('Semester Activities'!N$45&lt;&gt;0,('Semester Activities'!N$45/'Weightage Page-1'!AL$13)*'Weightage Page-1'!AL98,0))+
(IF('Semester Activities'!N$46&lt;&gt;0,('Semester Activities'!N$46/'Weightage Page-1'!AM$13)*'Weightage Page-1'!AM98,0))+
(IF('Semester Activities'!N$47&lt;&gt;0,('Semester Activities'!N$47/'Weightage Page-1'!AN$13)*'Weightage Page-1'!AN98,0))+
(IF('Semester Activities'!N$48&lt;&gt;0,('Semester Activities'!N$48/'Weightage Page-1'!AO$13)*'Weightage Page-1'!AO98,0))+
(IF('Semester Activities'!N$49&lt;&gt;0,('Semester Activities'!N$49/'Weightage Page-1'!AP$13)*'Weightage Page-1'!AP98,0))+
(IF('Semester Activities'!N$50&lt;&gt;0,('Semester Activities'!N$50/'Weightage Page-1'!AQ$13)*'Weightage Page-1'!AQ98,0))+
(IF('Semester Activities'!N$51&lt;&gt;0,('Semester Activities'!N$51/'Weightage Page-1'!AR$13)*'Weightage Page-1'!AR98,0))+
(IF('Semester Activities'!N$52&lt;&gt;0,('Semester Activities'!N$52/'Weightage Page-1'!AS$13)*'Weightage Page-1'!AS98,0))+
(IF('Semester Activities'!N$53&lt;&gt;0,('Semester Activities'!N$53/'Weightage Page-1'!AT$13)*'Weightage Page-1'!AT98,0))+
(IF('Semester Activities'!N$54&lt;&gt;0,('Semester Activities'!N$54/'Weightage Page-1'!AU$13)*'Weightage Page-1'!AU98,0))+
(IF('Semester Activities'!N$55&lt;&gt;0,('Semester Activities'!N$55/'Weightage Page-1'!AV$13)*'Weightage Page-1'!AV98,0))+
(IF('Semester Activities'!N$56&lt;&gt;0,('Semester Activities'!N$56/'Weightage Page-1'!AW$13)*'Weightage Page-1'!AW98,0))+
(IF('Semester Activities'!N$57&lt;&gt;0,('Semester Activities'!N$57/'Weightage Page-1'!AX$13)*'Weightage Page-1'!AX98,0))+
(IF('Semester Activities'!N$58&lt;&gt;0,('Semester Activities'!N$58/'Weightage Page-1'!AY$13)*'Weightage Page-1'!AY98,0))+
(IF('Semester Activities'!N$59&lt;&gt;0,('Semester Activities'!N$59/'Weightage Page-1'!AZ$13)*'Weightage Page-1'!AZ98,0))+
(IF('Semester Activities'!N$60&lt;&gt;0,('Semester Activities'!N$60/'Weightage Page-1'!BA$13)*'Weightage Page-1'!BA98,0))+
(IF('Semester Activities'!N$61&lt;&gt;0,('Semester Activities'!N$61/'Weightage Page-1'!BB$13)*'Weightage Page-1'!BB98,0))</f>
        <v>0</v>
      </c>
      <c r="M92" s="423"/>
      <c r="N92" s="424">
        <f t="shared" si="2"/>
        <v>0</v>
      </c>
      <c r="O92" s="424"/>
    </row>
    <row r="93" spans="1:15" ht="16.5" thickBot="1" x14ac:dyDescent="0.3">
      <c r="A93" s="210">
        <v>84</v>
      </c>
      <c r="B93" s="211" t="str">
        <f>IF('Weightage Page-1'!B99&lt;&gt;"",'Weightage Page-1'!B99,"")</f>
        <v>15SW58</v>
      </c>
      <c r="C93" s="118"/>
      <c r="D93" s="423">
        <f>(IF('Semester Activities'!J$11&lt;&gt;0,('Semester Activities'!J$11/'Weightage Page-1'!D$13)*'Weightage Page-1'!D99,0))+
(IF('Semester Activities'!J$12&lt;&gt;0,('Semester Activities'!J$12/'Weightage Page-1'!E$13)*'Weightage Page-1'!E99,0))+
(IF('Semester Activities'!J$13&lt;&gt;0,('Semester Activities'!J$13/'Weightage Page-1'!F$13)*'Weightage Page-1'!F99,0))+
(IF('Semester Activities'!J$14&lt;&gt;0,('Semester Activities'!J$14/'Weightage Page-1'!G$13)*'Weightage Page-1'!G99,0))+
(IF('Semester Activities'!J$15&lt;&gt;0,('Semester Activities'!J$15/'Weightage Page-1'!H$13)*'Weightage Page-1'!H99,0))+
(IF('Semester Activities'!J$16&lt;&gt;0,('Semester Activities'!J$16/'Weightage Page-1'!I$13)*'Weightage Page-1'!I99,0))+
(IF('Semester Activities'!J$17&lt;&gt;0,('Semester Activities'!J$17/'Weightage Page-1'!J$13)*'Weightage Page-1'!J99,0))+
(IF('Semester Activities'!J$18&lt;&gt;0,('Semester Activities'!J$18/'Weightage Page-1'!K$13)*'Weightage Page-1'!K99,0))+
(IF('Semester Activities'!J$19&lt;&gt;0,('Semester Activities'!J$19/'Weightage Page-1'!L$13)*'Weightage Page-1'!L99,0))+
(IF('Semester Activities'!J$20&lt;&gt;0,('Semester Activities'!J$20/'Weightage Page-1'!M$13)*'Weightage Page-1'!M99,0))+
(IF('Semester Activities'!J$21&lt;&gt;0,('Semester Activities'!J$21/'Weightage Page-1'!N$13)*'Weightage Page-1'!N99,0))+
(IF('Semester Activities'!J$25&lt;&gt;0,('Semester Activities'!J$25/'Weightage Page-1'!R$13)*'Weightage Page-1'!R99,0))+
(IF('Semester Activities'!J$26&lt;&gt;0,('Semester Activities'!J$26/'Weightage Page-1'!S$13)*'Weightage Page-1'!S99,0))+
(IF('Semester Activities'!J$27&lt;&gt;0,('Semester Activities'!J$27/'Weightage Page-1'!T$13)*'Weightage Page-1'!T99,0))+
(IF('Semester Activities'!J$28&lt;&gt;0,('Semester Activities'!J$28/'Weightage Page-1'!U$13)*'Weightage Page-1'!U99,0))+
(IF('Semester Activities'!J$29&lt;&gt;0,('Semester Activities'!J$29/'Weightage Page-1'!V$13)*'Weightage Page-1'!V99,0))+
(IF('Semester Activities'!J$30&lt;&gt;0,('Semester Activities'!J$30/'Weightage Page-1'!W$13)*'Weightage Page-1'!W99,0))+
(IF('Semester Activities'!J$31&lt;&gt;0,('Semester Activities'!J$31/'Weightage Page-1'!X$13)*'Weightage Page-1'!X99,0))+
(IF('Semester Activities'!J$32&lt;&gt;0,('Semester Activities'!J$32/'Weightage Page-1'!Y$13)*'Weightage Page-1'!Y99,0))+
(IF('Semester Activities'!J$33&lt;&gt;0,('Semester Activities'!J$33/'Weightage Page-1'!Z$13)*'Weightage Page-1'!Z99,0))+
(IF('Semester Activities'!J$34&lt;&gt;0,('Semester Activities'!J$34/'Weightage Page-1'!AA$13)*'Weightage Page-1'!AA99,0))+
(IF('Semester Activities'!J$35&lt;&gt;0,('Semester Activities'!J$35/'Weightage Page-1'!AB$13)*'Weightage Page-1'!AB99,0))+
(IF('Semester Activities'!J$36&lt;&gt;0,('Semester Activities'!J$36/'Weightage Page-1'!AC$13)*'Weightage Page-1'!AC99,0))+
(IF('Semester Activities'!J$38&lt;&gt;0,('Semester Activities'!J$38/'Weightage Page-1'!AE$13)*'Weightage Page-1'!AE99,0))+
(IF('Semester Activities'!J$39&lt;&gt;0,('Semester Activities'!J$39/'Weightage Page-1'!AF$13)*'Weightage Page-1'!AF99,0))+
(IF('Semester Activities'!J$40&lt;&gt;0,('Semester Activities'!J$40/'Weightage Page-1'!AG$13)*'Weightage Page-1'!AG99,0))+
(IF('Semester Activities'!J$41&lt;&gt;0,('Semester Activities'!J$41/'Weightage Page-1'!AH$13)*'Weightage Page-1'!AH99,0))+
(IF('Semester Activities'!J$42&lt;&gt;0,('Semester Activities'!J$42/'Weightage Page-1'!AI$13)*'Weightage Page-1'!AI99,0))+
(IF('Semester Activities'!J$43&lt;&gt;0,('Semester Activities'!J$43/'Weightage Page-1'!AJ$13)*'Weightage Page-1'!AJ99,0))+
(IF('Semester Activities'!J$44&lt;&gt;0,('Semester Activities'!J$44/'Weightage Page-1'!AK$13)*'Weightage Page-1'!AK99,0))+
(IF('Semester Activities'!J$45&lt;&gt;0,('Semester Activities'!J$45/'Weightage Page-1'!AL$13)*'Weightage Page-1'!AL99,0))+
(IF('Semester Activities'!J$46&lt;&gt;0,('Semester Activities'!J$46/'Weightage Page-1'!AM$13)*'Weightage Page-1'!AM99,0))+
(IF('Semester Activities'!J$47&lt;&gt;0,('Semester Activities'!J$47/'Weightage Page-1'!AN$13)*'Weightage Page-1'!AN99,0))+
(IF('Semester Activities'!J$48&lt;&gt;0,('Semester Activities'!J$48/'Weightage Page-1'!AO$13)*'Weightage Page-1'!AO99,0))+
(IF('Semester Activities'!J$49&lt;&gt;0,('Semester Activities'!J$49/'Weightage Page-1'!AP$13)*'Weightage Page-1'!AP99,0))+
(IF('Semester Activities'!J$50&lt;&gt;0,('Semester Activities'!J$50/'Weightage Page-1'!AQ$13)*'Weightage Page-1'!AQ99,0))+
(IF('Semester Activities'!J$51&lt;&gt;0,('Semester Activities'!J$51/'Weightage Page-1'!AR$13)*'Weightage Page-1'!AR99,0))+
(IF('Semester Activities'!J$52&lt;&gt;0,('Semester Activities'!J$52/'Weightage Page-1'!AS$13)*'Weightage Page-1'!AS99,0))+
(IF('Semester Activities'!J$53&lt;&gt;0,('Semester Activities'!J$53/'Weightage Page-1'!AT$13)*'Weightage Page-1'!AT99,0))+
(IF('Semester Activities'!J$54&lt;&gt;0,('Semester Activities'!J$54/'Weightage Page-1'!AU$13)*'Weightage Page-1'!AU99,0))+
(IF('Semester Activities'!J$55&lt;&gt;0,('Semester Activities'!J$55/'Weightage Page-1'!AV$13)*'Weightage Page-1'!AV99,0))+
(IF('Semester Activities'!J$56&lt;&gt;0,('Semester Activities'!J$56/'Weightage Page-1'!AW$13)*'Weightage Page-1'!AW99,0))+
(IF('Semester Activities'!J$57&lt;&gt;0,('Semester Activities'!J$57/'Weightage Page-1'!AX$13)*'Weightage Page-1'!AX99,0))+
(IF('Semester Activities'!J$58&lt;&gt;0,('Semester Activities'!J$58/'Weightage Page-1'!AY$13)*'Weightage Page-1'!AY99,0))+
(IF('Semester Activities'!J$59&lt;&gt;0,('Semester Activities'!J$59/'Weightage Page-1'!AZ$13)*'Weightage Page-1'!AZ99,0))+
(IF('Semester Activities'!J$60&lt;&gt;0,('Semester Activities'!J$60/'Weightage Page-1'!BA$13)*'Weightage Page-1'!BA99,0))+
(IF('Semester Activities'!J$61&lt;&gt;0,('Semester Activities'!J$61/'Weightage Page-1'!BB$13)*'Weightage Page-1'!BB99,0))</f>
        <v>0</v>
      </c>
      <c r="E93" s="423"/>
      <c r="F93" s="423">
        <f>(IF('Semester Activities'!K$11&lt;&gt;0,('Semester Activities'!K$11/'Weightage Page-1'!D$13)*'Weightage Page-1'!D99,0))+
(IF('Semester Activities'!K$12&lt;&gt;0,('Semester Activities'!K$12/'Weightage Page-1'!E$13)*'Weightage Page-1'!E99,0))+
(IF('Semester Activities'!K$13&lt;&gt;0,('Semester Activities'!K$13/'Weightage Page-1'!F$13)*'Weightage Page-1'!F99,0))+
(IF('Semester Activities'!K$14&lt;&gt;0,('Semester Activities'!K$14/'Weightage Page-1'!G$13)*'Weightage Page-1'!G99,0))+
(IF('Semester Activities'!K$15&lt;&gt;0,('Semester Activities'!K$15/'Weightage Page-1'!H$13)*'Weightage Page-1'!H99,0))+
(IF('Semester Activities'!K$16&lt;&gt;0,('Semester Activities'!K$16/'Weightage Page-1'!I$13)*'Weightage Page-1'!I99,0))+
(IF('Semester Activities'!K$17&lt;&gt;0,('Semester Activities'!K$17/'Weightage Page-1'!J$13)*'Weightage Page-1'!J99,0))+
(IF('Semester Activities'!K$18&lt;&gt;0,('Semester Activities'!K$18/'Weightage Page-1'!K$13)*'Weightage Page-1'!K99,0))+
(IF('Semester Activities'!K$19&lt;&gt;0,('Semester Activities'!K$19/'Weightage Page-1'!L$13)*'Weightage Page-1'!L99,0))+
(IF('Semester Activities'!K$20&lt;&gt;0,('Semester Activities'!K$20/'Weightage Page-1'!M$13)*'Weightage Page-1'!M99,0))+
(IF('Semester Activities'!K$21&lt;&gt;0,('Semester Activities'!K$21/'Weightage Page-1'!N$13)*'Weightage Page-1'!N99,0))+
(IF('Semester Activities'!K$25&lt;&gt;0,('Semester Activities'!K$25/'Weightage Page-1'!R$13)*'Weightage Page-1'!R99,0))+
(IF('Semester Activities'!K$26&lt;&gt;0,('Semester Activities'!K$26/'Weightage Page-1'!S$13)*'Weightage Page-1'!S99,0))+
(IF('Semester Activities'!K$27&lt;&gt;0,('Semester Activities'!K$27/'Weightage Page-1'!T$13)*'Weightage Page-1'!T99,0))+
(IF('Semester Activities'!K$28&lt;&gt;0,('Semester Activities'!K$28/'Weightage Page-1'!U$13)*'Weightage Page-1'!U99,0))+
(IF('Semester Activities'!K$29&lt;&gt;0,('Semester Activities'!K$29/'Weightage Page-1'!V$13)*'Weightage Page-1'!V99,0))+
(IF('Semester Activities'!K$30&lt;&gt;0,('Semester Activities'!K$30/'Weightage Page-1'!W$13)*'Weightage Page-1'!W99,0))+
(IF('Semester Activities'!K$31&lt;&gt;0,('Semester Activities'!K$31/'Weightage Page-1'!X$13)*'Weightage Page-1'!X99,0))+
(IF('Semester Activities'!K$32&lt;&gt;0,('Semester Activities'!K$32/'Weightage Page-1'!Y$13)*'Weightage Page-1'!Y99,0))+
(IF('Semester Activities'!K$33&lt;&gt;0,('Semester Activities'!K$33/'Weightage Page-1'!Z$13)*'Weightage Page-1'!Z99,0))+
(IF('Semester Activities'!K$34&lt;&gt;0,('Semester Activities'!K$34/'Weightage Page-1'!AA$13)*'Weightage Page-1'!AA99,0))+
(IF('Semester Activities'!K$35&lt;&gt;0,('Semester Activities'!K$35/'Weightage Page-1'!AB$13)*'Weightage Page-1'!AB99,0))+
(IF('Semester Activities'!K$36&lt;&gt;0,('Semester Activities'!K$36/'Weightage Page-1'!AC$13)*'Weightage Page-1'!AC99,0))+
(IF('Semester Activities'!K$38&lt;&gt;0,('Semester Activities'!K$38/'Weightage Page-1'!AE$13)*'Weightage Page-1'!AE99,0))+
(IF('Semester Activities'!K$39&lt;&gt;0,('Semester Activities'!K$39/'Weightage Page-1'!AF$13)*'Weightage Page-1'!AF99,0))+
(IF('Semester Activities'!K$40&lt;&gt;0,('Semester Activities'!K$40/'Weightage Page-1'!AG$13)*'Weightage Page-1'!AG99,0))+
(IF('Semester Activities'!K$41&lt;&gt;0,('Semester Activities'!K$41/'Weightage Page-1'!AH$13)*'Weightage Page-1'!AH99,0))+
(IF('Semester Activities'!K$42&lt;&gt;0,('Semester Activities'!K$42/'Weightage Page-1'!AI$13)*'Weightage Page-1'!AI99,0))+
(IF('Semester Activities'!K$43&lt;&gt;0,('Semester Activities'!K$43/'Weightage Page-1'!AJ$13)*'Weightage Page-1'!AJ99,0))+
(IF('Semester Activities'!K$44&lt;&gt;0,('Semester Activities'!K$44/'Weightage Page-1'!AK$13)*'Weightage Page-1'!AK99,0))+
(IF('Semester Activities'!K$45&lt;&gt;0,('Semester Activities'!K$45/'Weightage Page-1'!AL$13)*'Weightage Page-1'!AL99,0))+
(IF('Semester Activities'!K$46&lt;&gt;0,('Semester Activities'!K$46/'Weightage Page-1'!AM$13)*'Weightage Page-1'!AM99,0))+
(IF('Semester Activities'!K$47&lt;&gt;0,('Semester Activities'!K$47/'Weightage Page-1'!AN$13)*'Weightage Page-1'!AN99,0))+
(IF('Semester Activities'!K$48&lt;&gt;0,('Semester Activities'!K$48/'Weightage Page-1'!AO$13)*'Weightage Page-1'!AO99,0))+
(IF('Semester Activities'!K$49&lt;&gt;0,('Semester Activities'!K$49/'Weightage Page-1'!AP$13)*'Weightage Page-1'!AP99,0))+
(IF('Semester Activities'!K$50&lt;&gt;0,('Semester Activities'!K$50/'Weightage Page-1'!AQ$13)*'Weightage Page-1'!AQ99,0))+
(IF('Semester Activities'!K$51&lt;&gt;0,('Semester Activities'!K$51/'Weightage Page-1'!AR$13)*'Weightage Page-1'!AR99,0))+
(IF('Semester Activities'!K$52&lt;&gt;0,('Semester Activities'!K$52/'Weightage Page-1'!AS$13)*'Weightage Page-1'!AS99,0))+
(IF('Semester Activities'!K$53&lt;&gt;0,('Semester Activities'!K$53/'Weightage Page-1'!AT$13)*'Weightage Page-1'!AT99,0))+
(IF('Semester Activities'!K$54&lt;&gt;0,('Semester Activities'!K$54/'Weightage Page-1'!AU$13)*'Weightage Page-1'!AU99,0))+
(IF('Semester Activities'!K$55&lt;&gt;0,('Semester Activities'!K$55/'Weightage Page-1'!AV$13)*'Weightage Page-1'!AV99,0))+
(IF('Semester Activities'!K$56&lt;&gt;0,('Semester Activities'!K$56/'Weightage Page-1'!AW$13)*'Weightage Page-1'!AW99,0))+
(IF('Semester Activities'!K$57&lt;&gt;0,('Semester Activities'!K$57/'Weightage Page-1'!AX$13)*'Weightage Page-1'!AX99,0))+
(IF('Semester Activities'!K$58&lt;&gt;0,('Semester Activities'!K$58/'Weightage Page-1'!AY$13)*'Weightage Page-1'!AY99,0))+
(IF('Semester Activities'!K$59&lt;&gt;0,('Semester Activities'!K$59/'Weightage Page-1'!AZ$13)*'Weightage Page-1'!AZ99,0))+
(IF('Semester Activities'!K$60&lt;&gt;0,('Semester Activities'!K$60/'Weightage Page-1'!BA$13)*'Weightage Page-1'!BA99,0))+
(IF('Semester Activities'!K$61&lt;&gt;0,('Semester Activities'!K$61/'Weightage Page-1'!BB$13)*'Weightage Page-1'!BB99,0))</f>
        <v>0</v>
      </c>
      <c r="G93" s="423"/>
      <c r="H93" s="423">
        <f>(IF('Semester Activities'!L$11&lt;&gt;0,('Semester Activities'!L$11/'Weightage Page-1'!D$13)*'Weightage Page-1'!D99,0))+
(IF('Semester Activities'!L$12&lt;&gt;0,('Semester Activities'!L$12/'Weightage Page-1'!E$13)*'Weightage Page-1'!E99,0))+
(IF('Semester Activities'!L$13&lt;&gt;0,('Semester Activities'!L$13/'Weightage Page-1'!F$13)*'Weightage Page-1'!F99,0))+
(IF('Semester Activities'!L$14&lt;&gt;0,('Semester Activities'!L$14/'Weightage Page-1'!G$13)*'Weightage Page-1'!G99,0))+
(IF('Semester Activities'!L$15&lt;&gt;0,('Semester Activities'!L$15/'Weightage Page-1'!H$13)*'Weightage Page-1'!H99,0))+
(IF('Semester Activities'!L$16&lt;&gt;0,('Semester Activities'!L$16/'Weightage Page-1'!I$13)*'Weightage Page-1'!I99,0))+
(IF('Semester Activities'!L$17&lt;&gt;0,('Semester Activities'!L$17/'Weightage Page-1'!J$13)*'Weightage Page-1'!J99,0))+
(IF('Semester Activities'!L$18&lt;&gt;0,('Semester Activities'!L$18/'Weightage Page-1'!K$13)*'Weightage Page-1'!K99,0))+
(IF('Semester Activities'!L$19&lt;&gt;0,('Semester Activities'!L$19/'Weightage Page-1'!L$13)*'Weightage Page-1'!L99,0))+
(IF('Semester Activities'!L$20&lt;&gt;0,('Semester Activities'!L$20/'Weightage Page-1'!M$13)*'Weightage Page-1'!M99,0))+
(IF('Semester Activities'!L$21&lt;&gt;0,('Semester Activities'!L$21/'Weightage Page-1'!N$13)*'Weightage Page-1'!N99,0))+
(IF('Semester Activities'!L$25&lt;&gt;0,('Semester Activities'!L$25/'Weightage Page-1'!R$13)*'Weightage Page-1'!R99,0))+
(IF('Semester Activities'!L$26&lt;&gt;0,('Semester Activities'!L$26/'Weightage Page-1'!S$13)*'Weightage Page-1'!S99,0))+
(IF('Semester Activities'!L$27&lt;&gt;0,('Semester Activities'!L$27/'Weightage Page-1'!T$13)*'Weightage Page-1'!T99,0))+
(IF('Semester Activities'!L$28&lt;&gt;0,('Semester Activities'!L$28/'Weightage Page-1'!U$13)*'Weightage Page-1'!U99,0))+
(IF('Semester Activities'!L$29&lt;&gt;0,('Semester Activities'!L$29/'Weightage Page-1'!V$13)*'Weightage Page-1'!V99,0))+
(IF('Semester Activities'!L$30&lt;&gt;0,('Semester Activities'!L$30/'Weightage Page-1'!W$13)*'Weightage Page-1'!W99,0))+
(IF('Semester Activities'!L$31&lt;&gt;0,('Semester Activities'!L$31/'Weightage Page-1'!X$13)*'Weightage Page-1'!X99,0))+
(IF('Semester Activities'!L$32&lt;&gt;0,('Semester Activities'!L$32/'Weightage Page-1'!Y$13)*'Weightage Page-1'!Y99,0))+
(IF('Semester Activities'!L$33&lt;&gt;0,('Semester Activities'!L$33/'Weightage Page-1'!Z$13)*'Weightage Page-1'!Z99,0))+
(IF('Semester Activities'!L$34&lt;&gt;0,('Semester Activities'!L$34/'Weightage Page-1'!AA$13)*'Weightage Page-1'!AA99,0))+
(IF('Semester Activities'!L$35&lt;&gt;0,('Semester Activities'!L$35/'Weightage Page-1'!AB$13)*'Weightage Page-1'!AB99,0))+
(IF('Semester Activities'!L$36&lt;&gt;0,('Semester Activities'!L$36/'Weightage Page-1'!AC$13)*'Weightage Page-1'!AC99,0))+
(IF('Semester Activities'!L$38&lt;&gt;0,('Semester Activities'!L$38/'Weightage Page-1'!AE$13)*'Weightage Page-1'!AE99,0))+
(IF('Semester Activities'!L$39&lt;&gt;0,('Semester Activities'!L$39/'Weightage Page-1'!AF$13)*'Weightage Page-1'!AF99,0))+
(IF('Semester Activities'!L$40&lt;&gt;0,('Semester Activities'!L$40/'Weightage Page-1'!AG$13)*'Weightage Page-1'!AG99,0))+
(IF('Semester Activities'!L$41&lt;&gt;0,('Semester Activities'!L$41/'Weightage Page-1'!AH$13)*'Weightage Page-1'!AH99,0))+
(IF('Semester Activities'!L$42&lt;&gt;0,('Semester Activities'!L$42/'Weightage Page-1'!AI$13)*'Weightage Page-1'!AI99,0))+
(IF('Semester Activities'!L$43&lt;&gt;0,('Semester Activities'!L$43/'Weightage Page-1'!AJ$13)*'Weightage Page-1'!AJ99,0))+
(IF('Semester Activities'!L$44&lt;&gt;0,('Semester Activities'!L$44/'Weightage Page-1'!AK$13)*'Weightage Page-1'!AK99,0))+
(IF('Semester Activities'!L$45&lt;&gt;0,('Semester Activities'!L$45/'Weightage Page-1'!AL$13)*'Weightage Page-1'!AL99,0))+
(IF('Semester Activities'!L$46&lt;&gt;0,('Semester Activities'!L$46/'Weightage Page-1'!AM$13)*'Weightage Page-1'!AM99,0))+
(IF('Semester Activities'!L$47&lt;&gt;0,('Semester Activities'!L$47/'Weightage Page-1'!AN$13)*'Weightage Page-1'!AN99,0))+
(IF('Semester Activities'!L$48&lt;&gt;0,('Semester Activities'!L$48/'Weightage Page-1'!AO$13)*'Weightage Page-1'!AO99,0))+
(IF('Semester Activities'!L$49&lt;&gt;0,('Semester Activities'!L$49/'Weightage Page-1'!AP$13)*'Weightage Page-1'!AP99,0))+
(IF('Semester Activities'!L$50&lt;&gt;0,('Semester Activities'!L$50/'Weightage Page-1'!AQ$13)*'Weightage Page-1'!AQ99,0))+
(IF('Semester Activities'!L$51&lt;&gt;0,('Semester Activities'!L$51/'Weightage Page-1'!AR$13)*'Weightage Page-1'!AR99,0))+
(IF('Semester Activities'!L$52&lt;&gt;0,('Semester Activities'!L$52/'Weightage Page-1'!AS$13)*'Weightage Page-1'!AS99,0))+
(IF('Semester Activities'!L$53&lt;&gt;0,('Semester Activities'!L$53/'Weightage Page-1'!AT$13)*'Weightage Page-1'!AT99,0))+
(IF('Semester Activities'!L$54&lt;&gt;0,('Semester Activities'!L$54/'Weightage Page-1'!AU$13)*'Weightage Page-1'!AU99,0))+
(IF('Semester Activities'!L$55&lt;&gt;0,('Semester Activities'!L$55/'Weightage Page-1'!AV$13)*'Weightage Page-1'!AV99,0))+
(IF('Semester Activities'!L$56&lt;&gt;0,('Semester Activities'!L$56/'Weightage Page-1'!AW$13)*'Weightage Page-1'!AW99,0))+
(IF('Semester Activities'!L$57&lt;&gt;0,('Semester Activities'!L$57/'Weightage Page-1'!AX$13)*'Weightage Page-1'!AX99,0))+
(IF('Semester Activities'!L$58&lt;&gt;0,('Semester Activities'!L$58/'Weightage Page-1'!AY$13)*'Weightage Page-1'!AY99,0))+
(IF('Semester Activities'!L$59&lt;&gt;0,('Semester Activities'!L$59/'Weightage Page-1'!AZ$13)*'Weightage Page-1'!AZ99,0))+
(IF('Semester Activities'!L$60&lt;&gt;0,('Semester Activities'!L$60/'Weightage Page-1'!BA$13)*'Weightage Page-1'!BA99,0))+
(IF('Semester Activities'!L$61&lt;&gt;0,('Semester Activities'!L$61/'Weightage Page-1'!BB$13)*'Weightage Page-1'!BB99,0))</f>
        <v>0</v>
      </c>
      <c r="I93" s="423"/>
      <c r="J93" s="423">
        <f>(IF('Semester Activities'!M$11&lt;&gt;0,('Semester Activities'!M$11/'Weightage Page-1'!D$13)*'Weightage Page-1'!D99,0))+
(IF('Semester Activities'!M$12&lt;&gt;0,('Semester Activities'!M$12/'Weightage Page-1'!E$13)*'Weightage Page-1'!E99,0))+
(IF('Semester Activities'!M$13&lt;&gt;0,('Semester Activities'!M$13/'Weightage Page-1'!F$13)*'Weightage Page-1'!F99,0))+
(IF('Semester Activities'!M$14&lt;&gt;0,('Semester Activities'!M$14/'Weightage Page-1'!G$13)*'Weightage Page-1'!G99,0))+
(IF('Semester Activities'!M$15&lt;&gt;0,('Semester Activities'!M$15/'Weightage Page-1'!H$13)*'Weightage Page-1'!H99,0))+
(IF('Semester Activities'!M$16&lt;&gt;0,('Semester Activities'!M$16/'Weightage Page-1'!I$13)*'Weightage Page-1'!I99,0))+
(IF('Semester Activities'!M$17&lt;&gt;0,('Semester Activities'!M$17/'Weightage Page-1'!J$13)*'Weightage Page-1'!J99,0))+
(IF('Semester Activities'!M$18&lt;&gt;0,('Semester Activities'!M$18/'Weightage Page-1'!K$13)*'Weightage Page-1'!K99,0))+
(IF('Semester Activities'!M$19&lt;&gt;0,('Semester Activities'!M$19/'Weightage Page-1'!L$13)*'Weightage Page-1'!L99,0))+
(IF('Semester Activities'!M$20&lt;&gt;0,('Semester Activities'!M$20/'Weightage Page-1'!M$13)*'Weightage Page-1'!M99,0))+
(IF('Semester Activities'!M$21&lt;&gt;0,('Semester Activities'!M$21/'Weightage Page-1'!N$13)*'Weightage Page-1'!N99,0))+
(IF('Semester Activities'!M$25&lt;&gt;0,('Semester Activities'!M$25/'Weightage Page-1'!R$13)*'Weightage Page-1'!R99,0))+
(IF('Semester Activities'!M$26&lt;&gt;0,('Semester Activities'!M$26/'Weightage Page-1'!S$13)*'Weightage Page-1'!S99,0))+
(IF('Semester Activities'!M$27&lt;&gt;0,('Semester Activities'!M$27/'Weightage Page-1'!T$13)*'Weightage Page-1'!T99,0))+
(IF('Semester Activities'!M$28&lt;&gt;0,('Semester Activities'!M$28/'Weightage Page-1'!U$13)*'Weightage Page-1'!U99,0))+
(IF('Semester Activities'!M$29&lt;&gt;0,('Semester Activities'!M$29/'Weightage Page-1'!V$13)*'Weightage Page-1'!V99,0))+
(IF('Semester Activities'!M$30&lt;&gt;0,('Semester Activities'!M$30/'Weightage Page-1'!W$13)*'Weightage Page-1'!W99,0))+
(IF('Semester Activities'!M$31&lt;&gt;0,('Semester Activities'!M$31/'Weightage Page-1'!X$13)*'Weightage Page-1'!X99,0))+
(IF('Semester Activities'!M$32&lt;&gt;0,('Semester Activities'!M$32/'Weightage Page-1'!Y$13)*'Weightage Page-1'!Y99,0))+
(IF('Semester Activities'!M$33&lt;&gt;0,('Semester Activities'!M$33/'Weightage Page-1'!Z$13)*'Weightage Page-1'!Z99,0))+
(IF('Semester Activities'!M$34&lt;&gt;0,('Semester Activities'!M$34/'Weightage Page-1'!AA$13)*'Weightage Page-1'!AA99,0))+
(IF('Semester Activities'!M$35&lt;&gt;0,('Semester Activities'!M$35/'Weightage Page-1'!AB$13)*'Weightage Page-1'!AB99,0))+
(IF('Semester Activities'!M$36&lt;&gt;0,('Semester Activities'!M$36/'Weightage Page-1'!AC$13)*'Weightage Page-1'!AC99,0))+
(IF('Semester Activities'!M$38&lt;&gt;0,('Semester Activities'!M$38/'Weightage Page-1'!AE$13)*'Weightage Page-1'!AE99,0))+
(IF('Semester Activities'!M$39&lt;&gt;0,('Semester Activities'!M$39/'Weightage Page-1'!AF$13)*'Weightage Page-1'!AF99,0))+
(IF('Semester Activities'!M$40&lt;&gt;0,('Semester Activities'!M$40/'Weightage Page-1'!AG$13)*'Weightage Page-1'!AG99,0))+
(IF('Semester Activities'!M$41&lt;&gt;0,('Semester Activities'!M$41/'Weightage Page-1'!AH$13)*'Weightage Page-1'!AH99,0))+
(IF('Semester Activities'!M$42&lt;&gt;0,('Semester Activities'!M$42/'Weightage Page-1'!AI$13)*'Weightage Page-1'!AI99,0))+
(IF('Semester Activities'!M$43&lt;&gt;0,('Semester Activities'!M$43/'Weightage Page-1'!AJ$13)*'Weightage Page-1'!AJ99,0))+
(IF('Semester Activities'!M$44&lt;&gt;0,('Semester Activities'!M$44/'Weightage Page-1'!AK$13)*'Weightage Page-1'!AK99,0))+
(IF('Semester Activities'!M$45&lt;&gt;0,('Semester Activities'!M$45/'Weightage Page-1'!AL$13)*'Weightage Page-1'!AL99,0))+
(IF('Semester Activities'!M$46&lt;&gt;0,('Semester Activities'!M$46/'Weightage Page-1'!AM$13)*'Weightage Page-1'!AM99,0))+
(IF('Semester Activities'!M$47&lt;&gt;0,('Semester Activities'!M$47/'Weightage Page-1'!AN$13)*'Weightage Page-1'!AN99,0))+
(IF('Semester Activities'!M$48&lt;&gt;0,('Semester Activities'!M$48/'Weightage Page-1'!AO$13)*'Weightage Page-1'!AO99,0))+
(IF('Semester Activities'!M$49&lt;&gt;0,('Semester Activities'!M$49/'Weightage Page-1'!AP$13)*'Weightage Page-1'!AP99,0))+
(IF('Semester Activities'!M$50&lt;&gt;0,('Semester Activities'!M$50/'Weightage Page-1'!AQ$13)*'Weightage Page-1'!AQ99,0))+
(IF('Semester Activities'!M$51&lt;&gt;0,('Semester Activities'!M$51/'Weightage Page-1'!AR$13)*'Weightage Page-1'!AR99,0))+
(IF('Semester Activities'!M$52&lt;&gt;0,('Semester Activities'!M$52/'Weightage Page-1'!AS$13)*'Weightage Page-1'!AS99,0))+
(IF('Semester Activities'!M$53&lt;&gt;0,('Semester Activities'!M$53/'Weightage Page-1'!AT$13)*'Weightage Page-1'!AT99,0))+
(IF('Semester Activities'!M$54&lt;&gt;0,('Semester Activities'!M$54/'Weightage Page-1'!AU$13)*'Weightage Page-1'!AU99,0))+
(IF('Semester Activities'!M$55&lt;&gt;0,('Semester Activities'!M$55/'Weightage Page-1'!AV$13)*'Weightage Page-1'!AV99,0))+
(IF('Semester Activities'!M$56&lt;&gt;0,('Semester Activities'!M$56/'Weightage Page-1'!AW$13)*'Weightage Page-1'!AW99,0))+
(IF('Semester Activities'!M$57&lt;&gt;0,('Semester Activities'!M$57/'Weightage Page-1'!AX$13)*'Weightage Page-1'!AX99,0))+
(IF('Semester Activities'!M$58&lt;&gt;0,('Semester Activities'!M$58/'Weightage Page-1'!AY$13)*'Weightage Page-1'!AY99,0))+
(IF('Semester Activities'!M$59&lt;&gt;0,('Semester Activities'!M$59/'Weightage Page-1'!AZ$13)*'Weightage Page-1'!AZ99,0))+
(IF('Semester Activities'!M$60&lt;&gt;0,('Semester Activities'!M$60/'Weightage Page-1'!BA$13)*'Weightage Page-1'!BA99,0))+
(IF('Semester Activities'!M$61&lt;&gt;0,('Semester Activities'!M$61/'Weightage Page-1'!BB$13)*'Weightage Page-1'!BB99,0))</f>
        <v>0</v>
      </c>
      <c r="K93" s="423"/>
      <c r="L93" s="423">
        <f>(IF('Semester Activities'!N$11&lt;&gt;0,('Semester Activities'!N$11/'Weightage Page-1'!D$13)*'Weightage Page-1'!D99,0))+
(IF('Semester Activities'!N$12&lt;&gt;0,('Semester Activities'!N$12/'Weightage Page-1'!E$13)*'Weightage Page-1'!E99,0))+
(IF('Semester Activities'!N$13&lt;&gt;0,('Semester Activities'!N$13/'Weightage Page-1'!F$13)*'Weightage Page-1'!F99,0))+
(IF('Semester Activities'!N$14&lt;&gt;0,('Semester Activities'!N$14/'Weightage Page-1'!G$13)*'Weightage Page-1'!G99,0))+
(IF('Semester Activities'!N$15&lt;&gt;0,('Semester Activities'!N$15/'Weightage Page-1'!H$13)*'Weightage Page-1'!H99,0))+
(IF('Semester Activities'!N$16&lt;&gt;0,('Semester Activities'!N$16/'Weightage Page-1'!I$13)*'Weightage Page-1'!I99,0))+
(IF('Semester Activities'!N$17&lt;&gt;0,('Semester Activities'!N$17/'Weightage Page-1'!J$13)*'Weightage Page-1'!J99,0))+
(IF('Semester Activities'!N$18&lt;&gt;0,('Semester Activities'!N$18/'Weightage Page-1'!K$13)*'Weightage Page-1'!K99,0))+
(IF('Semester Activities'!N$19&lt;&gt;0,('Semester Activities'!N$19/'Weightage Page-1'!L$13)*'Weightage Page-1'!L99,0))+
(IF('Semester Activities'!N$20&lt;&gt;0,('Semester Activities'!N$20/'Weightage Page-1'!M$13)*'Weightage Page-1'!M99,0))+
(IF('Semester Activities'!N$21&lt;&gt;0,('Semester Activities'!N$21/'Weightage Page-1'!N$13)*'Weightage Page-1'!N99,0))+
(IF('Semester Activities'!N$25&lt;&gt;0,('Semester Activities'!N$25/'Weightage Page-1'!R$13)*'Weightage Page-1'!R99,0))+
(IF('Semester Activities'!N$26&lt;&gt;0,('Semester Activities'!N$26/'Weightage Page-1'!S$13)*'Weightage Page-1'!S99,0))+
(IF('Semester Activities'!N$27&lt;&gt;0,('Semester Activities'!N$27/'Weightage Page-1'!T$13)*'Weightage Page-1'!T99,0))+
(IF('Semester Activities'!N$28&lt;&gt;0,('Semester Activities'!N$28/'Weightage Page-1'!U$13)*'Weightage Page-1'!U99,0))+
(IF('Semester Activities'!N$29&lt;&gt;0,('Semester Activities'!N$29/'Weightage Page-1'!V$13)*'Weightage Page-1'!V99,0))+
(IF('Semester Activities'!N$30&lt;&gt;0,('Semester Activities'!N$30/'Weightage Page-1'!W$13)*'Weightage Page-1'!W99,0))+
(IF('Semester Activities'!N$31&lt;&gt;0,('Semester Activities'!N$31/'Weightage Page-1'!X$13)*'Weightage Page-1'!X99,0))+
(IF('Semester Activities'!N$32&lt;&gt;0,('Semester Activities'!N$32/'Weightage Page-1'!Y$13)*'Weightage Page-1'!Y99,0))+
(IF('Semester Activities'!N$33&lt;&gt;0,('Semester Activities'!N$33/'Weightage Page-1'!Z$13)*'Weightage Page-1'!Z99,0))+
(IF('Semester Activities'!N$34&lt;&gt;0,('Semester Activities'!N$34/'Weightage Page-1'!AA$13)*'Weightage Page-1'!AA99,0))+
(IF('Semester Activities'!N$35&lt;&gt;0,('Semester Activities'!N$35/'Weightage Page-1'!AB$13)*'Weightage Page-1'!AB99,0))+
(IF('Semester Activities'!N$36&lt;&gt;0,('Semester Activities'!N$36/'Weightage Page-1'!AC$13)*'Weightage Page-1'!AC99,0))+
(IF('Semester Activities'!N$38&lt;&gt;0,('Semester Activities'!N$38/'Weightage Page-1'!AE$13)*'Weightage Page-1'!AE99,0))+
(IF('Semester Activities'!N$39&lt;&gt;0,('Semester Activities'!N$39/'Weightage Page-1'!AF$13)*'Weightage Page-1'!AF99,0))+
(IF('Semester Activities'!N$40&lt;&gt;0,('Semester Activities'!N$40/'Weightage Page-1'!AG$13)*'Weightage Page-1'!AG99,0))+
(IF('Semester Activities'!N$41&lt;&gt;0,('Semester Activities'!N$41/'Weightage Page-1'!AH$13)*'Weightage Page-1'!AH99,0))+
(IF('Semester Activities'!N$42&lt;&gt;0,('Semester Activities'!N$42/'Weightage Page-1'!AI$13)*'Weightage Page-1'!AI99,0))+
(IF('Semester Activities'!N$43&lt;&gt;0,('Semester Activities'!N$43/'Weightage Page-1'!AJ$13)*'Weightage Page-1'!AJ99,0))+
(IF('Semester Activities'!N$44&lt;&gt;0,('Semester Activities'!N$44/'Weightage Page-1'!AK$13)*'Weightage Page-1'!AK99,0))+
(IF('Semester Activities'!N$45&lt;&gt;0,('Semester Activities'!N$45/'Weightage Page-1'!AL$13)*'Weightage Page-1'!AL99,0))+
(IF('Semester Activities'!N$46&lt;&gt;0,('Semester Activities'!N$46/'Weightage Page-1'!AM$13)*'Weightage Page-1'!AM99,0))+
(IF('Semester Activities'!N$47&lt;&gt;0,('Semester Activities'!N$47/'Weightage Page-1'!AN$13)*'Weightage Page-1'!AN99,0))+
(IF('Semester Activities'!N$48&lt;&gt;0,('Semester Activities'!N$48/'Weightage Page-1'!AO$13)*'Weightage Page-1'!AO99,0))+
(IF('Semester Activities'!N$49&lt;&gt;0,('Semester Activities'!N$49/'Weightage Page-1'!AP$13)*'Weightage Page-1'!AP99,0))+
(IF('Semester Activities'!N$50&lt;&gt;0,('Semester Activities'!N$50/'Weightage Page-1'!AQ$13)*'Weightage Page-1'!AQ99,0))+
(IF('Semester Activities'!N$51&lt;&gt;0,('Semester Activities'!N$51/'Weightage Page-1'!AR$13)*'Weightage Page-1'!AR99,0))+
(IF('Semester Activities'!N$52&lt;&gt;0,('Semester Activities'!N$52/'Weightage Page-1'!AS$13)*'Weightage Page-1'!AS99,0))+
(IF('Semester Activities'!N$53&lt;&gt;0,('Semester Activities'!N$53/'Weightage Page-1'!AT$13)*'Weightage Page-1'!AT99,0))+
(IF('Semester Activities'!N$54&lt;&gt;0,('Semester Activities'!N$54/'Weightage Page-1'!AU$13)*'Weightage Page-1'!AU99,0))+
(IF('Semester Activities'!N$55&lt;&gt;0,('Semester Activities'!N$55/'Weightage Page-1'!AV$13)*'Weightage Page-1'!AV99,0))+
(IF('Semester Activities'!N$56&lt;&gt;0,('Semester Activities'!N$56/'Weightage Page-1'!AW$13)*'Weightage Page-1'!AW99,0))+
(IF('Semester Activities'!N$57&lt;&gt;0,('Semester Activities'!N$57/'Weightage Page-1'!AX$13)*'Weightage Page-1'!AX99,0))+
(IF('Semester Activities'!N$58&lt;&gt;0,('Semester Activities'!N$58/'Weightage Page-1'!AY$13)*'Weightage Page-1'!AY99,0))+
(IF('Semester Activities'!N$59&lt;&gt;0,('Semester Activities'!N$59/'Weightage Page-1'!AZ$13)*'Weightage Page-1'!AZ99,0))+
(IF('Semester Activities'!N$60&lt;&gt;0,('Semester Activities'!N$60/'Weightage Page-1'!BA$13)*'Weightage Page-1'!BA99,0))+
(IF('Semester Activities'!N$61&lt;&gt;0,('Semester Activities'!N$61/'Weightage Page-1'!BB$13)*'Weightage Page-1'!BB99,0))</f>
        <v>0</v>
      </c>
      <c r="M93" s="423"/>
      <c r="N93" s="424">
        <f t="shared" si="2"/>
        <v>0</v>
      </c>
      <c r="O93" s="424"/>
    </row>
    <row r="94" spans="1:15" ht="16.5" thickBot="1" x14ac:dyDescent="0.3">
      <c r="A94" s="210">
        <v>85</v>
      </c>
      <c r="B94" s="211" t="str">
        <f>IF('Weightage Page-1'!B100&lt;&gt;"",'Weightage Page-1'!B100,"")</f>
        <v>15SW62</v>
      </c>
      <c r="C94" s="118"/>
      <c r="D94" s="423">
        <f>(IF('Semester Activities'!J$11&lt;&gt;0,('Semester Activities'!J$11/'Weightage Page-1'!D$13)*'Weightage Page-1'!D100,0))+
(IF('Semester Activities'!J$12&lt;&gt;0,('Semester Activities'!J$12/'Weightage Page-1'!E$13)*'Weightage Page-1'!E100,0))+
(IF('Semester Activities'!J$13&lt;&gt;0,('Semester Activities'!J$13/'Weightage Page-1'!F$13)*'Weightage Page-1'!F100,0))+
(IF('Semester Activities'!J$14&lt;&gt;0,('Semester Activities'!J$14/'Weightage Page-1'!G$13)*'Weightage Page-1'!G100,0))+
(IF('Semester Activities'!J$15&lt;&gt;0,('Semester Activities'!J$15/'Weightage Page-1'!H$13)*'Weightage Page-1'!H100,0))+
(IF('Semester Activities'!J$16&lt;&gt;0,('Semester Activities'!J$16/'Weightage Page-1'!I$13)*'Weightage Page-1'!I100,0))+
(IF('Semester Activities'!J$17&lt;&gt;0,('Semester Activities'!J$17/'Weightage Page-1'!J$13)*'Weightage Page-1'!J100,0))+
(IF('Semester Activities'!J$18&lt;&gt;0,('Semester Activities'!J$18/'Weightage Page-1'!K$13)*'Weightage Page-1'!K100,0))+
(IF('Semester Activities'!J$19&lt;&gt;0,('Semester Activities'!J$19/'Weightage Page-1'!L$13)*'Weightage Page-1'!L100,0))+
(IF('Semester Activities'!J$20&lt;&gt;0,('Semester Activities'!J$20/'Weightage Page-1'!M$13)*'Weightage Page-1'!M100,0))+
(IF('Semester Activities'!J$21&lt;&gt;0,('Semester Activities'!J$21/'Weightage Page-1'!N$13)*'Weightage Page-1'!N100,0))+
(IF('Semester Activities'!J$25&lt;&gt;0,('Semester Activities'!J$25/'Weightage Page-1'!R$13)*'Weightage Page-1'!R100,0))+
(IF('Semester Activities'!J$26&lt;&gt;0,('Semester Activities'!J$26/'Weightage Page-1'!S$13)*'Weightage Page-1'!S100,0))+
(IF('Semester Activities'!J$27&lt;&gt;0,('Semester Activities'!J$27/'Weightage Page-1'!T$13)*'Weightage Page-1'!T100,0))+
(IF('Semester Activities'!J$28&lt;&gt;0,('Semester Activities'!J$28/'Weightage Page-1'!U$13)*'Weightage Page-1'!U100,0))+
(IF('Semester Activities'!J$29&lt;&gt;0,('Semester Activities'!J$29/'Weightage Page-1'!V$13)*'Weightage Page-1'!V100,0))+
(IF('Semester Activities'!J$30&lt;&gt;0,('Semester Activities'!J$30/'Weightage Page-1'!W$13)*'Weightage Page-1'!W100,0))+
(IF('Semester Activities'!J$31&lt;&gt;0,('Semester Activities'!J$31/'Weightage Page-1'!X$13)*'Weightage Page-1'!X100,0))+
(IF('Semester Activities'!J$32&lt;&gt;0,('Semester Activities'!J$32/'Weightage Page-1'!Y$13)*'Weightage Page-1'!Y100,0))+
(IF('Semester Activities'!J$33&lt;&gt;0,('Semester Activities'!J$33/'Weightage Page-1'!Z$13)*'Weightage Page-1'!Z100,0))+
(IF('Semester Activities'!J$34&lt;&gt;0,('Semester Activities'!J$34/'Weightage Page-1'!AA$13)*'Weightage Page-1'!AA100,0))+
(IF('Semester Activities'!J$35&lt;&gt;0,('Semester Activities'!J$35/'Weightage Page-1'!AB$13)*'Weightage Page-1'!AB100,0))+
(IF('Semester Activities'!J$36&lt;&gt;0,('Semester Activities'!J$36/'Weightage Page-1'!AC$13)*'Weightage Page-1'!AC100,0))+
(IF('Semester Activities'!J$38&lt;&gt;0,('Semester Activities'!J$38/'Weightage Page-1'!AE$13)*'Weightage Page-1'!AE100,0))+
(IF('Semester Activities'!J$39&lt;&gt;0,('Semester Activities'!J$39/'Weightage Page-1'!AF$13)*'Weightage Page-1'!AF100,0))+
(IF('Semester Activities'!J$40&lt;&gt;0,('Semester Activities'!J$40/'Weightage Page-1'!AG$13)*'Weightage Page-1'!AG100,0))+
(IF('Semester Activities'!J$41&lt;&gt;0,('Semester Activities'!J$41/'Weightage Page-1'!AH$13)*'Weightage Page-1'!AH100,0))+
(IF('Semester Activities'!J$42&lt;&gt;0,('Semester Activities'!J$42/'Weightage Page-1'!AI$13)*'Weightage Page-1'!AI100,0))+
(IF('Semester Activities'!J$43&lt;&gt;0,('Semester Activities'!J$43/'Weightage Page-1'!AJ$13)*'Weightage Page-1'!AJ100,0))+
(IF('Semester Activities'!J$44&lt;&gt;0,('Semester Activities'!J$44/'Weightage Page-1'!AK$13)*'Weightage Page-1'!AK100,0))+
(IF('Semester Activities'!J$45&lt;&gt;0,('Semester Activities'!J$45/'Weightage Page-1'!AL$13)*'Weightage Page-1'!AL100,0))+
(IF('Semester Activities'!J$46&lt;&gt;0,('Semester Activities'!J$46/'Weightage Page-1'!AM$13)*'Weightage Page-1'!AM100,0))+
(IF('Semester Activities'!J$47&lt;&gt;0,('Semester Activities'!J$47/'Weightage Page-1'!AN$13)*'Weightage Page-1'!AN100,0))+
(IF('Semester Activities'!J$48&lt;&gt;0,('Semester Activities'!J$48/'Weightage Page-1'!AO$13)*'Weightage Page-1'!AO100,0))+
(IF('Semester Activities'!J$49&lt;&gt;0,('Semester Activities'!J$49/'Weightage Page-1'!AP$13)*'Weightage Page-1'!AP100,0))+
(IF('Semester Activities'!J$50&lt;&gt;0,('Semester Activities'!J$50/'Weightage Page-1'!AQ$13)*'Weightage Page-1'!AQ100,0))+
(IF('Semester Activities'!J$51&lt;&gt;0,('Semester Activities'!J$51/'Weightage Page-1'!AR$13)*'Weightage Page-1'!AR100,0))+
(IF('Semester Activities'!J$52&lt;&gt;0,('Semester Activities'!J$52/'Weightage Page-1'!AS$13)*'Weightage Page-1'!AS100,0))+
(IF('Semester Activities'!J$53&lt;&gt;0,('Semester Activities'!J$53/'Weightage Page-1'!AT$13)*'Weightage Page-1'!AT100,0))+
(IF('Semester Activities'!J$54&lt;&gt;0,('Semester Activities'!J$54/'Weightage Page-1'!AU$13)*'Weightage Page-1'!AU100,0))+
(IF('Semester Activities'!J$55&lt;&gt;0,('Semester Activities'!J$55/'Weightage Page-1'!AV$13)*'Weightage Page-1'!AV100,0))+
(IF('Semester Activities'!J$56&lt;&gt;0,('Semester Activities'!J$56/'Weightage Page-1'!AW$13)*'Weightage Page-1'!AW100,0))+
(IF('Semester Activities'!J$57&lt;&gt;0,('Semester Activities'!J$57/'Weightage Page-1'!AX$13)*'Weightage Page-1'!AX100,0))+
(IF('Semester Activities'!J$58&lt;&gt;0,('Semester Activities'!J$58/'Weightage Page-1'!AY$13)*'Weightage Page-1'!AY100,0))+
(IF('Semester Activities'!J$59&lt;&gt;0,('Semester Activities'!J$59/'Weightage Page-1'!AZ$13)*'Weightage Page-1'!AZ100,0))+
(IF('Semester Activities'!J$60&lt;&gt;0,('Semester Activities'!J$60/'Weightage Page-1'!BA$13)*'Weightage Page-1'!BA100,0))+
(IF('Semester Activities'!J$61&lt;&gt;0,('Semester Activities'!J$61/'Weightage Page-1'!BB$13)*'Weightage Page-1'!BB100,0))</f>
        <v>0</v>
      </c>
      <c r="E94" s="423"/>
      <c r="F94" s="423">
        <f>(IF('Semester Activities'!K$11&lt;&gt;0,('Semester Activities'!K$11/'Weightage Page-1'!D$13)*'Weightage Page-1'!D100,0))+
(IF('Semester Activities'!K$12&lt;&gt;0,('Semester Activities'!K$12/'Weightage Page-1'!E$13)*'Weightage Page-1'!E100,0))+
(IF('Semester Activities'!K$13&lt;&gt;0,('Semester Activities'!K$13/'Weightage Page-1'!F$13)*'Weightage Page-1'!F100,0))+
(IF('Semester Activities'!K$14&lt;&gt;0,('Semester Activities'!K$14/'Weightage Page-1'!G$13)*'Weightage Page-1'!G100,0))+
(IF('Semester Activities'!K$15&lt;&gt;0,('Semester Activities'!K$15/'Weightage Page-1'!H$13)*'Weightage Page-1'!H100,0))+
(IF('Semester Activities'!K$16&lt;&gt;0,('Semester Activities'!K$16/'Weightage Page-1'!I$13)*'Weightage Page-1'!I100,0))+
(IF('Semester Activities'!K$17&lt;&gt;0,('Semester Activities'!K$17/'Weightage Page-1'!J$13)*'Weightage Page-1'!J100,0))+
(IF('Semester Activities'!K$18&lt;&gt;0,('Semester Activities'!K$18/'Weightage Page-1'!K$13)*'Weightage Page-1'!K100,0))+
(IF('Semester Activities'!K$19&lt;&gt;0,('Semester Activities'!K$19/'Weightage Page-1'!L$13)*'Weightage Page-1'!L100,0))+
(IF('Semester Activities'!K$20&lt;&gt;0,('Semester Activities'!K$20/'Weightage Page-1'!M$13)*'Weightage Page-1'!M100,0))+
(IF('Semester Activities'!K$21&lt;&gt;0,('Semester Activities'!K$21/'Weightage Page-1'!N$13)*'Weightage Page-1'!N100,0))+
(IF('Semester Activities'!K$25&lt;&gt;0,('Semester Activities'!K$25/'Weightage Page-1'!R$13)*'Weightage Page-1'!R100,0))+
(IF('Semester Activities'!K$26&lt;&gt;0,('Semester Activities'!K$26/'Weightage Page-1'!S$13)*'Weightage Page-1'!S100,0))+
(IF('Semester Activities'!K$27&lt;&gt;0,('Semester Activities'!K$27/'Weightage Page-1'!T$13)*'Weightage Page-1'!T100,0))+
(IF('Semester Activities'!K$28&lt;&gt;0,('Semester Activities'!K$28/'Weightage Page-1'!U$13)*'Weightage Page-1'!U100,0))+
(IF('Semester Activities'!K$29&lt;&gt;0,('Semester Activities'!K$29/'Weightage Page-1'!V$13)*'Weightage Page-1'!V100,0))+
(IF('Semester Activities'!K$30&lt;&gt;0,('Semester Activities'!K$30/'Weightage Page-1'!W$13)*'Weightage Page-1'!W100,0))+
(IF('Semester Activities'!K$31&lt;&gt;0,('Semester Activities'!K$31/'Weightage Page-1'!X$13)*'Weightage Page-1'!X100,0))+
(IF('Semester Activities'!K$32&lt;&gt;0,('Semester Activities'!K$32/'Weightage Page-1'!Y$13)*'Weightage Page-1'!Y100,0))+
(IF('Semester Activities'!K$33&lt;&gt;0,('Semester Activities'!K$33/'Weightage Page-1'!Z$13)*'Weightage Page-1'!Z100,0))+
(IF('Semester Activities'!K$34&lt;&gt;0,('Semester Activities'!K$34/'Weightage Page-1'!AA$13)*'Weightage Page-1'!AA100,0))+
(IF('Semester Activities'!K$35&lt;&gt;0,('Semester Activities'!K$35/'Weightage Page-1'!AB$13)*'Weightage Page-1'!AB100,0))+
(IF('Semester Activities'!K$36&lt;&gt;0,('Semester Activities'!K$36/'Weightage Page-1'!AC$13)*'Weightage Page-1'!AC100,0))+
(IF('Semester Activities'!K$38&lt;&gt;0,('Semester Activities'!K$38/'Weightage Page-1'!AE$13)*'Weightage Page-1'!AE100,0))+
(IF('Semester Activities'!K$39&lt;&gt;0,('Semester Activities'!K$39/'Weightage Page-1'!AF$13)*'Weightage Page-1'!AF100,0))+
(IF('Semester Activities'!K$40&lt;&gt;0,('Semester Activities'!K$40/'Weightage Page-1'!AG$13)*'Weightage Page-1'!AG100,0))+
(IF('Semester Activities'!K$41&lt;&gt;0,('Semester Activities'!K$41/'Weightage Page-1'!AH$13)*'Weightage Page-1'!AH100,0))+
(IF('Semester Activities'!K$42&lt;&gt;0,('Semester Activities'!K$42/'Weightage Page-1'!AI$13)*'Weightage Page-1'!AI100,0))+
(IF('Semester Activities'!K$43&lt;&gt;0,('Semester Activities'!K$43/'Weightage Page-1'!AJ$13)*'Weightage Page-1'!AJ100,0))+
(IF('Semester Activities'!K$44&lt;&gt;0,('Semester Activities'!K$44/'Weightage Page-1'!AK$13)*'Weightage Page-1'!AK100,0))+
(IF('Semester Activities'!K$45&lt;&gt;0,('Semester Activities'!K$45/'Weightage Page-1'!AL$13)*'Weightage Page-1'!AL100,0))+
(IF('Semester Activities'!K$46&lt;&gt;0,('Semester Activities'!K$46/'Weightage Page-1'!AM$13)*'Weightage Page-1'!AM100,0))+
(IF('Semester Activities'!K$47&lt;&gt;0,('Semester Activities'!K$47/'Weightage Page-1'!AN$13)*'Weightage Page-1'!AN100,0))+
(IF('Semester Activities'!K$48&lt;&gt;0,('Semester Activities'!K$48/'Weightage Page-1'!AO$13)*'Weightage Page-1'!AO100,0))+
(IF('Semester Activities'!K$49&lt;&gt;0,('Semester Activities'!K$49/'Weightage Page-1'!AP$13)*'Weightage Page-1'!AP100,0))+
(IF('Semester Activities'!K$50&lt;&gt;0,('Semester Activities'!K$50/'Weightage Page-1'!AQ$13)*'Weightage Page-1'!AQ100,0))+
(IF('Semester Activities'!K$51&lt;&gt;0,('Semester Activities'!K$51/'Weightage Page-1'!AR$13)*'Weightage Page-1'!AR100,0))+
(IF('Semester Activities'!K$52&lt;&gt;0,('Semester Activities'!K$52/'Weightage Page-1'!AS$13)*'Weightage Page-1'!AS100,0))+
(IF('Semester Activities'!K$53&lt;&gt;0,('Semester Activities'!K$53/'Weightage Page-1'!AT$13)*'Weightage Page-1'!AT100,0))+
(IF('Semester Activities'!K$54&lt;&gt;0,('Semester Activities'!K$54/'Weightage Page-1'!AU$13)*'Weightage Page-1'!AU100,0))+
(IF('Semester Activities'!K$55&lt;&gt;0,('Semester Activities'!K$55/'Weightage Page-1'!AV$13)*'Weightage Page-1'!AV100,0))+
(IF('Semester Activities'!K$56&lt;&gt;0,('Semester Activities'!K$56/'Weightage Page-1'!AW$13)*'Weightage Page-1'!AW100,0))+
(IF('Semester Activities'!K$57&lt;&gt;0,('Semester Activities'!K$57/'Weightage Page-1'!AX$13)*'Weightage Page-1'!AX100,0))+
(IF('Semester Activities'!K$58&lt;&gt;0,('Semester Activities'!K$58/'Weightage Page-1'!AY$13)*'Weightage Page-1'!AY100,0))+
(IF('Semester Activities'!K$59&lt;&gt;0,('Semester Activities'!K$59/'Weightage Page-1'!AZ$13)*'Weightage Page-1'!AZ100,0))+
(IF('Semester Activities'!K$60&lt;&gt;0,('Semester Activities'!K$60/'Weightage Page-1'!BA$13)*'Weightage Page-1'!BA100,0))+
(IF('Semester Activities'!K$61&lt;&gt;0,('Semester Activities'!K$61/'Weightage Page-1'!BB$13)*'Weightage Page-1'!BB100,0))</f>
        <v>0</v>
      </c>
      <c r="G94" s="423"/>
      <c r="H94" s="423">
        <f>(IF('Semester Activities'!L$11&lt;&gt;0,('Semester Activities'!L$11/'Weightage Page-1'!D$13)*'Weightage Page-1'!D100,0))+
(IF('Semester Activities'!L$12&lt;&gt;0,('Semester Activities'!L$12/'Weightage Page-1'!E$13)*'Weightage Page-1'!E100,0))+
(IF('Semester Activities'!L$13&lt;&gt;0,('Semester Activities'!L$13/'Weightage Page-1'!F$13)*'Weightage Page-1'!F100,0))+
(IF('Semester Activities'!L$14&lt;&gt;0,('Semester Activities'!L$14/'Weightage Page-1'!G$13)*'Weightage Page-1'!G100,0))+
(IF('Semester Activities'!L$15&lt;&gt;0,('Semester Activities'!L$15/'Weightage Page-1'!H$13)*'Weightage Page-1'!H100,0))+
(IF('Semester Activities'!L$16&lt;&gt;0,('Semester Activities'!L$16/'Weightage Page-1'!I$13)*'Weightage Page-1'!I100,0))+
(IF('Semester Activities'!L$17&lt;&gt;0,('Semester Activities'!L$17/'Weightage Page-1'!J$13)*'Weightage Page-1'!J100,0))+
(IF('Semester Activities'!L$18&lt;&gt;0,('Semester Activities'!L$18/'Weightage Page-1'!K$13)*'Weightage Page-1'!K100,0))+
(IF('Semester Activities'!L$19&lt;&gt;0,('Semester Activities'!L$19/'Weightage Page-1'!L$13)*'Weightage Page-1'!L100,0))+
(IF('Semester Activities'!L$20&lt;&gt;0,('Semester Activities'!L$20/'Weightage Page-1'!M$13)*'Weightage Page-1'!M100,0))+
(IF('Semester Activities'!L$21&lt;&gt;0,('Semester Activities'!L$21/'Weightage Page-1'!N$13)*'Weightage Page-1'!N100,0))+
(IF('Semester Activities'!L$25&lt;&gt;0,('Semester Activities'!L$25/'Weightage Page-1'!R$13)*'Weightage Page-1'!R100,0))+
(IF('Semester Activities'!L$26&lt;&gt;0,('Semester Activities'!L$26/'Weightage Page-1'!S$13)*'Weightage Page-1'!S100,0))+
(IF('Semester Activities'!L$27&lt;&gt;0,('Semester Activities'!L$27/'Weightage Page-1'!T$13)*'Weightage Page-1'!T100,0))+
(IF('Semester Activities'!L$28&lt;&gt;0,('Semester Activities'!L$28/'Weightage Page-1'!U$13)*'Weightage Page-1'!U100,0))+
(IF('Semester Activities'!L$29&lt;&gt;0,('Semester Activities'!L$29/'Weightage Page-1'!V$13)*'Weightage Page-1'!V100,0))+
(IF('Semester Activities'!L$30&lt;&gt;0,('Semester Activities'!L$30/'Weightage Page-1'!W$13)*'Weightage Page-1'!W100,0))+
(IF('Semester Activities'!L$31&lt;&gt;0,('Semester Activities'!L$31/'Weightage Page-1'!X$13)*'Weightage Page-1'!X100,0))+
(IF('Semester Activities'!L$32&lt;&gt;0,('Semester Activities'!L$32/'Weightage Page-1'!Y$13)*'Weightage Page-1'!Y100,0))+
(IF('Semester Activities'!L$33&lt;&gt;0,('Semester Activities'!L$33/'Weightage Page-1'!Z$13)*'Weightage Page-1'!Z100,0))+
(IF('Semester Activities'!L$34&lt;&gt;0,('Semester Activities'!L$34/'Weightage Page-1'!AA$13)*'Weightage Page-1'!AA100,0))+
(IF('Semester Activities'!L$35&lt;&gt;0,('Semester Activities'!L$35/'Weightage Page-1'!AB$13)*'Weightage Page-1'!AB100,0))+
(IF('Semester Activities'!L$36&lt;&gt;0,('Semester Activities'!L$36/'Weightage Page-1'!AC$13)*'Weightage Page-1'!AC100,0))+
(IF('Semester Activities'!L$38&lt;&gt;0,('Semester Activities'!L$38/'Weightage Page-1'!AE$13)*'Weightage Page-1'!AE100,0))+
(IF('Semester Activities'!L$39&lt;&gt;0,('Semester Activities'!L$39/'Weightage Page-1'!AF$13)*'Weightage Page-1'!AF100,0))+
(IF('Semester Activities'!L$40&lt;&gt;0,('Semester Activities'!L$40/'Weightage Page-1'!AG$13)*'Weightage Page-1'!AG100,0))+
(IF('Semester Activities'!L$41&lt;&gt;0,('Semester Activities'!L$41/'Weightage Page-1'!AH$13)*'Weightage Page-1'!AH100,0))+
(IF('Semester Activities'!L$42&lt;&gt;0,('Semester Activities'!L$42/'Weightage Page-1'!AI$13)*'Weightage Page-1'!AI100,0))+
(IF('Semester Activities'!L$43&lt;&gt;0,('Semester Activities'!L$43/'Weightage Page-1'!AJ$13)*'Weightage Page-1'!AJ100,0))+
(IF('Semester Activities'!L$44&lt;&gt;0,('Semester Activities'!L$44/'Weightage Page-1'!AK$13)*'Weightage Page-1'!AK100,0))+
(IF('Semester Activities'!L$45&lt;&gt;0,('Semester Activities'!L$45/'Weightage Page-1'!AL$13)*'Weightage Page-1'!AL100,0))+
(IF('Semester Activities'!L$46&lt;&gt;0,('Semester Activities'!L$46/'Weightage Page-1'!AM$13)*'Weightage Page-1'!AM100,0))+
(IF('Semester Activities'!L$47&lt;&gt;0,('Semester Activities'!L$47/'Weightage Page-1'!AN$13)*'Weightage Page-1'!AN100,0))+
(IF('Semester Activities'!L$48&lt;&gt;0,('Semester Activities'!L$48/'Weightage Page-1'!AO$13)*'Weightage Page-1'!AO100,0))+
(IF('Semester Activities'!L$49&lt;&gt;0,('Semester Activities'!L$49/'Weightage Page-1'!AP$13)*'Weightage Page-1'!AP100,0))+
(IF('Semester Activities'!L$50&lt;&gt;0,('Semester Activities'!L$50/'Weightage Page-1'!AQ$13)*'Weightage Page-1'!AQ100,0))+
(IF('Semester Activities'!L$51&lt;&gt;0,('Semester Activities'!L$51/'Weightage Page-1'!AR$13)*'Weightage Page-1'!AR100,0))+
(IF('Semester Activities'!L$52&lt;&gt;0,('Semester Activities'!L$52/'Weightage Page-1'!AS$13)*'Weightage Page-1'!AS100,0))+
(IF('Semester Activities'!L$53&lt;&gt;0,('Semester Activities'!L$53/'Weightage Page-1'!AT$13)*'Weightage Page-1'!AT100,0))+
(IF('Semester Activities'!L$54&lt;&gt;0,('Semester Activities'!L$54/'Weightage Page-1'!AU$13)*'Weightage Page-1'!AU100,0))+
(IF('Semester Activities'!L$55&lt;&gt;0,('Semester Activities'!L$55/'Weightage Page-1'!AV$13)*'Weightage Page-1'!AV100,0))+
(IF('Semester Activities'!L$56&lt;&gt;0,('Semester Activities'!L$56/'Weightage Page-1'!AW$13)*'Weightage Page-1'!AW100,0))+
(IF('Semester Activities'!L$57&lt;&gt;0,('Semester Activities'!L$57/'Weightage Page-1'!AX$13)*'Weightage Page-1'!AX100,0))+
(IF('Semester Activities'!L$58&lt;&gt;0,('Semester Activities'!L$58/'Weightage Page-1'!AY$13)*'Weightage Page-1'!AY100,0))+
(IF('Semester Activities'!L$59&lt;&gt;0,('Semester Activities'!L$59/'Weightage Page-1'!AZ$13)*'Weightage Page-1'!AZ100,0))+
(IF('Semester Activities'!L$60&lt;&gt;0,('Semester Activities'!L$60/'Weightage Page-1'!BA$13)*'Weightage Page-1'!BA100,0))+
(IF('Semester Activities'!L$61&lt;&gt;0,('Semester Activities'!L$61/'Weightage Page-1'!BB$13)*'Weightage Page-1'!BB100,0))</f>
        <v>0</v>
      </c>
      <c r="I94" s="423"/>
      <c r="J94" s="423">
        <f>(IF('Semester Activities'!M$11&lt;&gt;0,('Semester Activities'!M$11/'Weightage Page-1'!D$13)*'Weightage Page-1'!D100,0))+
(IF('Semester Activities'!M$12&lt;&gt;0,('Semester Activities'!M$12/'Weightage Page-1'!E$13)*'Weightage Page-1'!E100,0))+
(IF('Semester Activities'!M$13&lt;&gt;0,('Semester Activities'!M$13/'Weightage Page-1'!F$13)*'Weightage Page-1'!F100,0))+
(IF('Semester Activities'!M$14&lt;&gt;0,('Semester Activities'!M$14/'Weightage Page-1'!G$13)*'Weightage Page-1'!G100,0))+
(IF('Semester Activities'!M$15&lt;&gt;0,('Semester Activities'!M$15/'Weightage Page-1'!H$13)*'Weightage Page-1'!H100,0))+
(IF('Semester Activities'!M$16&lt;&gt;0,('Semester Activities'!M$16/'Weightage Page-1'!I$13)*'Weightage Page-1'!I100,0))+
(IF('Semester Activities'!M$17&lt;&gt;0,('Semester Activities'!M$17/'Weightage Page-1'!J$13)*'Weightage Page-1'!J100,0))+
(IF('Semester Activities'!M$18&lt;&gt;0,('Semester Activities'!M$18/'Weightage Page-1'!K$13)*'Weightage Page-1'!K100,0))+
(IF('Semester Activities'!M$19&lt;&gt;0,('Semester Activities'!M$19/'Weightage Page-1'!L$13)*'Weightage Page-1'!L100,0))+
(IF('Semester Activities'!M$20&lt;&gt;0,('Semester Activities'!M$20/'Weightage Page-1'!M$13)*'Weightage Page-1'!M100,0))+
(IF('Semester Activities'!M$21&lt;&gt;0,('Semester Activities'!M$21/'Weightage Page-1'!N$13)*'Weightage Page-1'!N100,0))+
(IF('Semester Activities'!M$25&lt;&gt;0,('Semester Activities'!M$25/'Weightage Page-1'!R$13)*'Weightage Page-1'!R100,0))+
(IF('Semester Activities'!M$26&lt;&gt;0,('Semester Activities'!M$26/'Weightage Page-1'!S$13)*'Weightage Page-1'!S100,0))+
(IF('Semester Activities'!M$27&lt;&gt;0,('Semester Activities'!M$27/'Weightage Page-1'!T$13)*'Weightage Page-1'!T100,0))+
(IF('Semester Activities'!M$28&lt;&gt;0,('Semester Activities'!M$28/'Weightage Page-1'!U$13)*'Weightage Page-1'!U100,0))+
(IF('Semester Activities'!M$29&lt;&gt;0,('Semester Activities'!M$29/'Weightage Page-1'!V$13)*'Weightage Page-1'!V100,0))+
(IF('Semester Activities'!M$30&lt;&gt;0,('Semester Activities'!M$30/'Weightage Page-1'!W$13)*'Weightage Page-1'!W100,0))+
(IF('Semester Activities'!M$31&lt;&gt;0,('Semester Activities'!M$31/'Weightage Page-1'!X$13)*'Weightage Page-1'!X100,0))+
(IF('Semester Activities'!M$32&lt;&gt;0,('Semester Activities'!M$32/'Weightage Page-1'!Y$13)*'Weightage Page-1'!Y100,0))+
(IF('Semester Activities'!M$33&lt;&gt;0,('Semester Activities'!M$33/'Weightage Page-1'!Z$13)*'Weightage Page-1'!Z100,0))+
(IF('Semester Activities'!M$34&lt;&gt;0,('Semester Activities'!M$34/'Weightage Page-1'!AA$13)*'Weightage Page-1'!AA100,0))+
(IF('Semester Activities'!M$35&lt;&gt;0,('Semester Activities'!M$35/'Weightage Page-1'!AB$13)*'Weightage Page-1'!AB100,0))+
(IF('Semester Activities'!M$36&lt;&gt;0,('Semester Activities'!M$36/'Weightage Page-1'!AC$13)*'Weightage Page-1'!AC100,0))+
(IF('Semester Activities'!M$38&lt;&gt;0,('Semester Activities'!M$38/'Weightage Page-1'!AE$13)*'Weightage Page-1'!AE100,0))+
(IF('Semester Activities'!M$39&lt;&gt;0,('Semester Activities'!M$39/'Weightage Page-1'!AF$13)*'Weightage Page-1'!AF100,0))+
(IF('Semester Activities'!M$40&lt;&gt;0,('Semester Activities'!M$40/'Weightage Page-1'!AG$13)*'Weightage Page-1'!AG100,0))+
(IF('Semester Activities'!M$41&lt;&gt;0,('Semester Activities'!M$41/'Weightage Page-1'!AH$13)*'Weightage Page-1'!AH100,0))+
(IF('Semester Activities'!M$42&lt;&gt;0,('Semester Activities'!M$42/'Weightage Page-1'!AI$13)*'Weightage Page-1'!AI100,0))+
(IF('Semester Activities'!M$43&lt;&gt;0,('Semester Activities'!M$43/'Weightage Page-1'!AJ$13)*'Weightage Page-1'!AJ100,0))+
(IF('Semester Activities'!M$44&lt;&gt;0,('Semester Activities'!M$44/'Weightage Page-1'!AK$13)*'Weightage Page-1'!AK100,0))+
(IF('Semester Activities'!M$45&lt;&gt;0,('Semester Activities'!M$45/'Weightage Page-1'!AL$13)*'Weightage Page-1'!AL100,0))+
(IF('Semester Activities'!M$46&lt;&gt;0,('Semester Activities'!M$46/'Weightage Page-1'!AM$13)*'Weightage Page-1'!AM100,0))+
(IF('Semester Activities'!M$47&lt;&gt;0,('Semester Activities'!M$47/'Weightage Page-1'!AN$13)*'Weightage Page-1'!AN100,0))+
(IF('Semester Activities'!M$48&lt;&gt;0,('Semester Activities'!M$48/'Weightage Page-1'!AO$13)*'Weightage Page-1'!AO100,0))+
(IF('Semester Activities'!M$49&lt;&gt;0,('Semester Activities'!M$49/'Weightage Page-1'!AP$13)*'Weightage Page-1'!AP100,0))+
(IF('Semester Activities'!M$50&lt;&gt;0,('Semester Activities'!M$50/'Weightage Page-1'!AQ$13)*'Weightage Page-1'!AQ100,0))+
(IF('Semester Activities'!M$51&lt;&gt;0,('Semester Activities'!M$51/'Weightage Page-1'!AR$13)*'Weightage Page-1'!AR100,0))+
(IF('Semester Activities'!M$52&lt;&gt;0,('Semester Activities'!M$52/'Weightage Page-1'!AS$13)*'Weightage Page-1'!AS100,0))+
(IF('Semester Activities'!M$53&lt;&gt;0,('Semester Activities'!M$53/'Weightage Page-1'!AT$13)*'Weightage Page-1'!AT100,0))+
(IF('Semester Activities'!M$54&lt;&gt;0,('Semester Activities'!M$54/'Weightage Page-1'!AU$13)*'Weightage Page-1'!AU100,0))+
(IF('Semester Activities'!M$55&lt;&gt;0,('Semester Activities'!M$55/'Weightage Page-1'!AV$13)*'Weightage Page-1'!AV100,0))+
(IF('Semester Activities'!M$56&lt;&gt;0,('Semester Activities'!M$56/'Weightage Page-1'!AW$13)*'Weightage Page-1'!AW100,0))+
(IF('Semester Activities'!M$57&lt;&gt;0,('Semester Activities'!M$57/'Weightage Page-1'!AX$13)*'Weightage Page-1'!AX100,0))+
(IF('Semester Activities'!M$58&lt;&gt;0,('Semester Activities'!M$58/'Weightage Page-1'!AY$13)*'Weightage Page-1'!AY100,0))+
(IF('Semester Activities'!M$59&lt;&gt;0,('Semester Activities'!M$59/'Weightage Page-1'!AZ$13)*'Weightage Page-1'!AZ100,0))+
(IF('Semester Activities'!M$60&lt;&gt;0,('Semester Activities'!M$60/'Weightage Page-1'!BA$13)*'Weightage Page-1'!BA100,0))+
(IF('Semester Activities'!M$61&lt;&gt;0,('Semester Activities'!M$61/'Weightage Page-1'!BB$13)*'Weightage Page-1'!BB100,0))</f>
        <v>0</v>
      </c>
      <c r="K94" s="423"/>
      <c r="L94" s="423">
        <f>(IF('Semester Activities'!N$11&lt;&gt;0,('Semester Activities'!N$11/'Weightage Page-1'!D$13)*'Weightage Page-1'!D100,0))+
(IF('Semester Activities'!N$12&lt;&gt;0,('Semester Activities'!N$12/'Weightage Page-1'!E$13)*'Weightage Page-1'!E100,0))+
(IF('Semester Activities'!N$13&lt;&gt;0,('Semester Activities'!N$13/'Weightage Page-1'!F$13)*'Weightage Page-1'!F100,0))+
(IF('Semester Activities'!N$14&lt;&gt;0,('Semester Activities'!N$14/'Weightage Page-1'!G$13)*'Weightage Page-1'!G100,0))+
(IF('Semester Activities'!N$15&lt;&gt;0,('Semester Activities'!N$15/'Weightage Page-1'!H$13)*'Weightage Page-1'!H100,0))+
(IF('Semester Activities'!N$16&lt;&gt;0,('Semester Activities'!N$16/'Weightage Page-1'!I$13)*'Weightage Page-1'!I100,0))+
(IF('Semester Activities'!N$17&lt;&gt;0,('Semester Activities'!N$17/'Weightage Page-1'!J$13)*'Weightage Page-1'!J100,0))+
(IF('Semester Activities'!N$18&lt;&gt;0,('Semester Activities'!N$18/'Weightage Page-1'!K$13)*'Weightage Page-1'!K100,0))+
(IF('Semester Activities'!N$19&lt;&gt;0,('Semester Activities'!N$19/'Weightage Page-1'!L$13)*'Weightage Page-1'!L100,0))+
(IF('Semester Activities'!N$20&lt;&gt;0,('Semester Activities'!N$20/'Weightage Page-1'!M$13)*'Weightage Page-1'!M100,0))+
(IF('Semester Activities'!N$21&lt;&gt;0,('Semester Activities'!N$21/'Weightage Page-1'!N$13)*'Weightage Page-1'!N100,0))+
(IF('Semester Activities'!N$25&lt;&gt;0,('Semester Activities'!N$25/'Weightage Page-1'!R$13)*'Weightage Page-1'!R100,0))+
(IF('Semester Activities'!N$26&lt;&gt;0,('Semester Activities'!N$26/'Weightage Page-1'!S$13)*'Weightage Page-1'!S100,0))+
(IF('Semester Activities'!N$27&lt;&gt;0,('Semester Activities'!N$27/'Weightage Page-1'!T$13)*'Weightage Page-1'!T100,0))+
(IF('Semester Activities'!N$28&lt;&gt;0,('Semester Activities'!N$28/'Weightage Page-1'!U$13)*'Weightage Page-1'!U100,0))+
(IF('Semester Activities'!N$29&lt;&gt;0,('Semester Activities'!N$29/'Weightage Page-1'!V$13)*'Weightage Page-1'!V100,0))+
(IF('Semester Activities'!N$30&lt;&gt;0,('Semester Activities'!N$30/'Weightage Page-1'!W$13)*'Weightage Page-1'!W100,0))+
(IF('Semester Activities'!N$31&lt;&gt;0,('Semester Activities'!N$31/'Weightage Page-1'!X$13)*'Weightage Page-1'!X100,0))+
(IF('Semester Activities'!N$32&lt;&gt;0,('Semester Activities'!N$32/'Weightage Page-1'!Y$13)*'Weightage Page-1'!Y100,0))+
(IF('Semester Activities'!N$33&lt;&gt;0,('Semester Activities'!N$33/'Weightage Page-1'!Z$13)*'Weightage Page-1'!Z100,0))+
(IF('Semester Activities'!N$34&lt;&gt;0,('Semester Activities'!N$34/'Weightage Page-1'!AA$13)*'Weightage Page-1'!AA100,0))+
(IF('Semester Activities'!N$35&lt;&gt;0,('Semester Activities'!N$35/'Weightage Page-1'!AB$13)*'Weightage Page-1'!AB100,0))+
(IF('Semester Activities'!N$36&lt;&gt;0,('Semester Activities'!N$36/'Weightage Page-1'!AC$13)*'Weightage Page-1'!AC100,0))+
(IF('Semester Activities'!N$38&lt;&gt;0,('Semester Activities'!N$38/'Weightage Page-1'!AE$13)*'Weightage Page-1'!AE100,0))+
(IF('Semester Activities'!N$39&lt;&gt;0,('Semester Activities'!N$39/'Weightage Page-1'!AF$13)*'Weightage Page-1'!AF100,0))+
(IF('Semester Activities'!N$40&lt;&gt;0,('Semester Activities'!N$40/'Weightage Page-1'!AG$13)*'Weightage Page-1'!AG100,0))+
(IF('Semester Activities'!N$41&lt;&gt;0,('Semester Activities'!N$41/'Weightage Page-1'!AH$13)*'Weightage Page-1'!AH100,0))+
(IF('Semester Activities'!N$42&lt;&gt;0,('Semester Activities'!N$42/'Weightage Page-1'!AI$13)*'Weightage Page-1'!AI100,0))+
(IF('Semester Activities'!N$43&lt;&gt;0,('Semester Activities'!N$43/'Weightage Page-1'!AJ$13)*'Weightage Page-1'!AJ100,0))+
(IF('Semester Activities'!N$44&lt;&gt;0,('Semester Activities'!N$44/'Weightage Page-1'!AK$13)*'Weightage Page-1'!AK100,0))+
(IF('Semester Activities'!N$45&lt;&gt;0,('Semester Activities'!N$45/'Weightage Page-1'!AL$13)*'Weightage Page-1'!AL100,0))+
(IF('Semester Activities'!N$46&lt;&gt;0,('Semester Activities'!N$46/'Weightage Page-1'!AM$13)*'Weightage Page-1'!AM100,0))+
(IF('Semester Activities'!N$47&lt;&gt;0,('Semester Activities'!N$47/'Weightage Page-1'!AN$13)*'Weightage Page-1'!AN100,0))+
(IF('Semester Activities'!N$48&lt;&gt;0,('Semester Activities'!N$48/'Weightage Page-1'!AO$13)*'Weightage Page-1'!AO100,0))+
(IF('Semester Activities'!N$49&lt;&gt;0,('Semester Activities'!N$49/'Weightage Page-1'!AP$13)*'Weightage Page-1'!AP100,0))+
(IF('Semester Activities'!N$50&lt;&gt;0,('Semester Activities'!N$50/'Weightage Page-1'!AQ$13)*'Weightage Page-1'!AQ100,0))+
(IF('Semester Activities'!N$51&lt;&gt;0,('Semester Activities'!N$51/'Weightage Page-1'!AR$13)*'Weightage Page-1'!AR100,0))+
(IF('Semester Activities'!N$52&lt;&gt;0,('Semester Activities'!N$52/'Weightage Page-1'!AS$13)*'Weightage Page-1'!AS100,0))+
(IF('Semester Activities'!N$53&lt;&gt;0,('Semester Activities'!N$53/'Weightage Page-1'!AT$13)*'Weightage Page-1'!AT100,0))+
(IF('Semester Activities'!N$54&lt;&gt;0,('Semester Activities'!N$54/'Weightage Page-1'!AU$13)*'Weightage Page-1'!AU100,0))+
(IF('Semester Activities'!N$55&lt;&gt;0,('Semester Activities'!N$55/'Weightage Page-1'!AV$13)*'Weightage Page-1'!AV100,0))+
(IF('Semester Activities'!N$56&lt;&gt;0,('Semester Activities'!N$56/'Weightage Page-1'!AW$13)*'Weightage Page-1'!AW100,0))+
(IF('Semester Activities'!N$57&lt;&gt;0,('Semester Activities'!N$57/'Weightage Page-1'!AX$13)*'Weightage Page-1'!AX100,0))+
(IF('Semester Activities'!N$58&lt;&gt;0,('Semester Activities'!N$58/'Weightage Page-1'!AY$13)*'Weightage Page-1'!AY100,0))+
(IF('Semester Activities'!N$59&lt;&gt;0,('Semester Activities'!N$59/'Weightage Page-1'!AZ$13)*'Weightage Page-1'!AZ100,0))+
(IF('Semester Activities'!N$60&lt;&gt;0,('Semester Activities'!N$60/'Weightage Page-1'!BA$13)*'Weightage Page-1'!BA100,0))+
(IF('Semester Activities'!N$61&lt;&gt;0,('Semester Activities'!N$61/'Weightage Page-1'!BB$13)*'Weightage Page-1'!BB100,0))</f>
        <v>0</v>
      </c>
      <c r="M94" s="423"/>
      <c r="N94" s="424">
        <f t="shared" si="2"/>
        <v>0</v>
      </c>
      <c r="O94" s="424"/>
    </row>
    <row r="95" spans="1:15" ht="16.5" thickBot="1" x14ac:dyDescent="0.3">
      <c r="A95" s="210">
        <v>86</v>
      </c>
      <c r="B95" s="211" t="str">
        <f>IF('Weightage Page-1'!B101&lt;&gt;"",'Weightage Page-1'!B101,"")</f>
        <v>15SW64</v>
      </c>
      <c r="C95" s="118"/>
      <c r="D95" s="423">
        <f>(IF('Semester Activities'!J$11&lt;&gt;0,('Semester Activities'!J$11/'Weightage Page-1'!D$13)*'Weightage Page-1'!D101,0))+
(IF('Semester Activities'!J$12&lt;&gt;0,('Semester Activities'!J$12/'Weightage Page-1'!E$13)*'Weightage Page-1'!E101,0))+
(IF('Semester Activities'!J$13&lt;&gt;0,('Semester Activities'!J$13/'Weightage Page-1'!F$13)*'Weightage Page-1'!F101,0))+
(IF('Semester Activities'!J$14&lt;&gt;0,('Semester Activities'!J$14/'Weightage Page-1'!G$13)*'Weightage Page-1'!G101,0))+
(IF('Semester Activities'!J$15&lt;&gt;0,('Semester Activities'!J$15/'Weightage Page-1'!H$13)*'Weightage Page-1'!H101,0))+
(IF('Semester Activities'!J$16&lt;&gt;0,('Semester Activities'!J$16/'Weightage Page-1'!I$13)*'Weightage Page-1'!I101,0))+
(IF('Semester Activities'!J$17&lt;&gt;0,('Semester Activities'!J$17/'Weightage Page-1'!J$13)*'Weightage Page-1'!J101,0))+
(IF('Semester Activities'!J$18&lt;&gt;0,('Semester Activities'!J$18/'Weightage Page-1'!K$13)*'Weightage Page-1'!K101,0))+
(IF('Semester Activities'!J$19&lt;&gt;0,('Semester Activities'!J$19/'Weightage Page-1'!L$13)*'Weightage Page-1'!L101,0))+
(IF('Semester Activities'!J$20&lt;&gt;0,('Semester Activities'!J$20/'Weightage Page-1'!M$13)*'Weightage Page-1'!M101,0))+
(IF('Semester Activities'!J$21&lt;&gt;0,('Semester Activities'!J$21/'Weightage Page-1'!N$13)*'Weightage Page-1'!N101,0))+
(IF('Semester Activities'!J$25&lt;&gt;0,('Semester Activities'!J$25/'Weightage Page-1'!R$13)*'Weightage Page-1'!R101,0))+
(IF('Semester Activities'!J$26&lt;&gt;0,('Semester Activities'!J$26/'Weightage Page-1'!S$13)*'Weightage Page-1'!S101,0))+
(IF('Semester Activities'!J$27&lt;&gt;0,('Semester Activities'!J$27/'Weightage Page-1'!T$13)*'Weightage Page-1'!T101,0))+
(IF('Semester Activities'!J$28&lt;&gt;0,('Semester Activities'!J$28/'Weightage Page-1'!U$13)*'Weightage Page-1'!U101,0))+
(IF('Semester Activities'!J$29&lt;&gt;0,('Semester Activities'!J$29/'Weightage Page-1'!V$13)*'Weightage Page-1'!V101,0))+
(IF('Semester Activities'!J$30&lt;&gt;0,('Semester Activities'!J$30/'Weightage Page-1'!W$13)*'Weightage Page-1'!W101,0))+
(IF('Semester Activities'!J$31&lt;&gt;0,('Semester Activities'!J$31/'Weightage Page-1'!X$13)*'Weightage Page-1'!X101,0))+
(IF('Semester Activities'!J$32&lt;&gt;0,('Semester Activities'!J$32/'Weightage Page-1'!Y$13)*'Weightage Page-1'!Y101,0))+
(IF('Semester Activities'!J$33&lt;&gt;0,('Semester Activities'!J$33/'Weightage Page-1'!Z$13)*'Weightage Page-1'!Z101,0))+
(IF('Semester Activities'!J$34&lt;&gt;0,('Semester Activities'!J$34/'Weightage Page-1'!AA$13)*'Weightage Page-1'!AA101,0))+
(IF('Semester Activities'!J$35&lt;&gt;0,('Semester Activities'!J$35/'Weightage Page-1'!AB$13)*'Weightage Page-1'!AB101,0))+
(IF('Semester Activities'!J$36&lt;&gt;0,('Semester Activities'!J$36/'Weightage Page-1'!AC$13)*'Weightage Page-1'!AC101,0))+
(IF('Semester Activities'!J$38&lt;&gt;0,('Semester Activities'!J$38/'Weightage Page-1'!AE$13)*'Weightage Page-1'!AE101,0))+
(IF('Semester Activities'!J$39&lt;&gt;0,('Semester Activities'!J$39/'Weightage Page-1'!AF$13)*'Weightage Page-1'!AF101,0))+
(IF('Semester Activities'!J$40&lt;&gt;0,('Semester Activities'!J$40/'Weightage Page-1'!AG$13)*'Weightage Page-1'!AG101,0))+
(IF('Semester Activities'!J$41&lt;&gt;0,('Semester Activities'!J$41/'Weightage Page-1'!AH$13)*'Weightage Page-1'!AH101,0))+
(IF('Semester Activities'!J$42&lt;&gt;0,('Semester Activities'!J$42/'Weightage Page-1'!AI$13)*'Weightage Page-1'!AI101,0))+
(IF('Semester Activities'!J$43&lt;&gt;0,('Semester Activities'!J$43/'Weightage Page-1'!AJ$13)*'Weightage Page-1'!AJ101,0))+
(IF('Semester Activities'!J$44&lt;&gt;0,('Semester Activities'!J$44/'Weightage Page-1'!AK$13)*'Weightage Page-1'!AK101,0))+
(IF('Semester Activities'!J$45&lt;&gt;0,('Semester Activities'!J$45/'Weightage Page-1'!AL$13)*'Weightage Page-1'!AL101,0))+
(IF('Semester Activities'!J$46&lt;&gt;0,('Semester Activities'!J$46/'Weightage Page-1'!AM$13)*'Weightage Page-1'!AM101,0))+
(IF('Semester Activities'!J$47&lt;&gt;0,('Semester Activities'!J$47/'Weightage Page-1'!AN$13)*'Weightage Page-1'!AN101,0))+
(IF('Semester Activities'!J$48&lt;&gt;0,('Semester Activities'!J$48/'Weightage Page-1'!AO$13)*'Weightage Page-1'!AO101,0))+
(IF('Semester Activities'!J$49&lt;&gt;0,('Semester Activities'!J$49/'Weightage Page-1'!AP$13)*'Weightage Page-1'!AP101,0))+
(IF('Semester Activities'!J$50&lt;&gt;0,('Semester Activities'!J$50/'Weightage Page-1'!AQ$13)*'Weightage Page-1'!AQ101,0))+
(IF('Semester Activities'!J$51&lt;&gt;0,('Semester Activities'!J$51/'Weightage Page-1'!AR$13)*'Weightage Page-1'!AR101,0))+
(IF('Semester Activities'!J$52&lt;&gt;0,('Semester Activities'!J$52/'Weightage Page-1'!AS$13)*'Weightage Page-1'!AS101,0))+
(IF('Semester Activities'!J$53&lt;&gt;0,('Semester Activities'!J$53/'Weightage Page-1'!AT$13)*'Weightage Page-1'!AT101,0))+
(IF('Semester Activities'!J$54&lt;&gt;0,('Semester Activities'!J$54/'Weightage Page-1'!AU$13)*'Weightage Page-1'!AU101,0))+
(IF('Semester Activities'!J$55&lt;&gt;0,('Semester Activities'!J$55/'Weightage Page-1'!AV$13)*'Weightage Page-1'!AV101,0))+
(IF('Semester Activities'!J$56&lt;&gt;0,('Semester Activities'!J$56/'Weightage Page-1'!AW$13)*'Weightage Page-1'!AW101,0))+
(IF('Semester Activities'!J$57&lt;&gt;0,('Semester Activities'!J$57/'Weightage Page-1'!AX$13)*'Weightage Page-1'!AX101,0))+
(IF('Semester Activities'!J$58&lt;&gt;0,('Semester Activities'!J$58/'Weightage Page-1'!AY$13)*'Weightage Page-1'!AY101,0))+
(IF('Semester Activities'!J$59&lt;&gt;0,('Semester Activities'!J$59/'Weightage Page-1'!AZ$13)*'Weightage Page-1'!AZ101,0))+
(IF('Semester Activities'!J$60&lt;&gt;0,('Semester Activities'!J$60/'Weightage Page-1'!BA$13)*'Weightage Page-1'!BA101,0))+
(IF('Semester Activities'!J$61&lt;&gt;0,('Semester Activities'!J$61/'Weightage Page-1'!BB$13)*'Weightage Page-1'!BB101,0))</f>
        <v>0</v>
      </c>
      <c r="E95" s="423"/>
      <c r="F95" s="423">
        <f>(IF('Semester Activities'!K$11&lt;&gt;0,('Semester Activities'!K$11/'Weightage Page-1'!D$13)*'Weightage Page-1'!D101,0))+
(IF('Semester Activities'!K$12&lt;&gt;0,('Semester Activities'!K$12/'Weightage Page-1'!E$13)*'Weightage Page-1'!E101,0))+
(IF('Semester Activities'!K$13&lt;&gt;0,('Semester Activities'!K$13/'Weightage Page-1'!F$13)*'Weightage Page-1'!F101,0))+
(IF('Semester Activities'!K$14&lt;&gt;0,('Semester Activities'!K$14/'Weightage Page-1'!G$13)*'Weightage Page-1'!G101,0))+
(IF('Semester Activities'!K$15&lt;&gt;0,('Semester Activities'!K$15/'Weightage Page-1'!H$13)*'Weightage Page-1'!H101,0))+
(IF('Semester Activities'!K$16&lt;&gt;0,('Semester Activities'!K$16/'Weightage Page-1'!I$13)*'Weightage Page-1'!I101,0))+
(IF('Semester Activities'!K$17&lt;&gt;0,('Semester Activities'!K$17/'Weightage Page-1'!J$13)*'Weightage Page-1'!J101,0))+
(IF('Semester Activities'!K$18&lt;&gt;0,('Semester Activities'!K$18/'Weightage Page-1'!K$13)*'Weightage Page-1'!K101,0))+
(IF('Semester Activities'!K$19&lt;&gt;0,('Semester Activities'!K$19/'Weightage Page-1'!L$13)*'Weightage Page-1'!L101,0))+
(IF('Semester Activities'!K$20&lt;&gt;0,('Semester Activities'!K$20/'Weightage Page-1'!M$13)*'Weightage Page-1'!M101,0))+
(IF('Semester Activities'!K$21&lt;&gt;0,('Semester Activities'!K$21/'Weightage Page-1'!N$13)*'Weightage Page-1'!N101,0))+
(IF('Semester Activities'!K$25&lt;&gt;0,('Semester Activities'!K$25/'Weightage Page-1'!R$13)*'Weightage Page-1'!R101,0))+
(IF('Semester Activities'!K$26&lt;&gt;0,('Semester Activities'!K$26/'Weightage Page-1'!S$13)*'Weightage Page-1'!S101,0))+
(IF('Semester Activities'!K$27&lt;&gt;0,('Semester Activities'!K$27/'Weightage Page-1'!T$13)*'Weightage Page-1'!T101,0))+
(IF('Semester Activities'!K$28&lt;&gt;0,('Semester Activities'!K$28/'Weightage Page-1'!U$13)*'Weightage Page-1'!U101,0))+
(IF('Semester Activities'!K$29&lt;&gt;0,('Semester Activities'!K$29/'Weightage Page-1'!V$13)*'Weightage Page-1'!V101,0))+
(IF('Semester Activities'!K$30&lt;&gt;0,('Semester Activities'!K$30/'Weightage Page-1'!W$13)*'Weightage Page-1'!W101,0))+
(IF('Semester Activities'!K$31&lt;&gt;0,('Semester Activities'!K$31/'Weightage Page-1'!X$13)*'Weightage Page-1'!X101,0))+
(IF('Semester Activities'!K$32&lt;&gt;0,('Semester Activities'!K$32/'Weightage Page-1'!Y$13)*'Weightage Page-1'!Y101,0))+
(IF('Semester Activities'!K$33&lt;&gt;0,('Semester Activities'!K$33/'Weightage Page-1'!Z$13)*'Weightage Page-1'!Z101,0))+
(IF('Semester Activities'!K$34&lt;&gt;0,('Semester Activities'!K$34/'Weightage Page-1'!AA$13)*'Weightage Page-1'!AA101,0))+
(IF('Semester Activities'!K$35&lt;&gt;0,('Semester Activities'!K$35/'Weightage Page-1'!AB$13)*'Weightage Page-1'!AB101,0))+
(IF('Semester Activities'!K$36&lt;&gt;0,('Semester Activities'!K$36/'Weightage Page-1'!AC$13)*'Weightage Page-1'!AC101,0))+
(IF('Semester Activities'!K$38&lt;&gt;0,('Semester Activities'!K$38/'Weightage Page-1'!AE$13)*'Weightage Page-1'!AE101,0))+
(IF('Semester Activities'!K$39&lt;&gt;0,('Semester Activities'!K$39/'Weightage Page-1'!AF$13)*'Weightage Page-1'!AF101,0))+
(IF('Semester Activities'!K$40&lt;&gt;0,('Semester Activities'!K$40/'Weightage Page-1'!AG$13)*'Weightage Page-1'!AG101,0))+
(IF('Semester Activities'!K$41&lt;&gt;0,('Semester Activities'!K$41/'Weightage Page-1'!AH$13)*'Weightage Page-1'!AH101,0))+
(IF('Semester Activities'!K$42&lt;&gt;0,('Semester Activities'!K$42/'Weightage Page-1'!AI$13)*'Weightage Page-1'!AI101,0))+
(IF('Semester Activities'!K$43&lt;&gt;0,('Semester Activities'!K$43/'Weightage Page-1'!AJ$13)*'Weightage Page-1'!AJ101,0))+
(IF('Semester Activities'!K$44&lt;&gt;0,('Semester Activities'!K$44/'Weightage Page-1'!AK$13)*'Weightage Page-1'!AK101,0))+
(IF('Semester Activities'!K$45&lt;&gt;0,('Semester Activities'!K$45/'Weightage Page-1'!AL$13)*'Weightage Page-1'!AL101,0))+
(IF('Semester Activities'!K$46&lt;&gt;0,('Semester Activities'!K$46/'Weightage Page-1'!AM$13)*'Weightage Page-1'!AM101,0))+
(IF('Semester Activities'!K$47&lt;&gt;0,('Semester Activities'!K$47/'Weightage Page-1'!AN$13)*'Weightage Page-1'!AN101,0))+
(IF('Semester Activities'!K$48&lt;&gt;0,('Semester Activities'!K$48/'Weightage Page-1'!AO$13)*'Weightage Page-1'!AO101,0))+
(IF('Semester Activities'!K$49&lt;&gt;0,('Semester Activities'!K$49/'Weightage Page-1'!AP$13)*'Weightage Page-1'!AP101,0))+
(IF('Semester Activities'!K$50&lt;&gt;0,('Semester Activities'!K$50/'Weightage Page-1'!AQ$13)*'Weightage Page-1'!AQ101,0))+
(IF('Semester Activities'!K$51&lt;&gt;0,('Semester Activities'!K$51/'Weightage Page-1'!AR$13)*'Weightage Page-1'!AR101,0))+
(IF('Semester Activities'!K$52&lt;&gt;0,('Semester Activities'!K$52/'Weightage Page-1'!AS$13)*'Weightage Page-1'!AS101,0))+
(IF('Semester Activities'!K$53&lt;&gt;0,('Semester Activities'!K$53/'Weightage Page-1'!AT$13)*'Weightage Page-1'!AT101,0))+
(IF('Semester Activities'!K$54&lt;&gt;0,('Semester Activities'!K$54/'Weightage Page-1'!AU$13)*'Weightage Page-1'!AU101,0))+
(IF('Semester Activities'!K$55&lt;&gt;0,('Semester Activities'!K$55/'Weightage Page-1'!AV$13)*'Weightage Page-1'!AV101,0))+
(IF('Semester Activities'!K$56&lt;&gt;0,('Semester Activities'!K$56/'Weightage Page-1'!AW$13)*'Weightage Page-1'!AW101,0))+
(IF('Semester Activities'!K$57&lt;&gt;0,('Semester Activities'!K$57/'Weightage Page-1'!AX$13)*'Weightage Page-1'!AX101,0))+
(IF('Semester Activities'!K$58&lt;&gt;0,('Semester Activities'!K$58/'Weightage Page-1'!AY$13)*'Weightage Page-1'!AY101,0))+
(IF('Semester Activities'!K$59&lt;&gt;0,('Semester Activities'!K$59/'Weightage Page-1'!AZ$13)*'Weightage Page-1'!AZ101,0))+
(IF('Semester Activities'!K$60&lt;&gt;0,('Semester Activities'!K$60/'Weightage Page-1'!BA$13)*'Weightage Page-1'!BA101,0))+
(IF('Semester Activities'!K$61&lt;&gt;0,('Semester Activities'!K$61/'Weightage Page-1'!BB$13)*'Weightage Page-1'!BB101,0))</f>
        <v>0</v>
      </c>
      <c r="G95" s="423"/>
      <c r="H95" s="423">
        <f>(IF('Semester Activities'!L$11&lt;&gt;0,('Semester Activities'!L$11/'Weightage Page-1'!D$13)*'Weightage Page-1'!D101,0))+
(IF('Semester Activities'!L$12&lt;&gt;0,('Semester Activities'!L$12/'Weightage Page-1'!E$13)*'Weightage Page-1'!E101,0))+
(IF('Semester Activities'!L$13&lt;&gt;0,('Semester Activities'!L$13/'Weightage Page-1'!F$13)*'Weightage Page-1'!F101,0))+
(IF('Semester Activities'!L$14&lt;&gt;0,('Semester Activities'!L$14/'Weightage Page-1'!G$13)*'Weightage Page-1'!G101,0))+
(IF('Semester Activities'!L$15&lt;&gt;0,('Semester Activities'!L$15/'Weightage Page-1'!H$13)*'Weightage Page-1'!H101,0))+
(IF('Semester Activities'!L$16&lt;&gt;0,('Semester Activities'!L$16/'Weightage Page-1'!I$13)*'Weightage Page-1'!I101,0))+
(IF('Semester Activities'!L$17&lt;&gt;0,('Semester Activities'!L$17/'Weightage Page-1'!J$13)*'Weightage Page-1'!J101,0))+
(IF('Semester Activities'!L$18&lt;&gt;0,('Semester Activities'!L$18/'Weightage Page-1'!K$13)*'Weightage Page-1'!K101,0))+
(IF('Semester Activities'!L$19&lt;&gt;0,('Semester Activities'!L$19/'Weightage Page-1'!L$13)*'Weightage Page-1'!L101,0))+
(IF('Semester Activities'!L$20&lt;&gt;0,('Semester Activities'!L$20/'Weightage Page-1'!M$13)*'Weightage Page-1'!M101,0))+
(IF('Semester Activities'!L$21&lt;&gt;0,('Semester Activities'!L$21/'Weightage Page-1'!N$13)*'Weightage Page-1'!N101,0))+
(IF('Semester Activities'!L$25&lt;&gt;0,('Semester Activities'!L$25/'Weightage Page-1'!R$13)*'Weightage Page-1'!R101,0))+
(IF('Semester Activities'!L$26&lt;&gt;0,('Semester Activities'!L$26/'Weightage Page-1'!S$13)*'Weightage Page-1'!S101,0))+
(IF('Semester Activities'!L$27&lt;&gt;0,('Semester Activities'!L$27/'Weightage Page-1'!T$13)*'Weightage Page-1'!T101,0))+
(IF('Semester Activities'!L$28&lt;&gt;0,('Semester Activities'!L$28/'Weightage Page-1'!U$13)*'Weightage Page-1'!U101,0))+
(IF('Semester Activities'!L$29&lt;&gt;0,('Semester Activities'!L$29/'Weightage Page-1'!V$13)*'Weightage Page-1'!V101,0))+
(IF('Semester Activities'!L$30&lt;&gt;0,('Semester Activities'!L$30/'Weightage Page-1'!W$13)*'Weightage Page-1'!W101,0))+
(IF('Semester Activities'!L$31&lt;&gt;0,('Semester Activities'!L$31/'Weightage Page-1'!X$13)*'Weightage Page-1'!X101,0))+
(IF('Semester Activities'!L$32&lt;&gt;0,('Semester Activities'!L$32/'Weightage Page-1'!Y$13)*'Weightage Page-1'!Y101,0))+
(IF('Semester Activities'!L$33&lt;&gt;0,('Semester Activities'!L$33/'Weightage Page-1'!Z$13)*'Weightage Page-1'!Z101,0))+
(IF('Semester Activities'!L$34&lt;&gt;0,('Semester Activities'!L$34/'Weightage Page-1'!AA$13)*'Weightage Page-1'!AA101,0))+
(IF('Semester Activities'!L$35&lt;&gt;0,('Semester Activities'!L$35/'Weightage Page-1'!AB$13)*'Weightage Page-1'!AB101,0))+
(IF('Semester Activities'!L$36&lt;&gt;0,('Semester Activities'!L$36/'Weightage Page-1'!AC$13)*'Weightage Page-1'!AC101,0))+
(IF('Semester Activities'!L$38&lt;&gt;0,('Semester Activities'!L$38/'Weightage Page-1'!AE$13)*'Weightage Page-1'!AE101,0))+
(IF('Semester Activities'!L$39&lt;&gt;0,('Semester Activities'!L$39/'Weightage Page-1'!AF$13)*'Weightage Page-1'!AF101,0))+
(IF('Semester Activities'!L$40&lt;&gt;0,('Semester Activities'!L$40/'Weightage Page-1'!AG$13)*'Weightage Page-1'!AG101,0))+
(IF('Semester Activities'!L$41&lt;&gt;0,('Semester Activities'!L$41/'Weightage Page-1'!AH$13)*'Weightage Page-1'!AH101,0))+
(IF('Semester Activities'!L$42&lt;&gt;0,('Semester Activities'!L$42/'Weightage Page-1'!AI$13)*'Weightage Page-1'!AI101,0))+
(IF('Semester Activities'!L$43&lt;&gt;0,('Semester Activities'!L$43/'Weightage Page-1'!AJ$13)*'Weightage Page-1'!AJ101,0))+
(IF('Semester Activities'!L$44&lt;&gt;0,('Semester Activities'!L$44/'Weightage Page-1'!AK$13)*'Weightage Page-1'!AK101,0))+
(IF('Semester Activities'!L$45&lt;&gt;0,('Semester Activities'!L$45/'Weightage Page-1'!AL$13)*'Weightage Page-1'!AL101,0))+
(IF('Semester Activities'!L$46&lt;&gt;0,('Semester Activities'!L$46/'Weightage Page-1'!AM$13)*'Weightage Page-1'!AM101,0))+
(IF('Semester Activities'!L$47&lt;&gt;0,('Semester Activities'!L$47/'Weightage Page-1'!AN$13)*'Weightage Page-1'!AN101,0))+
(IF('Semester Activities'!L$48&lt;&gt;0,('Semester Activities'!L$48/'Weightage Page-1'!AO$13)*'Weightage Page-1'!AO101,0))+
(IF('Semester Activities'!L$49&lt;&gt;0,('Semester Activities'!L$49/'Weightage Page-1'!AP$13)*'Weightage Page-1'!AP101,0))+
(IF('Semester Activities'!L$50&lt;&gt;0,('Semester Activities'!L$50/'Weightage Page-1'!AQ$13)*'Weightage Page-1'!AQ101,0))+
(IF('Semester Activities'!L$51&lt;&gt;0,('Semester Activities'!L$51/'Weightage Page-1'!AR$13)*'Weightage Page-1'!AR101,0))+
(IF('Semester Activities'!L$52&lt;&gt;0,('Semester Activities'!L$52/'Weightage Page-1'!AS$13)*'Weightage Page-1'!AS101,0))+
(IF('Semester Activities'!L$53&lt;&gt;0,('Semester Activities'!L$53/'Weightage Page-1'!AT$13)*'Weightage Page-1'!AT101,0))+
(IF('Semester Activities'!L$54&lt;&gt;0,('Semester Activities'!L$54/'Weightage Page-1'!AU$13)*'Weightage Page-1'!AU101,0))+
(IF('Semester Activities'!L$55&lt;&gt;0,('Semester Activities'!L$55/'Weightage Page-1'!AV$13)*'Weightage Page-1'!AV101,0))+
(IF('Semester Activities'!L$56&lt;&gt;0,('Semester Activities'!L$56/'Weightage Page-1'!AW$13)*'Weightage Page-1'!AW101,0))+
(IF('Semester Activities'!L$57&lt;&gt;0,('Semester Activities'!L$57/'Weightage Page-1'!AX$13)*'Weightage Page-1'!AX101,0))+
(IF('Semester Activities'!L$58&lt;&gt;0,('Semester Activities'!L$58/'Weightage Page-1'!AY$13)*'Weightage Page-1'!AY101,0))+
(IF('Semester Activities'!L$59&lt;&gt;0,('Semester Activities'!L$59/'Weightage Page-1'!AZ$13)*'Weightage Page-1'!AZ101,0))+
(IF('Semester Activities'!L$60&lt;&gt;0,('Semester Activities'!L$60/'Weightage Page-1'!BA$13)*'Weightage Page-1'!BA101,0))+
(IF('Semester Activities'!L$61&lt;&gt;0,('Semester Activities'!L$61/'Weightage Page-1'!BB$13)*'Weightage Page-1'!BB101,0))</f>
        <v>0</v>
      </c>
      <c r="I95" s="423"/>
      <c r="J95" s="423">
        <f>(IF('Semester Activities'!M$11&lt;&gt;0,('Semester Activities'!M$11/'Weightage Page-1'!D$13)*'Weightage Page-1'!D101,0))+
(IF('Semester Activities'!M$12&lt;&gt;0,('Semester Activities'!M$12/'Weightage Page-1'!E$13)*'Weightage Page-1'!E101,0))+
(IF('Semester Activities'!M$13&lt;&gt;0,('Semester Activities'!M$13/'Weightage Page-1'!F$13)*'Weightage Page-1'!F101,0))+
(IF('Semester Activities'!M$14&lt;&gt;0,('Semester Activities'!M$14/'Weightage Page-1'!G$13)*'Weightage Page-1'!G101,0))+
(IF('Semester Activities'!M$15&lt;&gt;0,('Semester Activities'!M$15/'Weightage Page-1'!H$13)*'Weightage Page-1'!H101,0))+
(IF('Semester Activities'!M$16&lt;&gt;0,('Semester Activities'!M$16/'Weightage Page-1'!I$13)*'Weightage Page-1'!I101,0))+
(IF('Semester Activities'!M$17&lt;&gt;0,('Semester Activities'!M$17/'Weightage Page-1'!J$13)*'Weightage Page-1'!J101,0))+
(IF('Semester Activities'!M$18&lt;&gt;0,('Semester Activities'!M$18/'Weightage Page-1'!K$13)*'Weightage Page-1'!K101,0))+
(IF('Semester Activities'!M$19&lt;&gt;0,('Semester Activities'!M$19/'Weightage Page-1'!L$13)*'Weightage Page-1'!L101,0))+
(IF('Semester Activities'!M$20&lt;&gt;0,('Semester Activities'!M$20/'Weightage Page-1'!M$13)*'Weightage Page-1'!M101,0))+
(IF('Semester Activities'!M$21&lt;&gt;0,('Semester Activities'!M$21/'Weightage Page-1'!N$13)*'Weightage Page-1'!N101,0))+
(IF('Semester Activities'!M$25&lt;&gt;0,('Semester Activities'!M$25/'Weightage Page-1'!R$13)*'Weightage Page-1'!R101,0))+
(IF('Semester Activities'!M$26&lt;&gt;0,('Semester Activities'!M$26/'Weightage Page-1'!S$13)*'Weightage Page-1'!S101,0))+
(IF('Semester Activities'!M$27&lt;&gt;0,('Semester Activities'!M$27/'Weightage Page-1'!T$13)*'Weightage Page-1'!T101,0))+
(IF('Semester Activities'!M$28&lt;&gt;0,('Semester Activities'!M$28/'Weightage Page-1'!U$13)*'Weightage Page-1'!U101,0))+
(IF('Semester Activities'!M$29&lt;&gt;0,('Semester Activities'!M$29/'Weightage Page-1'!V$13)*'Weightage Page-1'!V101,0))+
(IF('Semester Activities'!M$30&lt;&gt;0,('Semester Activities'!M$30/'Weightage Page-1'!W$13)*'Weightage Page-1'!W101,0))+
(IF('Semester Activities'!M$31&lt;&gt;0,('Semester Activities'!M$31/'Weightage Page-1'!X$13)*'Weightage Page-1'!X101,0))+
(IF('Semester Activities'!M$32&lt;&gt;0,('Semester Activities'!M$32/'Weightage Page-1'!Y$13)*'Weightage Page-1'!Y101,0))+
(IF('Semester Activities'!M$33&lt;&gt;0,('Semester Activities'!M$33/'Weightage Page-1'!Z$13)*'Weightage Page-1'!Z101,0))+
(IF('Semester Activities'!M$34&lt;&gt;0,('Semester Activities'!M$34/'Weightage Page-1'!AA$13)*'Weightage Page-1'!AA101,0))+
(IF('Semester Activities'!M$35&lt;&gt;0,('Semester Activities'!M$35/'Weightage Page-1'!AB$13)*'Weightage Page-1'!AB101,0))+
(IF('Semester Activities'!M$36&lt;&gt;0,('Semester Activities'!M$36/'Weightage Page-1'!AC$13)*'Weightage Page-1'!AC101,0))+
(IF('Semester Activities'!M$38&lt;&gt;0,('Semester Activities'!M$38/'Weightage Page-1'!AE$13)*'Weightage Page-1'!AE101,0))+
(IF('Semester Activities'!M$39&lt;&gt;0,('Semester Activities'!M$39/'Weightage Page-1'!AF$13)*'Weightage Page-1'!AF101,0))+
(IF('Semester Activities'!M$40&lt;&gt;0,('Semester Activities'!M$40/'Weightage Page-1'!AG$13)*'Weightage Page-1'!AG101,0))+
(IF('Semester Activities'!M$41&lt;&gt;0,('Semester Activities'!M$41/'Weightage Page-1'!AH$13)*'Weightage Page-1'!AH101,0))+
(IF('Semester Activities'!M$42&lt;&gt;0,('Semester Activities'!M$42/'Weightage Page-1'!AI$13)*'Weightage Page-1'!AI101,0))+
(IF('Semester Activities'!M$43&lt;&gt;0,('Semester Activities'!M$43/'Weightage Page-1'!AJ$13)*'Weightage Page-1'!AJ101,0))+
(IF('Semester Activities'!M$44&lt;&gt;0,('Semester Activities'!M$44/'Weightage Page-1'!AK$13)*'Weightage Page-1'!AK101,0))+
(IF('Semester Activities'!M$45&lt;&gt;0,('Semester Activities'!M$45/'Weightage Page-1'!AL$13)*'Weightage Page-1'!AL101,0))+
(IF('Semester Activities'!M$46&lt;&gt;0,('Semester Activities'!M$46/'Weightage Page-1'!AM$13)*'Weightage Page-1'!AM101,0))+
(IF('Semester Activities'!M$47&lt;&gt;0,('Semester Activities'!M$47/'Weightage Page-1'!AN$13)*'Weightage Page-1'!AN101,0))+
(IF('Semester Activities'!M$48&lt;&gt;0,('Semester Activities'!M$48/'Weightage Page-1'!AO$13)*'Weightage Page-1'!AO101,0))+
(IF('Semester Activities'!M$49&lt;&gt;0,('Semester Activities'!M$49/'Weightage Page-1'!AP$13)*'Weightage Page-1'!AP101,0))+
(IF('Semester Activities'!M$50&lt;&gt;0,('Semester Activities'!M$50/'Weightage Page-1'!AQ$13)*'Weightage Page-1'!AQ101,0))+
(IF('Semester Activities'!M$51&lt;&gt;0,('Semester Activities'!M$51/'Weightage Page-1'!AR$13)*'Weightage Page-1'!AR101,0))+
(IF('Semester Activities'!M$52&lt;&gt;0,('Semester Activities'!M$52/'Weightage Page-1'!AS$13)*'Weightage Page-1'!AS101,0))+
(IF('Semester Activities'!M$53&lt;&gt;0,('Semester Activities'!M$53/'Weightage Page-1'!AT$13)*'Weightage Page-1'!AT101,0))+
(IF('Semester Activities'!M$54&lt;&gt;0,('Semester Activities'!M$54/'Weightage Page-1'!AU$13)*'Weightage Page-1'!AU101,0))+
(IF('Semester Activities'!M$55&lt;&gt;0,('Semester Activities'!M$55/'Weightage Page-1'!AV$13)*'Weightage Page-1'!AV101,0))+
(IF('Semester Activities'!M$56&lt;&gt;0,('Semester Activities'!M$56/'Weightage Page-1'!AW$13)*'Weightage Page-1'!AW101,0))+
(IF('Semester Activities'!M$57&lt;&gt;0,('Semester Activities'!M$57/'Weightage Page-1'!AX$13)*'Weightage Page-1'!AX101,0))+
(IF('Semester Activities'!M$58&lt;&gt;0,('Semester Activities'!M$58/'Weightage Page-1'!AY$13)*'Weightage Page-1'!AY101,0))+
(IF('Semester Activities'!M$59&lt;&gt;0,('Semester Activities'!M$59/'Weightage Page-1'!AZ$13)*'Weightage Page-1'!AZ101,0))+
(IF('Semester Activities'!M$60&lt;&gt;0,('Semester Activities'!M$60/'Weightage Page-1'!BA$13)*'Weightage Page-1'!BA101,0))+
(IF('Semester Activities'!M$61&lt;&gt;0,('Semester Activities'!M$61/'Weightage Page-1'!BB$13)*'Weightage Page-1'!BB101,0))</f>
        <v>0</v>
      </c>
      <c r="K95" s="423"/>
      <c r="L95" s="423">
        <f>(IF('Semester Activities'!N$11&lt;&gt;0,('Semester Activities'!N$11/'Weightage Page-1'!D$13)*'Weightage Page-1'!D101,0))+
(IF('Semester Activities'!N$12&lt;&gt;0,('Semester Activities'!N$12/'Weightage Page-1'!E$13)*'Weightage Page-1'!E101,0))+
(IF('Semester Activities'!N$13&lt;&gt;0,('Semester Activities'!N$13/'Weightage Page-1'!F$13)*'Weightage Page-1'!F101,0))+
(IF('Semester Activities'!N$14&lt;&gt;0,('Semester Activities'!N$14/'Weightage Page-1'!G$13)*'Weightage Page-1'!G101,0))+
(IF('Semester Activities'!N$15&lt;&gt;0,('Semester Activities'!N$15/'Weightage Page-1'!H$13)*'Weightage Page-1'!H101,0))+
(IF('Semester Activities'!N$16&lt;&gt;0,('Semester Activities'!N$16/'Weightage Page-1'!I$13)*'Weightage Page-1'!I101,0))+
(IF('Semester Activities'!N$17&lt;&gt;0,('Semester Activities'!N$17/'Weightage Page-1'!J$13)*'Weightage Page-1'!J101,0))+
(IF('Semester Activities'!N$18&lt;&gt;0,('Semester Activities'!N$18/'Weightage Page-1'!K$13)*'Weightage Page-1'!K101,0))+
(IF('Semester Activities'!N$19&lt;&gt;0,('Semester Activities'!N$19/'Weightage Page-1'!L$13)*'Weightage Page-1'!L101,0))+
(IF('Semester Activities'!N$20&lt;&gt;0,('Semester Activities'!N$20/'Weightage Page-1'!M$13)*'Weightage Page-1'!M101,0))+
(IF('Semester Activities'!N$21&lt;&gt;0,('Semester Activities'!N$21/'Weightage Page-1'!N$13)*'Weightage Page-1'!N101,0))+
(IF('Semester Activities'!N$25&lt;&gt;0,('Semester Activities'!N$25/'Weightage Page-1'!R$13)*'Weightage Page-1'!R101,0))+
(IF('Semester Activities'!N$26&lt;&gt;0,('Semester Activities'!N$26/'Weightage Page-1'!S$13)*'Weightage Page-1'!S101,0))+
(IF('Semester Activities'!N$27&lt;&gt;0,('Semester Activities'!N$27/'Weightage Page-1'!T$13)*'Weightage Page-1'!T101,0))+
(IF('Semester Activities'!N$28&lt;&gt;0,('Semester Activities'!N$28/'Weightage Page-1'!U$13)*'Weightage Page-1'!U101,0))+
(IF('Semester Activities'!N$29&lt;&gt;0,('Semester Activities'!N$29/'Weightage Page-1'!V$13)*'Weightage Page-1'!V101,0))+
(IF('Semester Activities'!N$30&lt;&gt;0,('Semester Activities'!N$30/'Weightage Page-1'!W$13)*'Weightage Page-1'!W101,0))+
(IF('Semester Activities'!N$31&lt;&gt;0,('Semester Activities'!N$31/'Weightage Page-1'!X$13)*'Weightage Page-1'!X101,0))+
(IF('Semester Activities'!N$32&lt;&gt;0,('Semester Activities'!N$32/'Weightage Page-1'!Y$13)*'Weightage Page-1'!Y101,0))+
(IF('Semester Activities'!N$33&lt;&gt;0,('Semester Activities'!N$33/'Weightage Page-1'!Z$13)*'Weightage Page-1'!Z101,0))+
(IF('Semester Activities'!N$34&lt;&gt;0,('Semester Activities'!N$34/'Weightage Page-1'!AA$13)*'Weightage Page-1'!AA101,0))+
(IF('Semester Activities'!N$35&lt;&gt;0,('Semester Activities'!N$35/'Weightage Page-1'!AB$13)*'Weightage Page-1'!AB101,0))+
(IF('Semester Activities'!N$36&lt;&gt;0,('Semester Activities'!N$36/'Weightage Page-1'!AC$13)*'Weightage Page-1'!AC101,0))+
(IF('Semester Activities'!N$38&lt;&gt;0,('Semester Activities'!N$38/'Weightage Page-1'!AE$13)*'Weightage Page-1'!AE101,0))+
(IF('Semester Activities'!N$39&lt;&gt;0,('Semester Activities'!N$39/'Weightage Page-1'!AF$13)*'Weightage Page-1'!AF101,0))+
(IF('Semester Activities'!N$40&lt;&gt;0,('Semester Activities'!N$40/'Weightage Page-1'!AG$13)*'Weightage Page-1'!AG101,0))+
(IF('Semester Activities'!N$41&lt;&gt;0,('Semester Activities'!N$41/'Weightage Page-1'!AH$13)*'Weightage Page-1'!AH101,0))+
(IF('Semester Activities'!N$42&lt;&gt;0,('Semester Activities'!N$42/'Weightage Page-1'!AI$13)*'Weightage Page-1'!AI101,0))+
(IF('Semester Activities'!N$43&lt;&gt;0,('Semester Activities'!N$43/'Weightage Page-1'!AJ$13)*'Weightage Page-1'!AJ101,0))+
(IF('Semester Activities'!N$44&lt;&gt;0,('Semester Activities'!N$44/'Weightage Page-1'!AK$13)*'Weightage Page-1'!AK101,0))+
(IF('Semester Activities'!N$45&lt;&gt;0,('Semester Activities'!N$45/'Weightage Page-1'!AL$13)*'Weightage Page-1'!AL101,0))+
(IF('Semester Activities'!N$46&lt;&gt;0,('Semester Activities'!N$46/'Weightage Page-1'!AM$13)*'Weightage Page-1'!AM101,0))+
(IF('Semester Activities'!N$47&lt;&gt;0,('Semester Activities'!N$47/'Weightage Page-1'!AN$13)*'Weightage Page-1'!AN101,0))+
(IF('Semester Activities'!N$48&lt;&gt;0,('Semester Activities'!N$48/'Weightage Page-1'!AO$13)*'Weightage Page-1'!AO101,0))+
(IF('Semester Activities'!N$49&lt;&gt;0,('Semester Activities'!N$49/'Weightage Page-1'!AP$13)*'Weightage Page-1'!AP101,0))+
(IF('Semester Activities'!N$50&lt;&gt;0,('Semester Activities'!N$50/'Weightage Page-1'!AQ$13)*'Weightage Page-1'!AQ101,0))+
(IF('Semester Activities'!N$51&lt;&gt;0,('Semester Activities'!N$51/'Weightage Page-1'!AR$13)*'Weightage Page-1'!AR101,0))+
(IF('Semester Activities'!N$52&lt;&gt;0,('Semester Activities'!N$52/'Weightage Page-1'!AS$13)*'Weightage Page-1'!AS101,0))+
(IF('Semester Activities'!N$53&lt;&gt;0,('Semester Activities'!N$53/'Weightage Page-1'!AT$13)*'Weightage Page-1'!AT101,0))+
(IF('Semester Activities'!N$54&lt;&gt;0,('Semester Activities'!N$54/'Weightage Page-1'!AU$13)*'Weightage Page-1'!AU101,0))+
(IF('Semester Activities'!N$55&lt;&gt;0,('Semester Activities'!N$55/'Weightage Page-1'!AV$13)*'Weightage Page-1'!AV101,0))+
(IF('Semester Activities'!N$56&lt;&gt;0,('Semester Activities'!N$56/'Weightage Page-1'!AW$13)*'Weightage Page-1'!AW101,0))+
(IF('Semester Activities'!N$57&lt;&gt;0,('Semester Activities'!N$57/'Weightage Page-1'!AX$13)*'Weightage Page-1'!AX101,0))+
(IF('Semester Activities'!N$58&lt;&gt;0,('Semester Activities'!N$58/'Weightage Page-1'!AY$13)*'Weightage Page-1'!AY101,0))+
(IF('Semester Activities'!N$59&lt;&gt;0,('Semester Activities'!N$59/'Weightage Page-1'!AZ$13)*'Weightage Page-1'!AZ101,0))+
(IF('Semester Activities'!N$60&lt;&gt;0,('Semester Activities'!N$60/'Weightage Page-1'!BA$13)*'Weightage Page-1'!BA101,0))+
(IF('Semester Activities'!N$61&lt;&gt;0,('Semester Activities'!N$61/'Weightage Page-1'!BB$13)*'Weightage Page-1'!BB101,0))</f>
        <v>0</v>
      </c>
      <c r="M95" s="423"/>
      <c r="N95" s="424">
        <f t="shared" si="2"/>
        <v>0</v>
      </c>
      <c r="O95" s="424"/>
    </row>
    <row r="96" spans="1:15" ht="16.5" thickBot="1" x14ac:dyDescent="0.3">
      <c r="A96" s="210">
        <v>87</v>
      </c>
      <c r="B96" s="211" t="str">
        <f>IF('Weightage Page-1'!B102&lt;&gt;"",'Weightage Page-1'!B102,"")</f>
        <v>15SW68</v>
      </c>
      <c r="C96" s="118"/>
      <c r="D96" s="423">
        <f>(IF('Semester Activities'!J$11&lt;&gt;0,('Semester Activities'!J$11/'Weightage Page-1'!D$13)*'Weightage Page-1'!D102,0))+
(IF('Semester Activities'!J$12&lt;&gt;0,('Semester Activities'!J$12/'Weightage Page-1'!E$13)*'Weightage Page-1'!E102,0))+
(IF('Semester Activities'!J$13&lt;&gt;0,('Semester Activities'!J$13/'Weightage Page-1'!F$13)*'Weightage Page-1'!F102,0))+
(IF('Semester Activities'!J$14&lt;&gt;0,('Semester Activities'!J$14/'Weightage Page-1'!G$13)*'Weightage Page-1'!G102,0))+
(IF('Semester Activities'!J$15&lt;&gt;0,('Semester Activities'!J$15/'Weightage Page-1'!H$13)*'Weightage Page-1'!H102,0))+
(IF('Semester Activities'!J$16&lt;&gt;0,('Semester Activities'!J$16/'Weightage Page-1'!I$13)*'Weightage Page-1'!I102,0))+
(IF('Semester Activities'!J$17&lt;&gt;0,('Semester Activities'!J$17/'Weightage Page-1'!J$13)*'Weightage Page-1'!J102,0))+
(IF('Semester Activities'!J$18&lt;&gt;0,('Semester Activities'!J$18/'Weightage Page-1'!K$13)*'Weightage Page-1'!K102,0))+
(IF('Semester Activities'!J$19&lt;&gt;0,('Semester Activities'!J$19/'Weightage Page-1'!L$13)*'Weightage Page-1'!L102,0))+
(IF('Semester Activities'!J$20&lt;&gt;0,('Semester Activities'!J$20/'Weightage Page-1'!M$13)*'Weightage Page-1'!M102,0))+
(IF('Semester Activities'!J$21&lt;&gt;0,('Semester Activities'!J$21/'Weightage Page-1'!N$13)*'Weightage Page-1'!N102,0))+
(IF('Semester Activities'!J$25&lt;&gt;0,('Semester Activities'!J$25/'Weightage Page-1'!R$13)*'Weightage Page-1'!R102,0))+
(IF('Semester Activities'!J$26&lt;&gt;0,('Semester Activities'!J$26/'Weightage Page-1'!S$13)*'Weightage Page-1'!S102,0))+
(IF('Semester Activities'!J$27&lt;&gt;0,('Semester Activities'!J$27/'Weightage Page-1'!T$13)*'Weightage Page-1'!T102,0))+
(IF('Semester Activities'!J$28&lt;&gt;0,('Semester Activities'!J$28/'Weightage Page-1'!U$13)*'Weightage Page-1'!U102,0))+
(IF('Semester Activities'!J$29&lt;&gt;0,('Semester Activities'!J$29/'Weightage Page-1'!V$13)*'Weightage Page-1'!V102,0))+
(IF('Semester Activities'!J$30&lt;&gt;0,('Semester Activities'!J$30/'Weightage Page-1'!W$13)*'Weightage Page-1'!W102,0))+
(IF('Semester Activities'!J$31&lt;&gt;0,('Semester Activities'!J$31/'Weightage Page-1'!X$13)*'Weightage Page-1'!X102,0))+
(IF('Semester Activities'!J$32&lt;&gt;0,('Semester Activities'!J$32/'Weightage Page-1'!Y$13)*'Weightage Page-1'!Y102,0))+
(IF('Semester Activities'!J$33&lt;&gt;0,('Semester Activities'!J$33/'Weightage Page-1'!Z$13)*'Weightage Page-1'!Z102,0))+
(IF('Semester Activities'!J$34&lt;&gt;0,('Semester Activities'!J$34/'Weightage Page-1'!AA$13)*'Weightage Page-1'!AA102,0))+
(IF('Semester Activities'!J$35&lt;&gt;0,('Semester Activities'!J$35/'Weightage Page-1'!AB$13)*'Weightage Page-1'!AB102,0))+
(IF('Semester Activities'!J$36&lt;&gt;0,('Semester Activities'!J$36/'Weightage Page-1'!AC$13)*'Weightage Page-1'!AC102,0))+
(IF('Semester Activities'!J$38&lt;&gt;0,('Semester Activities'!J$38/'Weightage Page-1'!AE$13)*'Weightage Page-1'!AE102,0))+
(IF('Semester Activities'!J$39&lt;&gt;0,('Semester Activities'!J$39/'Weightage Page-1'!AF$13)*'Weightage Page-1'!AF102,0))+
(IF('Semester Activities'!J$40&lt;&gt;0,('Semester Activities'!J$40/'Weightage Page-1'!AG$13)*'Weightage Page-1'!AG102,0))+
(IF('Semester Activities'!J$41&lt;&gt;0,('Semester Activities'!J$41/'Weightage Page-1'!AH$13)*'Weightage Page-1'!AH102,0))+
(IF('Semester Activities'!J$42&lt;&gt;0,('Semester Activities'!J$42/'Weightage Page-1'!AI$13)*'Weightage Page-1'!AI102,0))+
(IF('Semester Activities'!J$43&lt;&gt;0,('Semester Activities'!J$43/'Weightage Page-1'!AJ$13)*'Weightage Page-1'!AJ102,0))+
(IF('Semester Activities'!J$44&lt;&gt;0,('Semester Activities'!J$44/'Weightage Page-1'!AK$13)*'Weightage Page-1'!AK102,0))+
(IF('Semester Activities'!J$45&lt;&gt;0,('Semester Activities'!J$45/'Weightage Page-1'!AL$13)*'Weightage Page-1'!AL102,0))+
(IF('Semester Activities'!J$46&lt;&gt;0,('Semester Activities'!J$46/'Weightage Page-1'!AM$13)*'Weightage Page-1'!AM102,0))+
(IF('Semester Activities'!J$47&lt;&gt;0,('Semester Activities'!J$47/'Weightage Page-1'!AN$13)*'Weightage Page-1'!AN102,0))+
(IF('Semester Activities'!J$48&lt;&gt;0,('Semester Activities'!J$48/'Weightage Page-1'!AO$13)*'Weightage Page-1'!AO102,0))+
(IF('Semester Activities'!J$49&lt;&gt;0,('Semester Activities'!J$49/'Weightage Page-1'!AP$13)*'Weightage Page-1'!AP102,0))+
(IF('Semester Activities'!J$50&lt;&gt;0,('Semester Activities'!J$50/'Weightage Page-1'!AQ$13)*'Weightage Page-1'!AQ102,0))+
(IF('Semester Activities'!J$51&lt;&gt;0,('Semester Activities'!J$51/'Weightage Page-1'!AR$13)*'Weightage Page-1'!AR102,0))+
(IF('Semester Activities'!J$52&lt;&gt;0,('Semester Activities'!J$52/'Weightage Page-1'!AS$13)*'Weightage Page-1'!AS102,0))+
(IF('Semester Activities'!J$53&lt;&gt;0,('Semester Activities'!J$53/'Weightage Page-1'!AT$13)*'Weightage Page-1'!AT102,0))+
(IF('Semester Activities'!J$54&lt;&gt;0,('Semester Activities'!J$54/'Weightage Page-1'!AU$13)*'Weightage Page-1'!AU102,0))+
(IF('Semester Activities'!J$55&lt;&gt;0,('Semester Activities'!J$55/'Weightage Page-1'!AV$13)*'Weightage Page-1'!AV102,0))+
(IF('Semester Activities'!J$56&lt;&gt;0,('Semester Activities'!J$56/'Weightage Page-1'!AW$13)*'Weightage Page-1'!AW102,0))+
(IF('Semester Activities'!J$57&lt;&gt;0,('Semester Activities'!J$57/'Weightage Page-1'!AX$13)*'Weightage Page-1'!AX102,0))+
(IF('Semester Activities'!J$58&lt;&gt;0,('Semester Activities'!J$58/'Weightage Page-1'!AY$13)*'Weightage Page-1'!AY102,0))+
(IF('Semester Activities'!J$59&lt;&gt;0,('Semester Activities'!J$59/'Weightage Page-1'!AZ$13)*'Weightage Page-1'!AZ102,0))+
(IF('Semester Activities'!J$60&lt;&gt;0,('Semester Activities'!J$60/'Weightage Page-1'!BA$13)*'Weightage Page-1'!BA102,0))+
(IF('Semester Activities'!J$61&lt;&gt;0,('Semester Activities'!J$61/'Weightage Page-1'!BB$13)*'Weightage Page-1'!BB102,0))</f>
        <v>0</v>
      </c>
      <c r="E96" s="423"/>
      <c r="F96" s="423">
        <f>(IF('Semester Activities'!K$11&lt;&gt;0,('Semester Activities'!K$11/'Weightage Page-1'!D$13)*'Weightage Page-1'!D102,0))+
(IF('Semester Activities'!K$12&lt;&gt;0,('Semester Activities'!K$12/'Weightage Page-1'!E$13)*'Weightage Page-1'!E102,0))+
(IF('Semester Activities'!K$13&lt;&gt;0,('Semester Activities'!K$13/'Weightage Page-1'!F$13)*'Weightage Page-1'!F102,0))+
(IF('Semester Activities'!K$14&lt;&gt;0,('Semester Activities'!K$14/'Weightage Page-1'!G$13)*'Weightage Page-1'!G102,0))+
(IF('Semester Activities'!K$15&lt;&gt;0,('Semester Activities'!K$15/'Weightage Page-1'!H$13)*'Weightage Page-1'!H102,0))+
(IF('Semester Activities'!K$16&lt;&gt;0,('Semester Activities'!K$16/'Weightage Page-1'!I$13)*'Weightage Page-1'!I102,0))+
(IF('Semester Activities'!K$17&lt;&gt;0,('Semester Activities'!K$17/'Weightage Page-1'!J$13)*'Weightage Page-1'!J102,0))+
(IF('Semester Activities'!K$18&lt;&gt;0,('Semester Activities'!K$18/'Weightage Page-1'!K$13)*'Weightage Page-1'!K102,0))+
(IF('Semester Activities'!K$19&lt;&gt;0,('Semester Activities'!K$19/'Weightage Page-1'!L$13)*'Weightage Page-1'!L102,0))+
(IF('Semester Activities'!K$20&lt;&gt;0,('Semester Activities'!K$20/'Weightage Page-1'!M$13)*'Weightage Page-1'!M102,0))+
(IF('Semester Activities'!K$21&lt;&gt;0,('Semester Activities'!K$21/'Weightage Page-1'!N$13)*'Weightage Page-1'!N102,0))+
(IF('Semester Activities'!K$25&lt;&gt;0,('Semester Activities'!K$25/'Weightage Page-1'!R$13)*'Weightage Page-1'!R102,0))+
(IF('Semester Activities'!K$26&lt;&gt;0,('Semester Activities'!K$26/'Weightage Page-1'!S$13)*'Weightage Page-1'!S102,0))+
(IF('Semester Activities'!K$27&lt;&gt;0,('Semester Activities'!K$27/'Weightage Page-1'!T$13)*'Weightage Page-1'!T102,0))+
(IF('Semester Activities'!K$28&lt;&gt;0,('Semester Activities'!K$28/'Weightage Page-1'!U$13)*'Weightage Page-1'!U102,0))+
(IF('Semester Activities'!K$29&lt;&gt;0,('Semester Activities'!K$29/'Weightage Page-1'!V$13)*'Weightage Page-1'!V102,0))+
(IF('Semester Activities'!K$30&lt;&gt;0,('Semester Activities'!K$30/'Weightage Page-1'!W$13)*'Weightage Page-1'!W102,0))+
(IF('Semester Activities'!K$31&lt;&gt;0,('Semester Activities'!K$31/'Weightage Page-1'!X$13)*'Weightage Page-1'!X102,0))+
(IF('Semester Activities'!K$32&lt;&gt;0,('Semester Activities'!K$32/'Weightage Page-1'!Y$13)*'Weightage Page-1'!Y102,0))+
(IF('Semester Activities'!K$33&lt;&gt;0,('Semester Activities'!K$33/'Weightage Page-1'!Z$13)*'Weightage Page-1'!Z102,0))+
(IF('Semester Activities'!K$34&lt;&gt;0,('Semester Activities'!K$34/'Weightage Page-1'!AA$13)*'Weightage Page-1'!AA102,0))+
(IF('Semester Activities'!K$35&lt;&gt;0,('Semester Activities'!K$35/'Weightage Page-1'!AB$13)*'Weightage Page-1'!AB102,0))+
(IF('Semester Activities'!K$36&lt;&gt;0,('Semester Activities'!K$36/'Weightage Page-1'!AC$13)*'Weightage Page-1'!AC102,0))+
(IF('Semester Activities'!K$38&lt;&gt;0,('Semester Activities'!K$38/'Weightage Page-1'!AE$13)*'Weightage Page-1'!AE102,0))+
(IF('Semester Activities'!K$39&lt;&gt;0,('Semester Activities'!K$39/'Weightage Page-1'!AF$13)*'Weightage Page-1'!AF102,0))+
(IF('Semester Activities'!K$40&lt;&gt;0,('Semester Activities'!K$40/'Weightage Page-1'!AG$13)*'Weightage Page-1'!AG102,0))+
(IF('Semester Activities'!K$41&lt;&gt;0,('Semester Activities'!K$41/'Weightage Page-1'!AH$13)*'Weightage Page-1'!AH102,0))+
(IF('Semester Activities'!K$42&lt;&gt;0,('Semester Activities'!K$42/'Weightage Page-1'!AI$13)*'Weightage Page-1'!AI102,0))+
(IF('Semester Activities'!K$43&lt;&gt;0,('Semester Activities'!K$43/'Weightage Page-1'!AJ$13)*'Weightage Page-1'!AJ102,0))+
(IF('Semester Activities'!K$44&lt;&gt;0,('Semester Activities'!K$44/'Weightage Page-1'!AK$13)*'Weightage Page-1'!AK102,0))+
(IF('Semester Activities'!K$45&lt;&gt;0,('Semester Activities'!K$45/'Weightage Page-1'!AL$13)*'Weightage Page-1'!AL102,0))+
(IF('Semester Activities'!K$46&lt;&gt;0,('Semester Activities'!K$46/'Weightage Page-1'!AM$13)*'Weightage Page-1'!AM102,0))+
(IF('Semester Activities'!K$47&lt;&gt;0,('Semester Activities'!K$47/'Weightage Page-1'!AN$13)*'Weightage Page-1'!AN102,0))+
(IF('Semester Activities'!K$48&lt;&gt;0,('Semester Activities'!K$48/'Weightage Page-1'!AO$13)*'Weightage Page-1'!AO102,0))+
(IF('Semester Activities'!K$49&lt;&gt;0,('Semester Activities'!K$49/'Weightage Page-1'!AP$13)*'Weightage Page-1'!AP102,0))+
(IF('Semester Activities'!K$50&lt;&gt;0,('Semester Activities'!K$50/'Weightage Page-1'!AQ$13)*'Weightage Page-1'!AQ102,0))+
(IF('Semester Activities'!K$51&lt;&gt;0,('Semester Activities'!K$51/'Weightage Page-1'!AR$13)*'Weightage Page-1'!AR102,0))+
(IF('Semester Activities'!K$52&lt;&gt;0,('Semester Activities'!K$52/'Weightage Page-1'!AS$13)*'Weightage Page-1'!AS102,0))+
(IF('Semester Activities'!K$53&lt;&gt;0,('Semester Activities'!K$53/'Weightage Page-1'!AT$13)*'Weightage Page-1'!AT102,0))+
(IF('Semester Activities'!K$54&lt;&gt;0,('Semester Activities'!K$54/'Weightage Page-1'!AU$13)*'Weightage Page-1'!AU102,0))+
(IF('Semester Activities'!K$55&lt;&gt;0,('Semester Activities'!K$55/'Weightage Page-1'!AV$13)*'Weightage Page-1'!AV102,0))+
(IF('Semester Activities'!K$56&lt;&gt;0,('Semester Activities'!K$56/'Weightage Page-1'!AW$13)*'Weightage Page-1'!AW102,0))+
(IF('Semester Activities'!K$57&lt;&gt;0,('Semester Activities'!K$57/'Weightage Page-1'!AX$13)*'Weightage Page-1'!AX102,0))+
(IF('Semester Activities'!K$58&lt;&gt;0,('Semester Activities'!K$58/'Weightage Page-1'!AY$13)*'Weightage Page-1'!AY102,0))+
(IF('Semester Activities'!K$59&lt;&gt;0,('Semester Activities'!K$59/'Weightage Page-1'!AZ$13)*'Weightage Page-1'!AZ102,0))+
(IF('Semester Activities'!K$60&lt;&gt;0,('Semester Activities'!K$60/'Weightage Page-1'!BA$13)*'Weightage Page-1'!BA102,0))+
(IF('Semester Activities'!K$61&lt;&gt;0,('Semester Activities'!K$61/'Weightage Page-1'!BB$13)*'Weightage Page-1'!BB102,0))</f>
        <v>0</v>
      </c>
      <c r="G96" s="423"/>
      <c r="H96" s="423">
        <f>(IF('Semester Activities'!L$11&lt;&gt;0,('Semester Activities'!L$11/'Weightage Page-1'!D$13)*'Weightage Page-1'!D102,0))+
(IF('Semester Activities'!L$12&lt;&gt;0,('Semester Activities'!L$12/'Weightage Page-1'!E$13)*'Weightage Page-1'!E102,0))+
(IF('Semester Activities'!L$13&lt;&gt;0,('Semester Activities'!L$13/'Weightage Page-1'!F$13)*'Weightage Page-1'!F102,0))+
(IF('Semester Activities'!L$14&lt;&gt;0,('Semester Activities'!L$14/'Weightage Page-1'!G$13)*'Weightage Page-1'!G102,0))+
(IF('Semester Activities'!L$15&lt;&gt;0,('Semester Activities'!L$15/'Weightage Page-1'!H$13)*'Weightage Page-1'!H102,0))+
(IF('Semester Activities'!L$16&lt;&gt;0,('Semester Activities'!L$16/'Weightage Page-1'!I$13)*'Weightage Page-1'!I102,0))+
(IF('Semester Activities'!L$17&lt;&gt;0,('Semester Activities'!L$17/'Weightage Page-1'!J$13)*'Weightage Page-1'!J102,0))+
(IF('Semester Activities'!L$18&lt;&gt;0,('Semester Activities'!L$18/'Weightage Page-1'!K$13)*'Weightage Page-1'!K102,0))+
(IF('Semester Activities'!L$19&lt;&gt;0,('Semester Activities'!L$19/'Weightage Page-1'!L$13)*'Weightage Page-1'!L102,0))+
(IF('Semester Activities'!L$20&lt;&gt;0,('Semester Activities'!L$20/'Weightage Page-1'!M$13)*'Weightage Page-1'!M102,0))+
(IF('Semester Activities'!L$21&lt;&gt;0,('Semester Activities'!L$21/'Weightage Page-1'!N$13)*'Weightage Page-1'!N102,0))+
(IF('Semester Activities'!L$25&lt;&gt;0,('Semester Activities'!L$25/'Weightage Page-1'!R$13)*'Weightage Page-1'!R102,0))+
(IF('Semester Activities'!L$26&lt;&gt;0,('Semester Activities'!L$26/'Weightage Page-1'!S$13)*'Weightage Page-1'!S102,0))+
(IF('Semester Activities'!L$27&lt;&gt;0,('Semester Activities'!L$27/'Weightage Page-1'!T$13)*'Weightage Page-1'!T102,0))+
(IF('Semester Activities'!L$28&lt;&gt;0,('Semester Activities'!L$28/'Weightage Page-1'!U$13)*'Weightage Page-1'!U102,0))+
(IF('Semester Activities'!L$29&lt;&gt;0,('Semester Activities'!L$29/'Weightage Page-1'!V$13)*'Weightage Page-1'!V102,0))+
(IF('Semester Activities'!L$30&lt;&gt;0,('Semester Activities'!L$30/'Weightage Page-1'!W$13)*'Weightage Page-1'!W102,0))+
(IF('Semester Activities'!L$31&lt;&gt;0,('Semester Activities'!L$31/'Weightage Page-1'!X$13)*'Weightage Page-1'!X102,0))+
(IF('Semester Activities'!L$32&lt;&gt;0,('Semester Activities'!L$32/'Weightage Page-1'!Y$13)*'Weightage Page-1'!Y102,0))+
(IF('Semester Activities'!L$33&lt;&gt;0,('Semester Activities'!L$33/'Weightage Page-1'!Z$13)*'Weightage Page-1'!Z102,0))+
(IF('Semester Activities'!L$34&lt;&gt;0,('Semester Activities'!L$34/'Weightage Page-1'!AA$13)*'Weightage Page-1'!AA102,0))+
(IF('Semester Activities'!L$35&lt;&gt;0,('Semester Activities'!L$35/'Weightage Page-1'!AB$13)*'Weightage Page-1'!AB102,0))+
(IF('Semester Activities'!L$36&lt;&gt;0,('Semester Activities'!L$36/'Weightage Page-1'!AC$13)*'Weightage Page-1'!AC102,0))+
(IF('Semester Activities'!L$38&lt;&gt;0,('Semester Activities'!L$38/'Weightage Page-1'!AE$13)*'Weightage Page-1'!AE102,0))+
(IF('Semester Activities'!L$39&lt;&gt;0,('Semester Activities'!L$39/'Weightage Page-1'!AF$13)*'Weightage Page-1'!AF102,0))+
(IF('Semester Activities'!L$40&lt;&gt;0,('Semester Activities'!L$40/'Weightage Page-1'!AG$13)*'Weightage Page-1'!AG102,0))+
(IF('Semester Activities'!L$41&lt;&gt;0,('Semester Activities'!L$41/'Weightage Page-1'!AH$13)*'Weightage Page-1'!AH102,0))+
(IF('Semester Activities'!L$42&lt;&gt;0,('Semester Activities'!L$42/'Weightage Page-1'!AI$13)*'Weightage Page-1'!AI102,0))+
(IF('Semester Activities'!L$43&lt;&gt;0,('Semester Activities'!L$43/'Weightage Page-1'!AJ$13)*'Weightage Page-1'!AJ102,0))+
(IF('Semester Activities'!L$44&lt;&gt;0,('Semester Activities'!L$44/'Weightage Page-1'!AK$13)*'Weightage Page-1'!AK102,0))+
(IF('Semester Activities'!L$45&lt;&gt;0,('Semester Activities'!L$45/'Weightage Page-1'!AL$13)*'Weightage Page-1'!AL102,0))+
(IF('Semester Activities'!L$46&lt;&gt;0,('Semester Activities'!L$46/'Weightage Page-1'!AM$13)*'Weightage Page-1'!AM102,0))+
(IF('Semester Activities'!L$47&lt;&gt;0,('Semester Activities'!L$47/'Weightage Page-1'!AN$13)*'Weightage Page-1'!AN102,0))+
(IF('Semester Activities'!L$48&lt;&gt;0,('Semester Activities'!L$48/'Weightage Page-1'!AO$13)*'Weightage Page-1'!AO102,0))+
(IF('Semester Activities'!L$49&lt;&gt;0,('Semester Activities'!L$49/'Weightage Page-1'!AP$13)*'Weightage Page-1'!AP102,0))+
(IF('Semester Activities'!L$50&lt;&gt;0,('Semester Activities'!L$50/'Weightage Page-1'!AQ$13)*'Weightage Page-1'!AQ102,0))+
(IF('Semester Activities'!L$51&lt;&gt;0,('Semester Activities'!L$51/'Weightage Page-1'!AR$13)*'Weightage Page-1'!AR102,0))+
(IF('Semester Activities'!L$52&lt;&gt;0,('Semester Activities'!L$52/'Weightage Page-1'!AS$13)*'Weightage Page-1'!AS102,0))+
(IF('Semester Activities'!L$53&lt;&gt;0,('Semester Activities'!L$53/'Weightage Page-1'!AT$13)*'Weightage Page-1'!AT102,0))+
(IF('Semester Activities'!L$54&lt;&gt;0,('Semester Activities'!L$54/'Weightage Page-1'!AU$13)*'Weightage Page-1'!AU102,0))+
(IF('Semester Activities'!L$55&lt;&gt;0,('Semester Activities'!L$55/'Weightage Page-1'!AV$13)*'Weightage Page-1'!AV102,0))+
(IF('Semester Activities'!L$56&lt;&gt;0,('Semester Activities'!L$56/'Weightage Page-1'!AW$13)*'Weightage Page-1'!AW102,0))+
(IF('Semester Activities'!L$57&lt;&gt;0,('Semester Activities'!L$57/'Weightage Page-1'!AX$13)*'Weightage Page-1'!AX102,0))+
(IF('Semester Activities'!L$58&lt;&gt;0,('Semester Activities'!L$58/'Weightage Page-1'!AY$13)*'Weightage Page-1'!AY102,0))+
(IF('Semester Activities'!L$59&lt;&gt;0,('Semester Activities'!L$59/'Weightage Page-1'!AZ$13)*'Weightage Page-1'!AZ102,0))+
(IF('Semester Activities'!L$60&lt;&gt;0,('Semester Activities'!L$60/'Weightage Page-1'!BA$13)*'Weightage Page-1'!BA102,0))+
(IF('Semester Activities'!L$61&lt;&gt;0,('Semester Activities'!L$61/'Weightage Page-1'!BB$13)*'Weightage Page-1'!BB102,0))</f>
        <v>0</v>
      </c>
      <c r="I96" s="423"/>
      <c r="J96" s="423">
        <f>(IF('Semester Activities'!M$11&lt;&gt;0,('Semester Activities'!M$11/'Weightage Page-1'!D$13)*'Weightage Page-1'!D102,0))+
(IF('Semester Activities'!M$12&lt;&gt;0,('Semester Activities'!M$12/'Weightage Page-1'!E$13)*'Weightage Page-1'!E102,0))+
(IF('Semester Activities'!M$13&lt;&gt;0,('Semester Activities'!M$13/'Weightage Page-1'!F$13)*'Weightage Page-1'!F102,0))+
(IF('Semester Activities'!M$14&lt;&gt;0,('Semester Activities'!M$14/'Weightage Page-1'!G$13)*'Weightage Page-1'!G102,0))+
(IF('Semester Activities'!M$15&lt;&gt;0,('Semester Activities'!M$15/'Weightage Page-1'!H$13)*'Weightage Page-1'!H102,0))+
(IF('Semester Activities'!M$16&lt;&gt;0,('Semester Activities'!M$16/'Weightage Page-1'!I$13)*'Weightage Page-1'!I102,0))+
(IF('Semester Activities'!M$17&lt;&gt;0,('Semester Activities'!M$17/'Weightage Page-1'!J$13)*'Weightage Page-1'!J102,0))+
(IF('Semester Activities'!M$18&lt;&gt;0,('Semester Activities'!M$18/'Weightage Page-1'!K$13)*'Weightage Page-1'!K102,0))+
(IF('Semester Activities'!M$19&lt;&gt;0,('Semester Activities'!M$19/'Weightage Page-1'!L$13)*'Weightage Page-1'!L102,0))+
(IF('Semester Activities'!M$20&lt;&gt;0,('Semester Activities'!M$20/'Weightage Page-1'!M$13)*'Weightage Page-1'!M102,0))+
(IF('Semester Activities'!M$21&lt;&gt;0,('Semester Activities'!M$21/'Weightage Page-1'!N$13)*'Weightage Page-1'!N102,0))+
(IF('Semester Activities'!M$25&lt;&gt;0,('Semester Activities'!M$25/'Weightage Page-1'!R$13)*'Weightage Page-1'!R102,0))+
(IF('Semester Activities'!M$26&lt;&gt;0,('Semester Activities'!M$26/'Weightage Page-1'!S$13)*'Weightage Page-1'!S102,0))+
(IF('Semester Activities'!M$27&lt;&gt;0,('Semester Activities'!M$27/'Weightage Page-1'!T$13)*'Weightage Page-1'!T102,0))+
(IF('Semester Activities'!M$28&lt;&gt;0,('Semester Activities'!M$28/'Weightage Page-1'!U$13)*'Weightage Page-1'!U102,0))+
(IF('Semester Activities'!M$29&lt;&gt;0,('Semester Activities'!M$29/'Weightage Page-1'!V$13)*'Weightage Page-1'!V102,0))+
(IF('Semester Activities'!M$30&lt;&gt;0,('Semester Activities'!M$30/'Weightage Page-1'!W$13)*'Weightage Page-1'!W102,0))+
(IF('Semester Activities'!M$31&lt;&gt;0,('Semester Activities'!M$31/'Weightage Page-1'!X$13)*'Weightage Page-1'!X102,0))+
(IF('Semester Activities'!M$32&lt;&gt;0,('Semester Activities'!M$32/'Weightage Page-1'!Y$13)*'Weightage Page-1'!Y102,0))+
(IF('Semester Activities'!M$33&lt;&gt;0,('Semester Activities'!M$33/'Weightage Page-1'!Z$13)*'Weightage Page-1'!Z102,0))+
(IF('Semester Activities'!M$34&lt;&gt;0,('Semester Activities'!M$34/'Weightage Page-1'!AA$13)*'Weightage Page-1'!AA102,0))+
(IF('Semester Activities'!M$35&lt;&gt;0,('Semester Activities'!M$35/'Weightage Page-1'!AB$13)*'Weightage Page-1'!AB102,0))+
(IF('Semester Activities'!M$36&lt;&gt;0,('Semester Activities'!M$36/'Weightage Page-1'!AC$13)*'Weightage Page-1'!AC102,0))+
(IF('Semester Activities'!M$38&lt;&gt;0,('Semester Activities'!M$38/'Weightage Page-1'!AE$13)*'Weightage Page-1'!AE102,0))+
(IF('Semester Activities'!M$39&lt;&gt;0,('Semester Activities'!M$39/'Weightage Page-1'!AF$13)*'Weightage Page-1'!AF102,0))+
(IF('Semester Activities'!M$40&lt;&gt;0,('Semester Activities'!M$40/'Weightage Page-1'!AG$13)*'Weightage Page-1'!AG102,0))+
(IF('Semester Activities'!M$41&lt;&gt;0,('Semester Activities'!M$41/'Weightage Page-1'!AH$13)*'Weightage Page-1'!AH102,0))+
(IF('Semester Activities'!M$42&lt;&gt;0,('Semester Activities'!M$42/'Weightage Page-1'!AI$13)*'Weightage Page-1'!AI102,0))+
(IF('Semester Activities'!M$43&lt;&gt;0,('Semester Activities'!M$43/'Weightage Page-1'!AJ$13)*'Weightage Page-1'!AJ102,0))+
(IF('Semester Activities'!M$44&lt;&gt;0,('Semester Activities'!M$44/'Weightage Page-1'!AK$13)*'Weightage Page-1'!AK102,0))+
(IF('Semester Activities'!M$45&lt;&gt;0,('Semester Activities'!M$45/'Weightage Page-1'!AL$13)*'Weightage Page-1'!AL102,0))+
(IF('Semester Activities'!M$46&lt;&gt;0,('Semester Activities'!M$46/'Weightage Page-1'!AM$13)*'Weightage Page-1'!AM102,0))+
(IF('Semester Activities'!M$47&lt;&gt;0,('Semester Activities'!M$47/'Weightage Page-1'!AN$13)*'Weightage Page-1'!AN102,0))+
(IF('Semester Activities'!M$48&lt;&gt;0,('Semester Activities'!M$48/'Weightage Page-1'!AO$13)*'Weightage Page-1'!AO102,0))+
(IF('Semester Activities'!M$49&lt;&gt;0,('Semester Activities'!M$49/'Weightage Page-1'!AP$13)*'Weightage Page-1'!AP102,0))+
(IF('Semester Activities'!M$50&lt;&gt;0,('Semester Activities'!M$50/'Weightage Page-1'!AQ$13)*'Weightage Page-1'!AQ102,0))+
(IF('Semester Activities'!M$51&lt;&gt;0,('Semester Activities'!M$51/'Weightage Page-1'!AR$13)*'Weightage Page-1'!AR102,0))+
(IF('Semester Activities'!M$52&lt;&gt;0,('Semester Activities'!M$52/'Weightage Page-1'!AS$13)*'Weightage Page-1'!AS102,0))+
(IF('Semester Activities'!M$53&lt;&gt;0,('Semester Activities'!M$53/'Weightage Page-1'!AT$13)*'Weightage Page-1'!AT102,0))+
(IF('Semester Activities'!M$54&lt;&gt;0,('Semester Activities'!M$54/'Weightage Page-1'!AU$13)*'Weightage Page-1'!AU102,0))+
(IF('Semester Activities'!M$55&lt;&gt;0,('Semester Activities'!M$55/'Weightage Page-1'!AV$13)*'Weightage Page-1'!AV102,0))+
(IF('Semester Activities'!M$56&lt;&gt;0,('Semester Activities'!M$56/'Weightage Page-1'!AW$13)*'Weightage Page-1'!AW102,0))+
(IF('Semester Activities'!M$57&lt;&gt;0,('Semester Activities'!M$57/'Weightage Page-1'!AX$13)*'Weightage Page-1'!AX102,0))+
(IF('Semester Activities'!M$58&lt;&gt;0,('Semester Activities'!M$58/'Weightage Page-1'!AY$13)*'Weightage Page-1'!AY102,0))+
(IF('Semester Activities'!M$59&lt;&gt;0,('Semester Activities'!M$59/'Weightage Page-1'!AZ$13)*'Weightage Page-1'!AZ102,0))+
(IF('Semester Activities'!M$60&lt;&gt;0,('Semester Activities'!M$60/'Weightage Page-1'!BA$13)*'Weightage Page-1'!BA102,0))+
(IF('Semester Activities'!M$61&lt;&gt;0,('Semester Activities'!M$61/'Weightage Page-1'!BB$13)*'Weightage Page-1'!BB102,0))</f>
        <v>0</v>
      </c>
      <c r="K96" s="423"/>
      <c r="L96" s="423">
        <f>(IF('Semester Activities'!N$11&lt;&gt;0,('Semester Activities'!N$11/'Weightage Page-1'!D$13)*'Weightage Page-1'!D102,0))+
(IF('Semester Activities'!N$12&lt;&gt;0,('Semester Activities'!N$12/'Weightage Page-1'!E$13)*'Weightage Page-1'!E102,0))+
(IF('Semester Activities'!N$13&lt;&gt;0,('Semester Activities'!N$13/'Weightage Page-1'!F$13)*'Weightage Page-1'!F102,0))+
(IF('Semester Activities'!N$14&lt;&gt;0,('Semester Activities'!N$14/'Weightage Page-1'!G$13)*'Weightage Page-1'!G102,0))+
(IF('Semester Activities'!N$15&lt;&gt;0,('Semester Activities'!N$15/'Weightage Page-1'!H$13)*'Weightage Page-1'!H102,0))+
(IF('Semester Activities'!N$16&lt;&gt;0,('Semester Activities'!N$16/'Weightage Page-1'!I$13)*'Weightage Page-1'!I102,0))+
(IF('Semester Activities'!N$17&lt;&gt;0,('Semester Activities'!N$17/'Weightage Page-1'!J$13)*'Weightage Page-1'!J102,0))+
(IF('Semester Activities'!N$18&lt;&gt;0,('Semester Activities'!N$18/'Weightage Page-1'!K$13)*'Weightage Page-1'!K102,0))+
(IF('Semester Activities'!N$19&lt;&gt;0,('Semester Activities'!N$19/'Weightage Page-1'!L$13)*'Weightage Page-1'!L102,0))+
(IF('Semester Activities'!N$20&lt;&gt;0,('Semester Activities'!N$20/'Weightage Page-1'!M$13)*'Weightage Page-1'!M102,0))+
(IF('Semester Activities'!N$21&lt;&gt;0,('Semester Activities'!N$21/'Weightage Page-1'!N$13)*'Weightage Page-1'!N102,0))+
(IF('Semester Activities'!N$25&lt;&gt;0,('Semester Activities'!N$25/'Weightage Page-1'!R$13)*'Weightage Page-1'!R102,0))+
(IF('Semester Activities'!N$26&lt;&gt;0,('Semester Activities'!N$26/'Weightage Page-1'!S$13)*'Weightage Page-1'!S102,0))+
(IF('Semester Activities'!N$27&lt;&gt;0,('Semester Activities'!N$27/'Weightage Page-1'!T$13)*'Weightage Page-1'!T102,0))+
(IF('Semester Activities'!N$28&lt;&gt;0,('Semester Activities'!N$28/'Weightage Page-1'!U$13)*'Weightage Page-1'!U102,0))+
(IF('Semester Activities'!N$29&lt;&gt;0,('Semester Activities'!N$29/'Weightage Page-1'!V$13)*'Weightage Page-1'!V102,0))+
(IF('Semester Activities'!N$30&lt;&gt;0,('Semester Activities'!N$30/'Weightage Page-1'!W$13)*'Weightage Page-1'!W102,0))+
(IF('Semester Activities'!N$31&lt;&gt;0,('Semester Activities'!N$31/'Weightage Page-1'!X$13)*'Weightage Page-1'!X102,0))+
(IF('Semester Activities'!N$32&lt;&gt;0,('Semester Activities'!N$32/'Weightage Page-1'!Y$13)*'Weightage Page-1'!Y102,0))+
(IF('Semester Activities'!N$33&lt;&gt;0,('Semester Activities'!N$33/'Weightage Page-1'!Z$13)*'Weightage Page-1'!Z102,0))+
(IF('Semester Activities'!N$34&lt;&gt;0,('Semester Activities'!N$34/'Weightage Page-1'!AA$13)*'Weightage Page-1'!AA102,0))+
(IF('Semester Activities'!N$35&lt;&gt;0,('Semester Activities'!N$35/'Weightage Page-1'!AB$13)*'Weightage Page-1'!AB102,0))+
(IF('Semester Activities'!N$36&lt;&gt;0,('Semester Activities'!N$36/'Weightage Page-1'!AC$13)*'Weightage Page-1'!AC102,0))+
(IF('Semester Activities'!N$38&lt;&gt;0,('Semester Activities'!N$38/'Weightage Page-1'!AE$13)*'Weightage Page-1'!AE102,0))+
(IF('Semester Activities'!N$39&lt;&gt;0,('Semester Activities'!N$39/'Weightage Page-1'!AF$13)*'Weightage Page-1'!AF102,0))+
(IF('Semester Activities'!N$40&lt;&gt;0,('Semester Activities'!N$40/'Weightage Page-1'!AG$13)*'Weightage Page-1'!AG102,0))+
(IF('Semester Activities'!N$41&lt;&gt;0,('Semester Activities'!N$41/'Weightage Page-1'!AH$13)*'Weightage Page-1'!AH102,0))+
(IF('Semester Activities'!N$42&lt;&gt;0,('Semester Activities'!N$42/'Weightage Page-1'!AI$13)*'Weightage Page-1'!AI102,0))+
(IF('Semester Activities'!N$43&lt;&gt;0,('Semester Activities'!N$43/'Weightage Page-1'!AJ$13)*'Weightage Page-1'!AJ102,0))+
(IF('Semester Activities'!N$44&lt;&gt;0,('Semester Activities'!N$44/'Weightage Page-1'!AK$13)*'Weightage Page-1'!AK102,0))+
(IF('Semester Activities'!N$45&lt;&gt;0,('Semester Activities'!N$45/'Weightage Page-1'!AL$13)*'Weightage Page-1'!AL102,0))+
(IF('Semester Activities'!N$46&lt;&gt;0,('Semester Activities'!N$46/'Weightage Page-1'!AM$13)*'Weightage Page-1'!AM102,0))+
(IF('Semester Activities'!N$47&lt;&gt;0,('Semester Activities'!N$47/'Weightage Page-1'!AN$13)*'Weightage Page-1'!AN102,0))+
(IF('Semester Activities'!N$48&lt;&gt;0,('Semester Activities'!N$48/'Weightage Page-1'!AO$13)*'Weightage Page-1'!AO102,0))+
(IF('Semester Activities'!N$49&lt;&gt;0,('Semester Activities'!N$49/'Weightage Page-1'!AP$13)*'Weightage Page-1'!AP102,0))+
(IF('Semester Activities'!N$50&lt;&gt;0,('Semester Activities'!N$50/'Weightage Page-1'!AQ$13)*'Weightage Page-1'!AQ102,0))+
(IF('Semester Activities'!N$51&lt;&gt;0,('Semester Activities'!N$51/'Weightage Page-1'!AR$13)*'Weightage Page-1'!AR102,0))+
(IF('Semester Activities'!N$52&lt;&gt;0,('Semester Activities'!N$52/'Weightage Page-1'!AS$13)*'Weightage Page-1'!AS102,0))+
(IF('Semester Activities'!N$53&lt;&gt;0,('Semester Activities'!N$53/'Weightage Page-1'!AT$13)*'Weightage Page-1'!AT102,0))+
(IF('Semester Activities'!N$54&lt;&gt;0,('Semester Activities'!N$54/'Weightage Page-1'!AU$13)*'Weightage Page-1'!AU102,0))+
(IF('Semester Activities'!N$55&lt;&gt;0,('Semester Activities'!N$55/'Weightage Page-1'!AV$13)*'Weightage Page-1'!AV102,0))+
(IF('Semester Activities'!N$56&lt;&gt;0,('Semester Activities'!N$56/'Weightage Page-1'!AW$13)*'Weightage Page-1'!AW102,0))+
(IF('Semester Activities'!N$57&lt;&gt;0,('Semester Activities'!N$57/'Weightage Page-1'!AX$13)*'Weightage Page-1'!AX102,0))+
(IF('Semester Activities'!N$58&lt;&gt;0,('Semester Activities'!N$58/'Weightage Page-1'!AY$13)*'Weightage Page-1'!AY102,0))+
(IF('Semester Activities'!N$59&lt;&gt;0,('Semester Activities'!N$59/'Weightage Page-1'!AZ$13)*'Weightage Page-1'!AZ102,0))+
(IF('Semester Activities'!N$60&lt;&gt;0,('Semester Activities'!N$60/'Weightage Page-1'!BA$13)*'Weightage Page-1'!BA102,0))+
(IF('Semester Activities'!N$61&lt;&gt;0,('Semester Activities'!N$61/'Weightage Page-1'!BB$13)*'Weightage Page-1'!BB102,0))</f>
        <v>0</v>
      </c>
      <c r="M96" s="423"/>
      <c r="N96" s="424">
        <f t="shared" si="2"/>
        <v>0</v>
      </c>
      <c r="O96" s="424"/>
    </row>
    <row r="97" spans="1:15" ht="16.5" thickBot="1" x14ac:dyDescent="0.3">
      <c r="A97" s="210">
        <v>88</v>
      </c>
      <c r="B97" s="211" t="str">
        <f>IF('Weightage Page-1'!B103&lt;&gt;"",'Weightage Page-1'!B103,"")</f>
        <v>15SW70</v>
      </c>
      <c r="C97" s="118"/>
      <c r="D97" s="423">
        <f>(IF('Semester Activities'!J$11&lt;&gt;0,('Semester Activities'!J$11/'Weightage Page-1'!D$13)*'Weightage Page-1'!D103,0))+
(IF('Semester Activities'!J$12&lt;&gt;0,('Semester Activities'!J$12/'Weightage Page-1'!E$13)*'Weightage Page-1'!E103,0))+
(IF('Semester Activities'!J$13&lt;&gt;0,('Semester Activities'!J$13/'Weightage Page-1'!F$13)*'Weightage Page-1'!F103,0))+
(IF('Semester Activities'!J$14&lt;&gt;0,('Semester Activities'!J$14/'Weightage Page-1'!G$13)*'Weightage Page-1'!G103,0))+
(IF('Semester Activities'!J$15&lt;&gt;0,('Semester Activities'!J$15/'Weightage Page-1'!H$13)*'Weightage Page-1'!H103,0))+
(IF('Semester Activities'!J$16&lt;&gt;0,('Semester Activities'!J$16/'Weightage Page-1'!I$13)*'Weightage Page-1'!I103,0))+
(IF('Semester Activities'!J$17&lt;&gt;0,('Semester Activities'!J$17/'Weightage Page-1'!J$13)*'Weightage Page-1'!J103,0))+
(IF('Semester Activities'!J$18&lt;&gt;0,('Semester Activities'!J$18/'Weightage Page-1'!K$13)*'Weightage Page-1'!K103,0))+
(IF('Semester Activities'!J$19&lt;&gt;0,('Semester Activities'!J$19/'Weightage Page-1'!L$13)*'Weightage Page-1'!L103,0))+
(IF('Semester Activities'!J$20&lt;&gt;0,('Semester Activities'!J$20/'Weightage Page-1'!M$13)*'Weightage Page-1'!M103,0))+
(IF('Semester Activities'!J$21&lt;&gt;0,('Semester Activities'!J$21/'Weightage Page-1'!N$13)*'Weightage Page-1'!N103,0))+
(IF('Semester Activities'!J$25&lt;&gt;0,('Semester Activities'!J$25/'Weightage Page-1'!R$13)*'Weightage Page-1'!R103,0))+
(IF('Semester Activities'!J$26&lt;&gt;0,('Semester Activities'!J$26/'Weightage Page-1'!S$13)*'Weightage Page-1'!S103,0))+
(IF('Semester Activities'!J$27&lt;&gt;0,('Semester Activities'!J$27/'Weightage Page-1'!T$13)*'Weightage Page-1'!T103,0))+
(IF('Semester Activities'!J$28&lt;&gt;0,('Semester Activities'!J$28/'Weightage Page-1'!U$13)*'Weightage Page-1'!U103,0))+
(IF('Semester Activities'!J$29&lt;&gt;0,('Semester Activities'!J$29/'Weightage Page-1'!V$13)*'Weightage Page-1'!V103,0))+
(IF('Semester Activities'!J$30&lt;&gt;0,('Semester Activities'!J$30/'Weightage Page-1'!W$13)*'Weightage Page-1'!W103,0))+
(IF('Semester Activities'!J$31&lt;&gt;0,('Semester Activities'!J$31/'Weightage Page-1'!X$13)*'Weightage Page-1'!X103,0))+
(IF('Semester Activities'!J$32&lt;&gt;0,('Semester Activities'!J$32/'Weightage Page-1'!Y$13)*'Weightage Page-1'!Y103,0))+
(IF('Semester Activities'!J$33&lt;&gt;0,('Semester Activities'!J$33/'Weightage Page-1'!Z$13)*'Weightage Page-1'!Z103,0))+
(IF('Semester Activities'!J$34&lt;&gt;0,('Semester Activities'!J$34/'Weightage Page-1'!AA$13)*'Weightage Page-1'!AA103,0))+
(IF('Semester Activities'!J$35&lt;&gt;0,('Semester Activities'!J$35/'Weightage Page-1'!AB$13)*'Weightage Page-1'!AB103,0))+
(IF('Semester Activities'!J$36&lt;&gt;0,('Semester Activities'!J$36/'Weightage Page-1'!AC$13)*'Weightage Page-1'!AC103,0))+
(IF('Semester Activities'!J$38&lt;&gt;0,('Semester Activities'!J$38/'Weightage Page-1'!AE$13)*'Weightage Page-1'!AE103,0))+
(IF('Semester Activities'!J$39&lt;&gt;0,('Semester Activities'!J$39/'Weightage Page-1'!AF$13)*'Weightage Page-1'!AF103,0))+
(IF('Semester Activities'!J$40&lt;&gt;0,('Semester Activities'!J$40/'Weightage Page-1'!AG$13)*'Weightage Page-1'!AG103,0))+
(IF('Semester Activities'!J$41&lt;&gt;0,('Semester Activities'!J$41/'Weightage Page-1'!AH$13)*'Weightage Page-1'!AH103,0))+
(IF('Semester Activities'!J$42&lt;&gt;0,('Semester Activities'!J$42/'Weightage Page-1'!AI$13)*'Weightage Page-1'!AI103,0))+
(IF('Semester Activities'!J$43&lt;&gt;0,('Semester Activities'!J$43/'Weightage Page-1'!AJ$13)*'Weightage Page-1'!AJ103,0))+
(IF('Semester Activities'!J$44&lt;&gt;0,('Semester Activities'!J$44/'Weightage Page-1'!AK$13)*'Weightage Page-1'!AK103,0))+
(IF('Semester Activities'!J$45&lt;&gt;0,('Semester Activities'!J$45/'Weightage Page-1'!AL$13)*'Weightage Page-1'!AL103,0))+
(IF('Semester Activities'!J$46&lt;&gt;0,('Semester Activities'!J$46/'Weightage Page-1'!AM$13)*'Weightage Page-1'!AM103,0))+
(IF('Semester Activities'!J$47&lt;&gt;0,('Semester Activities'!J$47/'Weightage Page-1'!AN$13)*'Weightage Page-1'!AN103,0))+
(IF('Semester Activities'!J$48&lt;&gt;0,('Semester Activities'!J$48/'Weightage Page-1'!AO$13)*'Weightage Page-1'!AO103,0))+
(IF('Semester Activities'!J$49&lt;&gt;0,('Semester Activities'!J$49/'Weightage Page-1'!AP$13)*'Weightage Page-1'!AP103,0))+
(IF('Semester Activities'!J$50&lt;&gt;0,('Semester Activities'!J$50/'Weightage Page-1'!AQ$13)*'Weightage Page-1'!AQ103,0))+
(IF('Semester Activities'!J$51&lt;&gt;0,('Semester Activities'!J$51/'Weightage Page-1'!AR$13)*'Weightage Page-1'!AR103,0))+
(IF('Semester Activities'!J$52&lt;&gt;0,('Semester Activities'!J$52/'Weightage Page-1'!AS$13)*'Weightage Page-1'!AS103,0))+
(IF('Semester Activities'!J$53&lt;&gt;0,('Semester Activities'!J$53/'Weightage Page-1'!AT$13)*'Weightage Page-1'!AT103,0))+
(IF('Semester Activities'!J$54&lt;&gt;0,('Semester Activities'!J$54/'Weightage Page-1'!AU$13)*'Weightage Page-1'!AU103,0))+
(IF('Semester Activities'!J$55&lt;&gt;0,('Semester Activities'!J$55/'Weightage Page-1'!AV$13)*'Weightage Page-1'!AV103,0))+
(IF('Semester Activities'!J$56&lt;&gt;0,('Semester Activities'!J$56/'Weightage Page-1'!AW$13)*'Weightage Page-1'!AW103,0))+
(IF('Semester Activities'!J$57&lt;&gt;0,('Semester Activities'!J$57/'Weightage Page-1'!AX$13)*'Weightage Page-1'!AX103,0))+
(IF('Semester Activities'!J$58&lt;&gt;0,('Semester Activities'!J$58/'Weightage Page-1'!AY$13)*'Weightage Page-1'!AY103,0))+
(IF('Semester Activities'!J$59&lt;&gt;0,('Semester Activities'!J$59/'Weightage Page-1'!AZ$13)*'Weightage Page-1'!AZ103,0))+
(IF('Semester Activities'!J$60&lt;&gt;0,('Semester Activities'!J$60/'Weightage Page-1'!BA$13)*'Weightage Page-1'!BA103,0))+
(IF('Semester Activities'!J$61&lt;&gt;0,('Semester Activities'!J$61/'Weightage Page-1'!BB$13)*'Weightage Page-1'!BB103,0))</f>
        <v>0</v>
      </c>
      <c r="E97" s="423"/>
      <c r="F97" s="423">
        <f>(IF('Semester Activities'!K$11&lt;&gt;0,('Semester Activities'!K$11/'Weightage Page-1'!D$13)*'Weightage Page-1'!D103,0))+
(IF('Semester Activities'!K$12&lt;&gt;0,('Semester Activities'!K$12/'Weightage Page-1'!E$13)*'Weightage Page-1'!E103,0))+
(IF('Semester Activities'!K$13&lt;&gt;0,('Semester Activities'!K$13/'Weightage Page-1'!F$13)*'Weightage Page-1'!F103,0))+
(IF('Semester Activities'!K$14&lt;&gt;0,('Semester Activities'!K$14/'Weightage Page-1'!G$13)*'Weightage Page-1'!G103,0))+
(IF('Semester Activities'!K$15&lt;&gt;0,('Semester Activities'!K$15/'Weightage Page-1'!H$13)*'Weightage Page-1'!H103,0))+
(IF('Semester Activities'!K$16&lt;&gt;0,('Semester Activities'!K$16/'Weightage Page-1'!I$13)*'Weightage Page-1'!I103,0))+
(IF('Semester Activities'!K$17&lt;&gt;0,('Semester Activities'!K$17/'Weightage Page-1'!J$13)*'Weightage Page-1'!J103,0))+
(IF('Semester Activities'!K$18&lt;&gt;0,('Semester Activities'!K$18/'Weightage Page-1'!K$13)*'Weightage Page-1'!K103,0))+
(IF('Semester Activities'!K$19&lt;&gt;0,('Semester Activities'!K$19/'Weightage Page-1'!L$13)*'Weightage Page-1'!L103,0))+
(IF('Semester Activities'!K$20&lt;&gt;0,('Semester Activities'!K$20/'Weightage Page-1'!M$13)*'Weightage Page-1'!M103,0))+
(IF('Semester Activities'!K$21&lt;&gt;0,('Semester Activities'!K$21/'Weightage Page-1'!N$13)*'Weightage Page-1'!N103,0))+
(IF('Semester Activities'!K$25&lt;&gt;0,('Semester Activities'!K$25/'Weightage Page-1'!R$13)*'Weightage Page-1'!R103,0))+
(IF('Semester Activities'!K$26&lt;&gt;0,('Semester Activities'!K$26/'Weightage Page-1'!S$13)*'Weightage Page-1'!S103,0))+
(IF('Semester Activities'!K$27&lt;&gt;0,('Semester Activities'!K$27/'Weightage Page-1'!T$13)*'Weightage Page-1'!T103,0))+
(IF('Semester Activities'!K$28&lt;&gt;0,('Semester Activities'!K$28/'Weightage Page-1'!U$13)*'Weightage Page-1'!U103,0))+
(IF('Semester Activities'!K$29&lt;&gt;0,('Semester Activities'!K$29/'Weightage Page-1'!V$13)*'Weightage Page-1'!V103,0))+
(IF('Semester Activities'!K$30&lt;&gt;0,('Semester Activities'!K$30/'Weightage Page-1'!W$13)*'Weightage Page-1'!W103,0))+
(IF('Semester Activities'!K$31&lt;&gt;0,('Semester Activities'!K$31/'Weightage Page-1'!X$13)*'Weightage Page-1'!X103,0))+
(IF('Semester Activities'!K$32&lt;&gt;0,('Semester Activities'!K$32/'Weightage Page-1'!Y$13)*'Weightage Page-1'!Y103,0))+
(IF('Semester Activities'!K$33&lt;&gt;0,('Semester Activities'!K$33/'Weightage Page-1'!Z$13)*'Weightage Page-1'!Z103,0))+
(IF('Semester Activities'!K$34&lt;&gt;0,('Semester Activities'!K$34/'Weightage Page-1'!AA$13)*'Weightage Page-1'!AA103,0))+
(IF('Semester Activities'!K$35&lt;&gt;0,('Semester Activities'!K$35/'Weightage Page-1'!AB$13)*'Weightage Page-1'!AB103,0))+
(IF('Semester Activities'!K$36&lt;&gt;0,('Semester Activities'!K$36/'Weightage Page-1'!AC$13)*'Weightage Page-1'!AC103,0))+
(IF('Semester Activities'!K$38&lt;&gt;0,('Semester Activities'!K$38/'Weightage Page-1'!AE$13)*'Weightage Page-1'!AE103,0))+
(IF('Semester Activities'!K$39&lt;&gt;0,('Semester Activities'!K$39/'Weightage Page-1'!AF$13)*'Weightage Page-1'!AF103,0))+
(IF('Semester Activities'!K$40&lt;&gt;0,('Semester Activities'!K$40/'Weightage Page-1'!AG$13)*'Weightage Page-1'!AG103,0))+
(IF('Semester Activities'!K$41&lt;&gt;0,('Semester Activities'!K$41/'Weightage Page-1'!AH$13)*'Weightage Page-1'!AH103,0))+
(IF('Semester Activities'!K$42&lt;&gt;0,('Semester Activities'!K$42/'Weightage Page-1'!AI$13)*'Weightage Page-1'!AI103,0))+
(IF('Semester Activities'!K$43&lt;&gt;0,('Semester Activities'!K$43/'Weightage Page-1'!AJ$13)*'Weightage Page-1'!AJ103,0))+
(IF('Semester Activities'!K$44&lt;&gt;0,('Semester Activities'!K$44/'Weightage Page-1'!AK$13)*'Weightage Page-1'!AK103,0))+
(IF('Semester Activities'!K$45&lt;&gt;0,('Semester Activities'!K$45/'Weightage Page-1'!AL$13)*'Weightage Page-1'!AL103,0))+
(IF('Semester Activities'!K$46&lt;&gt;0,('Semester Activities'!K$46/'Weightage Page-1'!AM$13)*'Weightage Page-1'!AM103,0))+
(IF('Semester Activities'!K$47&lt;&gt;0,('Semester Activities'!K$47/'Weightage Page-1'!AN$13)*'Weightage Page-1'!AN103,0))+
(IF('Semester Activities'!K$48&lt;&gt;0,('Semester Activities'!K$48/'Weightage Page-1'!AO$13)*'Weightage Page-1'!AO103,0))+
(IF('Semester Activities'!K$49&lt;&gt;0,('Semester Activities'!K$49/'Weightage Page-1'!AP$13)*'Weightage Page-1'!AP103,0))+
(IF('Semester Activities'!K$50&lt;&gt;0,('Semester Activities'!K$50/'Weightage Page-1'!AQ$13)*'Weightage Page-1'!AQ103,0))+
(IF('Semester Activities'!K$51&lt;&gt;0,('Semester Activities'!K$51/'Weightage Page-1'!AR$13)*'Weightage Page-1'!AR103,0))+
(IF('Semester Activities'!K$52&lt;&gt;0,('Semester Activities'!K$52/'Weightage Page-1'!AS$13)*'Weightage Page-1'!AS103,0))+
(IF('Semester Activities'!K$53&lt;&gt;0,('Semester Activities'!K$53/'Weightage Page-1'!AT$13)*'Weightage Page-1'!AT103,0))+
(IF('Semester Activities'!K$54&lt;&gt;0,('Semester Activities'!K$54/'Weightage Page-1'!AU$13)*'Weightage Page-1'!AU103,0))+
(IF('Semester Activities'!K$55&lt;&gt;0,('Semester Activities'!K$55/'Weightage Page-1'!AV$13)*'Weightage Page-1'!AV103,0))+
(IF('Semester Activities'!K$56&lt;&gt;0,('Semester Activities'!K$56/'Weightage Page-1'!AW$13)*'Weightage Page-1'!AW103,0))+
(IF('Semester Activities'!K$57&lt;&gt;0,('Semester Activities'!K$57/'Weightage Page-1'!AX$13)*'Weightage Page-1'!AX103,0))+
(IF('Semester Activities'!K$58&lt;&gt;0,('Semester Activities'!K$58/'Weightage Page-1'!AY$13)*'Weightage Page-1'!AY103,0))+
(IF('Semester Activities'!K$59&lt;&gt;0,('Semester Activities'!K$59/'Weightage Page-1'!AZ$13)*'Weightage Page-1'!AZ103,0))+
(IF('Semester Activities'!K$60&lt;&gt;0,('Semester Activities'!K$60/'Weightage Page-1'!BA$13)*'Weightage Page-1'!BA103,0))+
(IF('Semester Activities'!K$61&lt;&gt;0,('Semester Activities'!K$61/'Weightage Page-1'!BB$13)*'Weightage Page-1'!BB103,0))</f>
        <v>0</v>
      </c>
      <c r="G97" s="423"/>
      <c r="H97" s="423">
        <f>(IF('Semester Activities'!L$11&lt;&gt;0,('Semester Activities'!L$11/'Weightage Page-1'!D$13)*'Weightage Page-1'!D103,0))+
(IF('Semester Activities'!L$12&lt;&gt;0,('Semester Activities'!L$12/'Weightage Page-1'!E$13)*'Weightage Page-1'!E103,0))+
(IF('Semester Activities'!L$13&lt;&gt;0,('Semester Activities'!L$13/'Weightage Page-1'!F$13)*'Weightage Page-1'!F103,0))+
(IF('Semester Activities'!L$14&lt;&gt;0,('Semester Activities'!L$14/'Weightage Page-1'!G$13)*'Weightage Page-1'!G103,0))+
(IF('Semester Activities'!L$15&lt;&gt;0,('Semester Activities'!L$15/'Weightage Page-1'!H$13)*'Weightage Page-1'!H103,0))+
(IF('Semester Activities'!L$16&lt;&gt;0,('Semester Activities'!L$16/'Weightage Page-1'!I$13)*'Weightage Page-1'!I103,0))+
(IF('Semester Activities'!L$17&lt;&gt;0,('Semester Activities'!L$17/'Weightage Page-1'!J$13)*'Weightage Page-1'!J103,0))+
(IF('Semester Activities'!L$18&lt;&gt;0,('Semester Activities'!L$18/'Weightage Page-1'!K$13)*'Weightage Page-1'!K103,0))+
(IF('Semester Activities'!L$19&lt;&gt;0,('Semester Activities'!L$19/'Weightage Page-1'!L$13)*'Weightage Page-1'!L103,0))+
(IF('Semester Activities'!L$20&lt;&gt;0,('Semester Activities'!L$20/'Weightage Page-1'!M$13)*'Weightage Page-1'!M103,0))+
(IF('Semester Activities'!L$21&lt;&gt;0,('Semester Activities'!L$21/'Weightage Page-1'!N$13)*'Weightage Page-1'!N103,0))+
(IF('Semester Activities'!L$25&lt;&gt;0,('Semester Activities'!L$25/'Weightage Page-1'!R$13)*'Weightage Page-1'!R103,0))+
(IF('Semester Activities'!L$26&lt;&gt;0,('Semester Activities'!L$26/'Weightage Page-1'!S$13)*'Weightage Page-1'!S103,0))+
(IF('Semester Activities'!L$27&lt;&gt;0,('Semester Activities'!L$27/'Weightage Page-1'!T$13)*'Weightage Page-1'!T103,0))+
(IF('Semester Activities'!L$28&lt;&gt;0,('Semester Activities'!L$28/'Weightage Page-1'!U$13)*'Weightage Page-1'!U103,0))+
(IF('Semester Activities'!L$29&lt;&gt;0,('Semester Activities'!L$29/'Weightage Page-1'!V$13)*'Weightage Page-1'!V103,0))+
(IF('Semester Activities'!L$30&lt;&gt;0,('Semester Activities'!L$30/'Weightage Page-1'!W$13)*'Weightage Page-1'!W103,0))+
(IF('Semester Activities'!L$31&lt;&gt;0,('Semester Activities'!L$31/'Weightage Page-1'!X$13)*'Weightage Page-1'!X103,0))+
(IF('Semester Activities'!L$32&lt;&gt;0,('Semester Activities'!L$32/'Weightage Page-1'!Y$13)*'Weightage Page-1'!Y103,0))+
(IF('Semester Activities'!L$33&lt;&gt;0,('Semester Activities'!L$33/'Weightage Page-1'!Z$13)*'Weightage Page-1'!Z103,0))+
(IF('Semester Activities'!L$34&lt;&gt;0,('Semester Activities'!L$34/'Weightage Page-1'!AA$13)*'Weightage Page-1'!AA103,0))+
(IF('Semester Activities'!L$35&lt;&gt;0,('Semester Activities'!L$35/'Weightage Page-1'!AB$13)*'Weightage Page-1'!AB103,0))+
(IF('Semester Activities'!L$36&lt;&gt;0,('Semester Activities'!L$36/'Weightage Page-1'!AC$13)*'Weightage Page-1'!AC103,0))+
(IF('Semester Activities'!L$38&lt;&gt;0,('Semester Activities'!L$38/'Weightage Page-1'!AE$13)*'Weightage Page-1'!AE103,0))+
(IF('Semester Activities'!L$39&lt;&gt;0,('Semester Activities'!L$39/'Weightage Page-1'!AF$13)*'Weightage Page-1'!AF103,0))+
(IF('Semester Activities'!L$40&lt;&gt;0,('Semester Activities'!L$40/'Weightage Page-1'!AG$13)*'Weightage Page-1'!AG103,0))+
(IF('Semester Activities'!L$41&lt;&gt;0,('Semester Activities'!L$41/'Weightage Page-1'!AH$13)*'Weightage Page-1'!AH103,0))+
(IF('Semester Activities'!L$42&lt;&gt;0,('Semester Activities'!L$42/'Weightage Page-1'!AI$13)*'Weightage Page-1'!AI103,0))+
(IF('Semester Activities'!L$43&lt;&gt;0,('Semester Activities'!L$43/'Weightage Page-1'!AJ$13)*'Weightage Page-1'!AJ103,0))+
(IF('Semester Activities'!L$44&lt;&gt;0,('Semester Activities'!L$44/'Weightage Page-1'!AK$13)*'Weightage Page-1'!AK103,0))+
(IF('Semester Activities'!L$45&lt;&gt;0,('Semester Activities'!L$45/'Weightage Page-1'!AL$13)*'Weightage Page-1'!AL103,0))+
(IF('Semester Activities'!L$46&lt;&gt;0,('Semester Activities'!L$46/'Weightage Page-1'!AM$13)*'Weightage Page-1'!AM103,0))+
(IF('Semester Activities'!L$47&lt;&gt;0,('Semester Activities'!L$47/'Weightage Page-1'!AN$13)*'Weightage Page-1'!AN103,0))+
(IF('Semester Activities'!L$48&lt;&gt;0,('Semester Activities'!L$48/'Weightage Page-1'!AO$13)*'Weightage Page-1'!AO103,0))+
(IF('Semester Activities'!L$49&lt;&gt;0,('Semester Activities'!L$49/'Weightage Page-1'!AP$13)*'Weightage Page-1'!AP103,0))+
(IF('Semester Activities'!L$50&lt;&gt;0,('Semester Activities'!L$50/'Weightage Page-1'!AQ$13)*'Weightage Page-1'!AQ103,0))+
(IF('Semester Activities'!L$51&lt;&gt;0,('Semester Activities'!L$51/'Weightage Page-1'!AR$13)*'Weightage Page-1'!AR103,0))+
(IF('Semester Activities'!L$52&lt;&gt;0,('Semester Activities'!L$52/'Weightage Page-1'!AS$13)*'Weightage Page-1'!AS103,0))+
(IF('Semester Activities'!L$53&lt;&gt;0,('Semester Activities'!L$53/'Weightage Page-1'!AT$13)*'Weightage Page-1'!AT103,0))+
(IF('Semester Activities'!L$54&lt;&gt;0,('Semester Activities'!L$54/'Weightage Page-1'!AU$13)*'Weightage Page-1'!AU103,0))+
(IF('Semester Activities'!L$55&lt;&gt;0,('Semester Activities'!L$55/'Weightage Page-1'!AV$13)*'Weightage Page-1'!AV103,0))+
(IF('Semester Activities'!L$56&lt;&gt;0,('Semester Activities'!L$56/'Weightage Page-1'!AW$13)*'Weightage Page-1'!AW103,0))+
(IF('Semester Activities'!L$57&lt;&gt;0,('Semester Activities'!L$57/'Weightage Page-1'!AX$13)*'Weightage Page-1'!AX103,0))+
(IF('Semester Activities'!L$58&lt;&gt;0,('Semester Activities'!L$58/'Weightage Page-1'!AY$13)*'Weightage Page-1'!AY103,0))+
(IF('Semester Activities'!L$59&lt;&gt;0,('Semester Activities'!L$59/'Weightage Page-1'!AZ$13)*'Weightage Page-1'!AZ103,0))+
(IF('Semester Activities'!L$60&lt;&gt;0,('Semester Activities'!L$60/'Weightage Page-1'!BA$13)*'Weightage Page-1'!BA103,0))+
(IF('Semester Activities'!L$61&lt;&gt;0,('Semester Activities'!L$61/'Weightage Page-1'!BB$13)*'Weightage Page-1'!BB103,0))</f>
        <v>0</v>
      </c>
      <c r="I97" s="423"/>
      <c r="J97" s="423">
        <f>(IF('Semester Activities'!M$11&lt;&gt;0,('Semester Activities'!M$11/'Weightage Page-1'!D$13)*'Weightage Page-1'!D103,0))+
(IF('Semester Activities'!M$12&lt;&gt;0,('Semester Activities'!M$12/'Weightage Page-1'!E$13)*'Weightage Page-1'!E103,0))+
(IF('Semester Activities'!M$13&lt;&gt;0,('Semester Activities'!M$13/'Weightage Page-1'!F$13)*'Weightage Page-1'!F103,0))+
(IF('Semester Activities'!M$14&lt;&gt;0,('Semester Activities'!M$14/'Weightage Page-1'!G$13)*'Weightage Page-1'!G103,0))+
(IF('Semester Activities'!M$15&lt;&gt;0,('Semester Activities'!M$15/'Weightage Page-1'!H$13)*'Weightage Page-1'!H103,0))+
(IF('Semester Activities'!M$16&lt;&gt;0,('Semester Activities'!M$16/'Weightage Page-1'!I$13)*'Weightage Page-1'!I103,0))+
(IF('Semester Activities'!M$17&lt;&gt;0,('Semester Activities'!M$17/'Weightage Page-1'!J$13)*'Weightage Page-1'!J103,0))+
(IF('Semester Activities'!M$18&lt;&gt;0,('Semester Activities'!M$18/'Weightage Page-1'!K$13)*'Weightage Page-1'!K103,0))+
(IF('Semester Activities'!M$19&lt;&gt;0,('Semester Activities'!M$19/'Weightage Page-1'!L$13)*'Weightage Page-1'!L103,0))+
(IF('Semester Activities'!M$20&lt;&gt;0,('Semester Activities'!M$20/'Weightage Page-1'!M$13)*'Weightage Page-1'!M103,0))+
(IF('Semester Activities'!M$21&lt;&gt;0,('Semester Activities'!M$21/'Weightage Page-1'!N$13)*'Weightage Page-1'!N103,0))+
(IF('Semester Activities'!M$25&lt;&gt;0,('Semester Activities'!M$25/'Weightage Page-1'!R$13)*'Weightage Page-1'!R103,0))+
(IF('Semester Activities'!M$26&lt;&gt;0,('Semester Activities'!M$26/'Weightage Page-1'!S$13)*'Weightage Page-1'!S103,0))+
(IF('Semester Activities'!M$27&lt;&gt;0,('Semester Activities'!M$27/'Weightage Page-1'!T$13)*'Weightage Page-1'!T103,0))+
(IF('Semester Activities'!M$28&lt;&gt;0,('Semester Activities'!M$28/'Weightage Page-1'!U$13)*'Weightage Page-1'!U103,0))+
(IF('Semester Activities'!M$29&lt;&gt;0,('Semester Activities'!M$29/'Weightage Page-1'!V$13)*'Weightage Page-1'!V103,0))+
(IF('Semester Activities'!M$30&lt;&gt;0,('Semester Activities'!M$30/'Weightage Page-1'!W$13)*'Weightage Page-1'!W103,0))+
(IF('Semester Activities'!M$31&lt;&gt;0,('Semester Activities'!M$31/'Weightage Page-1'!X$13)*'Weightage Page-1'!X103,0))+
(IF('Semester Activities'!M$32&lt;&gt;0,('Semester Activities'!M$32/'Weightage Page-1'!Y$13)*'Weightage Page-1'!Y103,0))+
(IF('Semester Activities'!M$33&lt;&gt;0,('Semester Activities'!M$33/'Weightage Page-1'!Z$13)*'Weightage Page-1'!Z103,0))+
(IF('Semester Activities'!M$34&lt;&gt;0,('Semester Activities'!M$34/'Weightage Page-1'!AA$13)*'Weightage Page-1'!AA103,0))+
(IF('Semester Activities'!M$35&lt;&gt;0,('Semester Activities'!M$35/'Weightage Page-1'!AB$13)*'Weightage Page-1'!AB103,0))+
(IF('Semester Activities'!M$36&lt;&gt;0,('Semester Activities'!M$36/'Weightage Page-1'!AC$13)*'Weightage Page-1'!AC103,0))+
(IF('Semester Activities'!M$38&lt;&gt;0,('Semester Activities'!M$38/'Weightage Page-1'!AE$13)*'Weightage Page-1'!AE103,0))+
(IF('Semester Activities'!M$39&lt;&gt;0,('Semester Activities'!M$39/'Weightage Page-1'!AF$13)*'Weightage Page-1'!AF103,0))+
(IF('Semester Activities'!M$40&lt;&gt;0,('Semester Activities'!M$40/'Weightage Page-1'!AG$13)*'Weightage Page-1'!AG103,0))+
(IF('Semester Activities'!M$41&lt;&gt;0,('Semester Activities'!M$41/'Weightage Page-1'!AH$13)*'Weightage Page-1'!AH103,0))+
(IF('Semester Activities'!M$42&lt;&gt;0,('Semester Activities'!M$42/'Weightage Page-1'!AI$13)*'Weightage Page-1'!AI103,0))+
(IF('Semester Activities'!M$43&lt;&gt;0,('Semester Activities'!M$43/'Weightage Page-1'!AJ$13)*'Weightage Page-1'!AJ103,0))+
(IF('Semester Activities'!M$44&lt;&gt;0,('Semester Activities'!M$44/'Weightage Page-1'!AK$13)*'Weightage Page-1'!AK103,0))+
(IF('Semester Activities'!M$45&lt;&gt;0,('Semester Activities'!M$45/'Weightage Page-1'!AL$13)*'Weightage Page-1'!AL103,0))+
(IF('Semester Activities'!M$46&lt;&gt;0,('Semester Activities'!M$46/'Weightage Page-1'!AM$13)*'Weightage Page-1'!AM103,0))+
(IF('Semester Activities'!M$47&lt;&gt;0,('Semester Activities'!M$47/'Weightage Page-1'!AN$13)*'Weightage Page-1'!AN103,0))+
(IF('Semester Activities'!M$48&lt;&gt;0,('Semester Activities'!M$48/'Weightage Page-1'!AO$13)*'Weightage Page-1'!AO103,0))+
(IF('Semester Activities'!M$49&lt;&gt;0,('Semester Activities'!M$49/'Weightage Page-1'!AP$13)*'Weightage Page-1'!AP103,0))+
(IF('Semester Activities'!M$50&lt;&gt;0,('Semester Activities'!M$50/'Weightage Page-1'!AQ$13)*'Weightage Page-1'!AQ103,0))+
(IF('Semester Activities'!M$51&lt;&gt;0,('Semester Activities'!M$51/'Weightage Page-1'!AR$13)*'Weightage Page-1'!AR103,0))+
(IF('Semester Activities'!M$52&lt;&gt;0,('Semester Activities'!M$52/'Weightage Page-1'!AS$13)*'Weightage Page-1'!AS103,0))+
(IF('Semester Activities'!M$53&lt;&gt;0,('Semester Activities'!M$53/'Weightage Page-1'!AT$13)*'Weightage Page-1'!AT103,0))+
(IF('Semester Activities'!M$54&lt;&gt;0,('Semester Activities'!M$54/'Weightage Page-1'!AU$13)*'Weightage Page-1'!AU103,0))+
(IF('Semester Activities'!M$55&lt;&gt;0,('Semester Activities'!M$55/'Weightage Page-1'!AV$13)*'Weightage Page-1'!AV103,0))+
(IF('Semester Activities'!M$56&lt;&gt;0,('Semester Activities'!M$56/'Weightage Page-1'!AW$13)*'Weightage Page-1'!AW103,0))+
(IF('Semester Activities'!M$57&lt;&gt;0,('Semester Activities'!M$57/'Weightage Page-1'!AX$13)*'Weightage Page-1'!AX103,0))+
(IF('Semester Activities'!M$58&lt;&gt;0,('Semester Activities'!M$58/'Weightage Page-1'!AY$13)*'Weightage Page-1'!AY103,0))+
(IF('Semester Activities'!M$59&lt;&gt;0,('Semester Activities'!M$59/'Weightage Page-1'!AZ$13)*'Weightage Page-1'!AZ103,0))+
(IF('Semester Activities'!M$60&lt;&gt;0,('Semester Activities'!M$60/'Weightage Page-1'!BA$13)*'Weightage Page-1'!BA103,0))+
(IF('Semester Activities'!M$61&lt;&gt;0,('Semester Activities'!M$61/'Weightage Page-1'!BB$13)*'Weightage Page-1'!BB103,0))</f>
        <v>0</v>
      </c>
      <c r="K97" s="423"/>
      <c r="L97" s="423">
        <f>(IF('Semester Activities'!N$11&lt;&gt;0,('Semester Activities'!N$11/'Weightage Page-1'!D$13)*'Weightage Page-1'!D103,0))+
(IF('Semester Activities'!N$12&lt;&gt;0,('Semester Activities'!N$12/'Weightage Page-1'!E$13)*'Weightage Page-1'!E103,0))+
(IF('Semester Activities'!N$13&lt;&gt;0,('Semester Activities'!N$13/'Weightage Page-1'!F$13)*'Weightage Page-1'!F103,0))+
(IF('Semester Activities'!N$14&lt;&gt;0,('Semester Activities'!N$14/'Weightage Page-1'!G$13)*'Weightage Page-1'!G103,0))+
(IF('Semester Activities'!N$15&lt;&gt;0,('Semester Activities'!N$15/'Weightage Page-1'!H$13)*'Weightage Page-1'!H103,0))+
(IF('Semester Activities'!N$16&lt;&gt;0,('Semester Activities'!N$16/'Weightage Page-1'!I$13)*'Weightage Page-1'!I103,0))+
(IF('Semester Activities'!N$17&lt;&gt;0,('Semester Activities'!N$17/'Weightage Page-1'!J$13)*'Weightage Page-1'!J103,0))+
(IF('Semester Activities'!N$18&lt;&gt;0,('Semester Activities'!N$18/'Weightage Page-1'!K$13)*'Weightage Page-1'!K103,0))+
(IF('Semester Activities'!N$19&lt;&gt;0,('Semester Activities'!N$19/'Weightage Page-1'!L$13)*'Weightage Page-1'!L103,0))+
(IF('Semester Activities'!N$20&lt;&gt;0,('Semester Activities'!N$20/'Weightage Page-1'!M$13)*'Weightage Page-1'!M103,0))+
(IF('Semester Activities'!N$21&lt;&gt;0,('Semester Activities'!N$21/'Weightage Page-1'!N$13)*'Weightage Page-1'!N103,0))+
(IF('Semester Activities'!N$25&lt;&gt;0,('Semester Activities'!N$25/'Weightage Page-1'!R$13)*'Weightage Page-1'!R103,0))+
(IF('Semester Activities'!N$26&lt;&gt;0,('Semester Activities'!N$26/'Weightage Page-1'!S$13)*'Weightage Page-1'!S103,0))+
(IF('Semester Activities'!N$27&lt;&gt;0,('Semester Activities'!N$27/'Weightage Page-1'!T$13)*'Weightage Page-1'!T103,0))+
(IF('Semester Activities'!N$28&lt;&gt;0,('Semester Activities'!N$28/'Weightage Page-1'!U$13)*'Weightage Page-1'!U103,0))+
(IF('Semester Activities'!N$29&lt;&gt;0,('Semester Activities'!N$29/'Weightage Page-1'!V$13)*'Weightage Page-1'!V103,0))+
(IF('Semester Activities'!N$30&lt;&gt;0,('Semester Activities'!N$30/'Weightage Page-1'!W$13)*'Weightage Page-1'!W103,0))+
(IF('Semester Activities'!N$31&lt;&gt;0,('Semester Activities'!N$31/'Weightage Page-1'!X$13)*'Weightage Page-1'!X103,0))+
(IF('Semester Activities'!N$32&lt;&gt;0,('Semester Activities'!N$32/'Weightage Page-1'!Y$13)*'Weightage Page-1'!Y103,0))+
(IF('Semester Activities'!N$33&lt;&gt;0,('Semester Activities'!N$33/'Weightage Page-1'!Z$13)*'Weightage Page-1'!Z103,0))+
(IF('Semester Activities'!N$34&lt;&gt;0,('Semester Activities'!N$34/'Weightage Page-1'!AA$13)*'Weightage Page-1'!AA103,0))+
(IF('Semester Activities'!N$35&lt;&gt;0,('Semester Activities'!N$35/'Weightage Page-1'!AB$13)*'Weightage Page-1'!AB103,0))+
(IF('Semester Activities'!N$36&lt;&gt;0,('Semester Activities'!N$36/'Weightage Page-1'!AC$13)*'Weightage Page-1'!AC103,0))+
(IF('Semester Activities'!N$38&lt;&gt;0,('Semester Activities'!N$38/'Weightage Page-1'!AE$13)*'Weightage Page-1'!AE103,0))+
(IF('Semester Activities'!N$39&lt;&gt;0,('Semester Activities'!N$39/'Weightage Page-1'!AF$13)*'Weightage Page-1'!AF103,0))+
(IF('Semester Activities'!N$40&lt;&gt;0,('Semester Activities'!N$40/'Weightage Page-1'!AG$13)*'Weightage Page-1'!AG103,0))+
(IF('Semester Activities'!N$41&lt;&gt;0,('Semester Activities'!N$41/'Weightage Page-1'!AH$13)*'Weightage Page-1'!AH103,0))+
(IF('Semester Activities'!N$42&lt;&gt;0,('Semester Activities'!N$42/'Weightage Page-1'!AI$13)*'Weightage Page-1'!AI103,0))+
(IF('Semester Activities'!N$43&lt;&gt;0,('Semester Activities'!N$43/'Weightage Page-1'!AJ$13)*'Weightage Page-1'!AJ103,0))+
(IF('Semester Activities'!N$44&lt;&gt;0,('Semester Activities'!N$44/'Weightage Page-1'!AK$13)*'Weightage Page-1'!AK103,0))+
(IF('Semester Activities'!N$45&lt;&gt;0,('Semester Activities'!N$45/'Weightage Page-1'!AL$13)*'Weightage Page-1'!AL103,0))+
(IF('Semester Activities'!N$46&lt;&gt;0,('Semester Activities'!N$46/'Weightage Page-1'!AM$13)*'Weightage Page-1'!AM103,0))+
(IF('Semester Activities'!N$47&lt;&gt;0,('Semester Activities'!N$47/'Weightage Page-1'!AN$13)*'Weightage Page-1'!AN103,0))+
(IF('Semester Activities'!N$48&lt;&gt;0,('Semester Activities'!N$48/'Weightage Page-1'!AO$13)*'Weightage Page-1'!AO103,0))+
(IF('Semester Activities'!N$49&lt;&gt;0,('Semester Activities'!N$49/'Weightage Page-1'!AP$13)*'Weightage Page-1'!AP103,0))+
(IF('Semester Activities'!N$50&lt;&gt;0,('Semester Activities'!N$50/'Weightage Page-1'!AQ$13)*'Weightage Page-1'!AQ103,0))+
(IF('Semester Activities'!N$51&lt;&gt;0,('Semester Activities'!N$51/'Weightage Page-1'!AR$13)*'Weightage Page-1'!AR103,0))+
(IF('Semester Activities'!N$52&lt;&gt;0,('Semester Activities'!N$52/'Weightage Page-1'!AS$13)*'Weightage Page-1'!AS103,0))+
(IF('Semester Activities'!N$53&lt;&gt;0,('Semester Activities'!N$53/'Weightage Page-1'!AT$13)*'Weightage Page-1'!AT103,0))+
(IF('Semester Activities'!N$54&lt;&gt;0,('Semester Activities'!N$54/'Weightage Page-1'!AU$13)*'Weightage Page-1'!AU103,0))+
(IF('Semester Activities'!N$55&lt;&gt;0,('Semester Activities'!N$55/'Weightage Page-1'!AV$13)*'Weightage Page-1'!AV103,0))+
(IF('Semester Activities'!N$56&lt;&gt;0,('Semester Activities'!N$56/'Weightage Page-1'!AW$13)*'Weightage Page-1'!AW103,0))+
(IF('Semester Activities'!N$57&lt;&gt;0,('Semester Activities'!N$57/'Weightage Page-1'!AX$13)*'Weightage Page-1'!AX103,0))+
(IF('Semester Activities'!N$58&lt;&gt;0,('Semester Activities'!N$58/'Weightage Page-1'!AY$13)*'Weightage Page-1'!AY103,0))+
(IF('Semester Activities'!N$59&lt;&gt;0,('Semester Activities'!N$59/'Weightage Page-1'!AZ$13)*'Weightage Page-1'!AZ103,0))+
(IF('Semester Activities'!N$60&lt;&gt;0,('Semester Activities'!N$60/'Weightage Page-1'!BA$13)*'Weightage Page-1'!BA103,0))+
(IF('Semester Activities'!N$61&lt;&gt;0,('Semester Activities'!N$61/'Weightage Page-1'!BB$13)*'Weightage Page-1'!BB103,0))</f>
        <v>0</v>
      </c>
      <c r="M97" s="423"/>
      <c r="N97" s="424">
        <f t="shared" si="2"/>
        <v>0</v>
      </c>
      <c r="O97" s="424"/>
    </row>
    <row r="98" spans="1:15" ht="16.5" thickBot="1" x14ac:dyDescent="0.3">
      <c r="A98" s="210">
        <v>89</v>
      </c>
      <c r="B98" s="211" t="str">
        <f>IF('Weightage Page-1'!B104&lt;&gt;"",'Weightage Page-1'!B104,"")</f>
        <v>15SW72</v>
      </c>
      <c r="C98" s="118"/>
      <c r="D98" s="423">
        <f>(IF('Semester Activities'!J$11&lt;&gt;0,('Semester Activities'!J$11/'Weightage Page-1'!D$13)*'Weightage Page-1'!D104,0))+
(IF('Semester Activities'!J$12&lt;&gt;0,('Semester Activities'!J$12/'Weightage Page-1'!E$13)*'Weightage Page-1'!E104,0))+
(IF('Semester Activities'!J$13&lt;&gt;0,('Semester Activities'!J$13/'Weightage Page-1'!F$13)*'Weightage Page-1'!F104,0))+
(IF('Semester Activities'!J$14&lt;&gt;0,('Semester Activities'!J$14/'Weightage Page-1'!G$13)*'Weightage Page-1'!G104,0))+
(IF('Semester Activities'!J$15&lt;&gt;0,('Semester Activities'!J$15/'Weightage Page-1'!H$13)*'Weightage Page-1'!H104,0))+
(IF('Semester Activities'!J$16&lt;&gt;0,('Semester Activities'!J$16/'Weightage Page-1'!I$13)*'Weightage Page-1'!I104,0))+
(IF('Semester Activities'!J$17&lt;&gt;0,('Semester Activities'!J$17/'Weightage Page-1'!J$13)*'Weightage Page-1'!J104,0))+
(IF('Semester Activities'!J$18&lt;&gt;0,('Semester Activities'!J$18/'Weightage Page-1'!K$13)*'Weightage Page-1'!K104,0))+
(IF('Semester Activities'!J$19&lt;&gt;0,('Semester Activities'!J$19/'Weightage Page-1'!L$13)*'Weightage Page-1'!L104,0))+
(IF('Semester Activities'!J$20&lt;&gt;0,('Semester Activities'!J$20/'Weightage Page-1'!M$13)*'Weightage Page-1'!M104,0))+
(IF('Semester Activities'!J$21&lt;&gt;0,('Semester Activities'!J$21/'Weightage Page-1'!N$13)*'Weightage Page-1'!N104,0))+
(IF('Semester Activities'!J$25&lt;&gt;0,('Semester Activities'!J$25/'Weightage Page-1'!R$13)*'Weightage Page-1'!R104,0))+
(IF('Semester Activities'!J$26&lt;&gt;0,('Semester Activities'!J$26/'Weightage Page-1'!S$13)*'Weightage Page-1'!S104,0))+
(IF('Semester Activities'!J$27&lt;&gt;0,('Semester Activities'!J$27/'Weightage Page-1'!T$13)*'Weightage Page-1'!T104,0))+
(IF('Semester Activities'!J$28&lt;&gt;0,('Semester Activities'!J$28/'Weightage Page-1'!U$13)*'Weightage Page-1'!U104,0))+
(IF('Semester Activities'!J$29&lt;&gt;0,('Semester Activities'!J$29/'Weightage Page-1'!V$13)*'Weightage Page-1'!V104,0))+
(IF('Semester Activities'!J$30&lt;&gt;0,('Semester Activities'!J$30/'Weightage Page-1'!W$13)*'Weightage Page-1'!W104,0))+
(IF('Semester Activities'!J$31&lt;&gt;0,('Semester Activities'!J$31/'Weightage Page-1'!X$13)*'Weightage Page-1'!X104,0))+
(IF('Semester Activities'!J$32&lt;&gt;0,('Semester Activities'!J$32/'Weightage Page-1'!Y$13)*'Weightage Page-1'!Y104,0))+
(IF('Semester Activities'!J$33&lt;&gt;0,('Semester Activities'!J$33/'Weightage Page-1'!Z$13)*'Weightage Page-1'!Z104,0))+
(IF('Semester Activities'!J$34&lt;&gt;0,('Semester Activities'!J$34/'Weightage Page-1'!AA$13)*'Weightage Page-1'!AA104,0))+
(IF('Semester Activities'!J$35&lt;&gt;0,('Semester Activities'!J$35/'Weightage Page-1'!AB$13)*'Weightage Page-1'!AB104,0))+
(IF('Semester Activities'!J$36&lt;&gt;0,('Semester Activities'!J$36/'Weightage Page-1'!AC$13)*'Weightage Page-1'!AC104,0))+
(IF('Semester Activities'!J$38&lt;&gt;0,('Semester Activities'!J$38/'Weightage Page-1'!AE$13)*'Weightage Page-1'!AE104,0))+
(IF('Semester Activities'!J$39&lt;&gt;0,('Semester Activities'!J$39/'Weightage Page-1'!AF$13)*'Weightage Page-1'!AF104,0))+
(IF('Semester Activities'!J$40&lt;&gt;0,('Semester Activities'!J$40/'Weightage Page-1'!AG$13)*'Weightage Page-1'!AG104,0))+
(IF('Semester Activities'!J$41&lt;&gt;0,('Semester Activities'!J$41/'Weightage Page-1'!AH$13)*'Weightage Page-1'!AH104,0))+
(IF('Semester Activities'!J$42&lt;&gt;0,('Semester Activities'!J$42/'Weightage Page-1'!AI$13)*'Weightage Page-1'!AI104,0))+
(IF('Semester Activities'!J$43&lt;&gt;0,('Semester Activities'!J$43/'Weightage Page-1'!AJ$13)*'Weightage Page-1'!AJ104,0))+
(IF('Semester Activities'!J$44&lt;&gt;0,('Semester Activities'!J$44/'Weightage Page-1'!AK$13)*'Weightage Page-1'!AK104,0))+
(IF('Semester Activities'!J$45&lt;&gt;0,('Semester Activities'!J$45/'Weightage Page-1'!AL$13)*'Weightage Page-1'!AL104,0))+
(IF('Semester Activities'!J$46&lt;&gt;0,('Semester Activities'!J$46/'Weightage Page-1'!AM$13)*'Weightage Page-1'!AM104,0))+
(IF('Semester Activities'!J$47&lt;&gt;0,('Semester Activities'!J$47/'Weightage Page-1'!AN$13)*'Weightage Page-1'!AN104,0))+
(IF('Semester Activities'!J$48&lt;&gt;0,('Semester Activities'!J$48/'Weightage Page-1'!AO$13)*'Weightage Page-1'!AO104,0))+
(IF('Semester Activities'!J$49&lt;&gt;0,('Semester Activities'!J$49/'Weightage Page-1'!AP$13)*'Weightage Page-1'!AP104,0))+
(IF('Semester Activities'!J$50&lt;&gt;0,('Semester Activities'!J$50/'Weightage Page-1'!AQ$13)*'Weightage Page-1'!AQ104,0))+
(IF('Semester Activities'!J$51&lt;&gt;0,('Semester Activities'!J$51/'Weightage Page-1'!AR$13)*'Weightage Page-1'!AR104,0))+
(IF('Semester Activities'!J$52&lt;&gt;0,('Semester Activities'!J$52/'Weightage Page-1'!AS$13)*'Weightage Page-1'!AS104,0))+
(IF('Semester Activities'!J$53&lt;&gt;0,('Semester Activities'!J$53/'Weightage Page-1'!AT$13)*'Weightage Page-1'!AT104,0))+
(IF('Semester Activities'!J$54&lt;&gt;0,('Semester Activities'!J$54/'Weightage Page-1'!AU$13)*'Weightage Page-1'!AU104,0))+
(IF('Semester Activities'!J$55&lt;&gt;0,('Semester Activities'!J$55/'Weightage Page-1'!AV$13)*'Weightage Page-1'!AV104,0))+
(IF('Semester Activities'!J$56&lt;&gt;0,('Semester Activities'!J$56/'Weightage Page-1'!AW$13)*'Weightage Page-1'!AW104,0))+
(IF('Semester Activities'!J$57&lt;&gt;0,('Semester Activities'!J$57/'Weightage Page-1'!AX$13)*'Weightage Page-1'!AX104,0))+
(IF('Semester Activities'!J$58&lt;&gt;0,('Semester Activities'!J$58/'Weightage Page-1'!AY$13)*'Weightage Page-1'!AY104,0))+
(IF('Semester Activities'!J$59&lt;&gt;0,('Semester Activities'!J$59/'Weightage Page-1'!AZ$13)*'Weightage Page-1'!AZ104,0))+
(IF('Semester Activities'!J$60&lt;&gt;0,('Semester Activities'!J$60/'Weightage Page-1'!BA$13)*'Weightage Page-1'!BA104,0))+
(IF('Semester Activities'!J$61&lt;&gt;0,('Semester Activities'!J$61/'Weightage Page-1'!BB$13)*'Weightage Page-1'!BB104,0))</f>
        <v>0</v>
      </c>
      <c r="E98" s="423"/>
      <c r="F98" s="423">
        <f>(IF('Semester Activities'!K$11&lt;&gt;0,('Semester Activities'!K$11/'Weightage Page-1'!D$13)*'Weightage Page-1'!D104,0))+
(IF('Semester Activities'!K$12&lt;&gt;0,('Semester Activities'!K$12/'Weightage Page-1'!E$13)*'Weightage Page-1'!E104,0))+
(IF('Semester Activities'!K$13&lt;&gt;0,('Semester Activities'!K$13/'Weightage Page-1'!F$13)*'Weightage Page-1'!F104,0))+
(IF('Semester Activities'!K$14&lt;&gt;0,('Semester Activities'!K$14/'Weightage Page-1'!G$13)*'Weightage Page-1'!G104,0))+
(IF('Semester Activities'!K$15&lt;&gt;0,('Semester Activities'!K$15/'Weightage Page-1'!H$13)*'Weightage Page-1'!H104,0))+
(IF('Semester Activities'!K$16&lt;&gt;0,('Semester Activities'!K$16/'Weightage Page-1'!I$13)*'Weightage Page-1'!I104,0))+
(IF('Semester Activities'!K$17&lt;&gt;0,('Semester Activities'!K$17/'Weightage Page-1'!J$13)*'Weightage Page-1'!J104,0))+
(IF('Semester Activities'!K$18&lt;&gt;0,('Semester Activities'!K$18/'Weightage Page-1'!K$13)*'Weightage Page-1'!K104,0))+
(IF('Semester Activities'!K$19&lt;&gt;0,('Semester Activities'!K$19/'Weightage Page-1'!L$13)*'Weightage Page-1'!L104,0))+
(IF('Semester Activities'!K$20&lt;&gt;0,('Semester Activities'!K$20/'Weightage Page-1'!M$13)*'Weightage Page-1'!M104,0))+
(IF('Semester Activities'!K$21&lt;&gt;0,('Semester Activities'!K$21/'Weightage Page-1'!N$13)*'Weightage Page-1'!N104,0))+
(IF('Semester Activities'!K$25&lt;&gt;0,('Semester Activities'!K$25/'Weightage Page-1'!R$13)*'Weightage Page-1'!R104,0))+
(IF('Semester Activities'!K$26&lt;&gt;0,('Semester Activities'!K$26/'Weightage Page-1'!S$13)*'Weightage Page-1'!S104,0))+
(IF('Semester Activities'!K$27&lt;&gt;0,('Semester Activities'!K$27/'Weightage Page-1'!T$13)*'Weightage Page-1'!T104,0))+
(IF('Semester Activities'!K$28&lt;&gt;0,('Semester Activities'!K$28/'Weightage Page-1'!U$13)*'Weightage Page-1'!U104,0))+
(IF('Semester Activities'!K$29&lt;&gt;0,('Semester Activities'!K$29/'Weightage Page-1'!V$13)*'Weightage Page-1'!V104,0))+
(IF('Semester Activities'!K$30&lt;&gt;0,('Semester Activities'!K$30/'Weightage Page-1'!W$13)*'Weightage Page-1'!W104,0))+
(IF('Semester Activities'!K$31&lt;&gt;0,('Semester Activities'!K$31/'Weightage Page-1'!X$13)*'Weightage Page-1'!X104,0))+
(IF('Semester Activities'!K$32&lt;&gt;0,('Semester Activities'!K$32/'Weightage Page-1'!Y$13)*'Weightage Page-1'!Y104,0))+
(IF('Semester Activities'!K$33&lt;&gt;0,('Semester Activities'!K$33/'Weightage Page-1'!Z$13)*'Weightage Page-1'!Z104,0))+
(IF('Semester Activities'!K$34&lt;&gt;0,('Semester Activities'!K$34/'Weightage Page-1'!AA$13)*'Weightage Page-1'!AA104,0))+
(IF('Semester Activities'!K$35&lt;&gt;0,('Semester Activities'!K$35/'Weightage Page-1'!AB$13)*'Weightage Page-1'!AB104,0))+
(IF('Semester Activities'!K$36&lt;&gt;0,('Semester Activities'!K$36/'Weightage Page-1'!AC$13)*'Weightage Page-1'!AC104,0))+
(IF('Semester Activities'!K$38&lt;&gt;0,('Semester Activities'!K$38/'Weightage Page-1'!AE$13)*'Weightage Page-1'!AE104,0))+
(IF('Semester Activities'!K$39&lt;&gt;0,('Semester Activities'!K$39/'Weightage Page-1'!AF$13)*'Weightage Page-1'!AF104,0))+
(IF('Semester Activities'!K$40&lt;&gt;0,('Semester Activities'!K$40/'Weightage Page-1'!AG$13)*'Weightage Page-1'!AG104,0))+
(IF('Semester Activities'!K$41&lt;&gt;0,('Semester Activities'!K$41/'Weightage Page-1'!AH$13)*'Weightage Page-1'!AH104,0))+
(IF('Semester Activities'!K$42&lt;&gt;0,('Semester Activities'!K$42/'Weightage Page-1'!AI$13)*'Weightage Page-1'!AI104,0))+
(IF('Semester Activities'!K$43&lt;&gt;0,('Semester Activities'!K$43/'Weightage Page-1'!AJ$13)*'Weightage Page-1'!AJ104,0))+
(IF('Semester Activities'!K$44&lt;&gt;0,('Semester Activities'!K$44/'Weightage Page-1'!AK$13)*'Weightage Page-1'!AK104,0))+
(IF('Semester Activities'!K$45&lt;&gt;0,('Semester Activities'!K$45/'Weightage Page-1'!AL$13)*'Weightage Page-1'!AL104,0))+
(IF('Semester Activities'!K$46&lt;&gt;0,('Semester Activities'!K$46/'Weightage Page-1'!AM$13)*'Weightage Page-1'!AM104,0))+
(IF('Semester Activities'!K$47&lt;&gt;0,('Semester Activities'!K$47/'Weightage Page-1'!AN$13)*'Weightage Page-1'!AN104,0))+
(IF('Semester Activities'!K$48&lt;&gt;0,('Semester Activities'!K$48/'Weightage Page-1'!AO$13)*'Weightage Page-1'!AO104,0))+
(IF('Semester Activities'!K$49&lt;&gt;0,('Semester Activities'!K$49/'Weightage Page-1'!AP$13)*'Weightage Page-1'!AP104,0))+
(IF('Semester Activities'!K$50&lt;&gt;0,('Semester Activities'!K$50/'Weightage Page-1'!AQ$13)*'Weightage Page-1'!AQ104,0))+
(IF('Semester Activities'!K$51&lt;&gt;0,('Semester Activities'!K$51/'Weightage Page-1'!AR$13)*'Weightage Page-1'!AR104,0))+
(IF('Semester Activities'!K$52&lt;&gt;0,('Semester Activities'!K$52/'Weightage Page-1'!AS$13)*'Weightage Page-1'!AS104,0))+
(IF('Semester Activities'!K$53&lt;&gt;0,('Semester Activities'!K$53/'Weightage Page-1'!AT$13)*'Weightage Page-1'!AT104,0))+
(IF('Semester Activities'!K$54&lt;&gt;0,('Semester Activities'!K$54/'Weightage Page-1'!AU$13)*'Weightage Page-1'!AU104,0))+
(IF('Semester Activities'!K$55&lt;&gt;0,('Semester Activities'!K$55/'Weightage Page-1'!AV$13)*'Weightage Page-1'!AV104,0))+
(IF('Semester Activities'!K$56&lt;&gt;0,('Semester Activities'!K$56/'Weightage Page-1'!AW$13)*'Weightage Page-1'!AW104,0))+
(IF('Semester Activities'!K$57&lt;&gt;0,('Semester Activities'!K$57/'Weightage Page-1'!AX$13)*'Weightage Page-1'!AX104,0))+
(IF('Semester Activities'!K$58&lt;&gt;0,('Semester Activities'!K$58/'Weightage Page-1'!AY$13)*'Weightage Page-1'!AY104,0))+
(IF('Semester Activities'!K$59&lt;&gt;0,('Semester Activities'!K$59/'Weightage Page-1'!AZ$13)*'Weightage Page-1'!AZ104,0))+
(IF('Semester Activities'!K$60&lt;&gt;0,('Semester Activities'!K$60/'Weightage Page-1'!BA$13)*'Weightage Page-1'!BA104,0))+
(IF('Semester Activities'!K$61&lt;&gt;0,('Semester Activities'!K$61/'Weightage Page-1'!BB$13)*'Weightage Page-1'!BB104,0))</f>
        <v>0</v>
      </c>
      <c r="G98" s="423"/>
      <c r="H98" s="423">
        <f>(IF('Semester Activities'!L$11&lt;&gt;0,('Semester Activities'!L$11/'Weightage Page-1'!D$13)*'Weightage Page-1'!D104,0))+
(IF('Semester Activities'!L$12&lt;&gt;0,('Semester Activities'!L$12/'Weightage Page-1'!E$13)*'Weightage Page-1'!E104,0))+
(IF('Semester Activities'!L$13&lt;&gt;0,('Semester Activities'!L$13/'Weightage Page-1'!F$13)*'Weightage Page-1'!F104,0))+
(IF('Semester Activities'!L$14&lt;&gt;0,('Semester Activities'!L$14/'Weightage Page-1'!G$13)*'Weightage Page-1'!G104,0))+
(IF('Semester Activities'!L$15&lt;&gt;0,('Semester Activities'!L$15/'Weightage Page-1'!H$13)*'Weightage Page-1'!H104,0))+
(IF('Semester Activities'!L$16&lt;&gt;0,('Semester Activities'!L$16/'Weightage Page-1'!I$13)*'Weightage Page-1'!I104,0))+
(IF('Semester Activities'!L$17&lt;&gt;0,('Semester Activities'!L$17/'Weightage Page-1'!J$13)*'Weightage Page-1'!J104,0))+
(IF('Semester Activities'!L$18&lt;&gt;0,('Semester Activities'!L$18/'Weightage Page-1'!K$13)*'Weightage Page-1'!K104,0))+
(IF('Semester Activities'!L$19&lt;&gt;0,('Semester Activities'!L$19/'Weightage Page-1'!L$13)*'Weightage Page-1'!L104,0))+
(IF('Semester Activities'!L$20&lt;&gt;0,('Semester Activities'!L$20/'Weightage Page-1'!M$13)*'Weightage Page-1'!M104,0))+
(IF('Semester Activities'!L$21&lt;&gt;0,('Semester Activities'!L$21/'Weightage Page-1'!N$13)*'Weightage Page-1'!N104,0))+
(IF('Semester Activities'!L$25&lt;&gt;0,('Semester Activities'!L$25/'Weightage Page-1'!R$13)*'Weightage Page-1'!R104,0))+
(IF('Semester Activities'!L$26&lt;&gt;0,('Semester Activities'!L$26/'Weightage Page-1'!S$13)*'Weightage Page-1'!S104,0))+
(IF('Semester Activities'!L$27&lt;&gt;0,('Semester Activities'!L$27/'Weightage Page-1'!T$13)*'Weightage Page-1'!T104,0))+
(IF('Semester Activities'!L$28&lt;&gt;0,('Semester Activities'!L$28/'Weightage Page-1'!U$13)*'Weightage Page-1'!U104,0))+
(IF('Semester Activities'!L$29&lt;&gt;0,('Semester Activities'!L$29/'Weightage Page-1'!V$13)*'Weightage Page-1'!V104,0))+
(IF('Semester Activities'!L$30&lt;&gt;0,('Semester Activities'!L$30/'Weightage Page-1'!W$13)*'Weightage Page-1'!W104,0))+
(IF('Semester Activities'!L$31&lt;&gt;0,('Semester Activities'!L$31/'Weightage Page-1'!X$13)*'Weightage Page-1'!X104,0))+
(IF('Semester Activities'!L$32&lt;&gt;0,('Semester Activities'!L$32/'Weightage Page-1'!Y$13)*'Weightage Page-1'!Y104,0))+
(IF('Semester Activities'!L$33&lt;&gt;0,('Semester Activities'!L$33/'Weightage Page-1'!Z$13)*'Weightage Page-1'!Z104,0))+
(IF('Semester Activities'!L$34&lt;&gt;0,('Semester Activities'!L$34/'Weightage Page-1'!AA$13)*'Weightage Page-1'!AA104,0))+
(IF('Semester Activities'!L$35&lt;&gt;0,('Semester Activities'!L$35/'Weightage Page-1'!AB$13)*'Weightage Page-1'!AB104,0))+
(IF('Semester Activities'!L$36&lt;&gt;0,('Semester Activities'!L$36/'Weightage Page-1'!AC$13)*'Weightage Page-1'!AC104,0))+
(IF('Semester Activities'!L$38&lt;&gt;0,('Semester Activities'!L$38/'Weightage Page-1'!AE$13)*'Weightage Page-1'!AE104,0))+
(IF('Semester Activities'!L$39&lt;&gt;0,('Semester Activities'!L$39/'Weightage Page-1'!AF$13)*'Weightage Page-1'!AF104,0))+
(IF('Semester Activities'!L$40&lt;&gt;0,('Semester Activities'!L$40/'Weightage Page-1'!AG$13)*'Weightage Page-1'!AG104,0))+
(IF('Semester Activities'!L$41&lt;&gt;0,('Semester Activities'!L$41/'Weightage Page-1'!AH$13)*'Weightage Page-1'!AH104,0))+
(IF('Semester Activities'!L$42&lt;&gt;0,('Semester Activities'!L$42/'Weightage Page-1'!AI$13)*'Weightage Page-1'!AI104,0))+
(IF('Semester Activities'!L$43&lt;&gt;0,('Semester Activities'!L$43/'Weightage Page-1'!AJ$13)*'Weightage Page-1'!AJ104,0))+
(IF('Semester Activities'!L$44&lt;&gt;0,('Semester Activities'!L$44/'Weightage Page-1'!AK$13)*'Weightage Page-1'!AK104,0))+
(IF('Semester Activities'!L$45&lt;&gt;0,('Semester Activities'!L$45/'Weightage Page-1'!AL$13)*'Weightage Page-1'!AL104,0))+
(IF('Semester Activities'!L$46&lt;&gt;0,('Semester Activities'!L$46/'Weightage Page-1'!AM$13)*'Weightage Page-1'!AM104,0))+
(IF('Semester Activities'!L$47&lt;&gt;0,('Semester Activities'!L$47/'Weightage Page-1'!AN$13)*'Weightage Page-1'!AN104,0))+
(IF('Semester Activities'!L$48&lt;&gt;0,('Semester Activities'!L$48/'Weightage Page-1'!AO$13)*'Weightage Page-1'!AO104,0))+
(IF('Semester Activities'!L$49&lt;&gt;0,('Semester Activities'!L$49/'Weightage Page-1'!AP$13)*'Weightage Page-1'!AP104,0))+
(IF('Semester Activities'!L$50&lt;&gt;0,('Semester Activities'!L$50/'Weightage Page-1'!AQ$13)*'Weightage Page-1'!AQ104,0))+
(IF('Semester Activities'!L$51&lt;&gt;0,('Semester Activities'!L$51/'Weightage Page-1'!AR$13)*'Weightage Page-1'!AR104,0))+
(IF('Semester Activities'!L$52&lt;&gt;0,('Semester Activities'!L$52/'Weightage Page-1'!AS$13)*'Weightage Page-1'!AS104,0))+
(IF('Semester Activities'!L$53&lt;&gt;0,('Semester Activities'!L$53/'Weightage Page-1'!AT$13)*'Weightage Page-1'!AT104,0))+
(IF('Semester Activities'!L$54&lt;&gt;0,('Semester Activities'!L$54/'Weightage Page-1'!AU$13)*'Weightage Page-1'!AU104,0))+
(IF('Semester Activities'!L$55&lt;&gt;0,('Semester Activities'!L$55/'Weightage Page-1'!AV$13)*'Weightage Page-1'!AV104,0))+
(IF('Semester Activities'!L$56&lt;&gt;0,('Semester Activities'!L$56/'Weightage Page-1'!AW$13)*'Weightage Page-1'!AW104,0))+
(IF('Semester Activities'!L$57&lt;&gt;0,('Semester Activities'!L$57/'Weightage Page-1'!AX$13)*'Weightage Page-1'!AX104,0))+
(IF('Semester Activities'!L$58&lt;&gt;0,('Semester Activities'!L$58/'Weightage Page-1'!AY$13)*'Weightage Page-1'!AY104,0))+
(IF('Semester Activities'!L$59&lt;&gt;0,('Semester Activities'!L$59/'Weightage Page-1'!AZ$13)*'Weightage Page-1'!AZ104,0))+
(IF('Semester Activities'!L$60&lt;&gt;0,('Semester Activities'!L$60/'Weightage Page-1'!BA$13)*'Weightage Page-1'!BA104,0))+
(IF('Semester Activities'!L$61&lt;&gt;0,('Semester Activities'!L$61/'Weightage Page-1'!BB$13)*'Weightage Page-1'!BB104,0))</f>
        <v>0</v>
      </c>
      <c r="I98" s="423"/>
      <c r="J98" s="423">
        <f>(IF('Semester Activities'!M$11&lt;&gt;0,('Semester Activities'!M$11/'Weightage Page-1'!D$13)*'Weightage Page-1'!D104,0))+
(IF('Semester Activities'!M$12&lt;&gt;0,('Semester Activities'!M$12/'Weightage Page-1'!E$13)*'Weightage Page-1'!E104,0))+
(IF('Semester Activities'!M$13&lt;&gt;0,('Semester Activities'!M$13/'Weightage Page-1'!F$13)*'Weightage Page-1'!F104,0))+
(IF('Semester Activities'!M$14&lt;&gt;0,('Semester Activities'!M$14/'Weightage Page-1'!G$13)*'Weightage Page-1'!G104,0))+
(IF('Semester Activities'!M$15&lt;&gt;0,('Semester Activities'!M$15/'Weightage Page-1'!H$13)*'Weightage Page-1'!H104,0))+
(IF('Semester Activities'!M$16&lt;&gt;0,('Semester Activities'!M$16/'Weightage Page-1'!I$13)*'Weightage Page-1'!I104,0))+
(IF('Semester Activities'!M$17&lt;&gt;0,('Semester Activities'!M$17/'Weightage Page-1'!J$13)*'Weightage Page-1'!J104,0))+
(IF('Semester Activities'!M$18&lt;&gt;0,('Semester Activities'!M$18/'Weightage Page-1'!K$13)*'Weightage Page-1'!K104,0))+
(IF('Semester Activities'!M$19&lt;&gt;0,('Semester Activities'!M$19/'Weightage Page-1'!L$13)*'Weightage Page-1'!L104,0))+
(IF('Semester Activities'!M$20&lt;&gt;0,('Semester Activities'!M$20/'Weightage Page-1'!M$13)*'Weightage Page-1'!M104,0))+
(IF('Semester Activities'!M$21&lt;&gt;0,('Semester Activities'!M$21/'Weightage Page-1'!N$13)*'Weightage Page-1'!N104,0))+
(IF('Semester Activities'!M$25&lt;&gt;0,('Semester Activities'!M$25/'Weightage Page-1'!R$13)*'Weightage Page-1'!R104,0))+
(IF('Semester Activities'!M$26&lt;&gt;0,('Semester Activities'!M$26/'Weightage Page-1'!S$13)*'Weightage Page-1'!S104,0))+
(IF('Semester Activities'!M$27&lt;&gt;0,('Semester Activities'!M$27/'Weightage Page-1'!T$13)*'Weightage Page-1'!T104,0))+
(IF('Semester Activities'!M$28&lt;&gt;0,('Semester Activities'!M$28/'Weightage Page-1'!U$13)*'Weightage Page-1'!U104,0))+
(IF('Semester Activities'!M$29&lt;&gt;0,('Semester Activities'!M$29/'Weightage Page-1'!V$13)*'Weightage Page-1'!V104,0))+
(IF('Semester Activities'!M$30&lt;&gt;0,('Semester Activities'!M$30/'Weightage Page-1'!W$13)*'Weightage Page-1'!W104,0))+
(IF('Semester Activities'!M$31&lt;&gt;0,('Semester Activities'!M$31/'Weightage Page-1'!X$13)*'Weightage Page-1'!X104,0))+
(IF('Semester Activities'!M$32&lt;&gt;0,('Semester Activities'!M$32/'Weightage Page-1'!Y$13)*'Weightage Page-1'!Y104,0))+
(IF('Semester Activities'!M$33&lt;&gt;0,('Semester Activities'!M$33/'Weightage Page-1'!Z$13)*'Weightage Page-1'!Z104,0))+
(IF('Semester Activities'!M$34&lt;&gt;0,('Semester Activities'!M$34/'Weightage Page-1'!AA$13)*'Weightage Page-1'!AA104,0))+
(IF('Semester Activities'!M$35&lt;&gt;0,('Semester Activities'!M$35/'Weightage Page-1'!AB$13)*'Weightage Page-1'!AB104,0))+
(IF('Semester Activities'!M$36&lt;&gt;0,('Semester Activities'!M$36/'Weightage Page-1'!AC$13)*'Weightage Page-1'!AC104,0))+
(IF('Semester Activities'!M$38&lt;&gt;0,('Semester Activities'!M$38/'Weightage Page-1'!AE$13)*'Weightage Page-1'!AE104,0))+
(IF('Semester Activities'!M$39&lt;&gt;0,('Semester Activities'!M$39/'Weightage Page-1'!AF$13)*'Weightage Page-1'!AF104,0))+
(IF('Semester Activities'!M$40&lt;&gt;0,('Semester Activities'!M$40/'Weightage Page-1'!AG$13)*'Weightage Page-1'!AG104,0))+
(IF('Semester Activities'!M$41&lt;&gt;0,('Semester Activities'!M$41/'Weightage Page-1'!AH$13)*'Weightage Page-1'!AH104,0))+
(IF('Semester Activities'!M$42&lt;&gt;0,('Semester Activities'!M$42/'Weightage Page-1'!AI$13)*'Weightage Page-1'!AI104,0))+
(IF('Semester Activities'!M$43&lt;&gt;0,('Semester Activities'!M$43/'Weightage Page-1'!AJ$13)*'Weightage Page-1'!AJ104,0))+
(IF('Semester Activities'!M$44&lt;&gt;0,('Semester Activities'!M$44/'Weightage Page-1'!AK$13)*'Weightage Page-1'!AK104,0))+
(IF('Semester Activities'!M$45&lt;&gt;0,('Semester Activities'!M$45/'Weightage Page-1'!AL$13)*'Weightage Page-1'!AL104,0))+
(IF('Semester Activities'!M$46&lt;&gt;0,('Semester Activities'!M$46/'Weightage Page-1'!AM$13)*'Weightage Page-1'!AM104,0))+
(IF('Semester Activities'!M$47&lt;&gt;0,('Semester Activities'!M$47/'Weightage Page-1'!AN$13)*'Weightage Page-1'!AN104,0))+
(IF('Semester Activities'!M$48&lt;&gt;0,('Semester Activities'!M$48/'Weightage Page-1'!AO$13)*'Weightage Page-1'!AO104,0))+
(IF('Semester Activities'!M$49&lt;&gt;0,('Semester Activities'!M$49/'Weightage Page-1'!AP$13)*'Weightage Page-1'!AP104,0))+
(IF('Semester Activities'!M$50&lt;&gt;0,('Semester Activities'!M$50/'Weightage Page-1'!AQ$13)*'Weightage Page-1'!AQ104,0))+
(IF('Semester Activities'!M$51&lt;&gt;0,('Semester Activities'!M$51/'Weightage Page-1'!AR$13)*'Weightage Page-1'!AR104,0))+
(IF('Semester Activities'!M$52&lt;&gt;0,('Semester Activities'!M$52/'Weightage Page-1'!AS$13)*'Weightage Page-1'!AS104,0))+
(IF('Semester Activities'!M$53&lt;&gt;0,('Semester Activities'!M$53/'Weightage Page-1'!AT$13)*'Weightage Page-1'!AT104,0))+
(IF('Semester Activities'!M$54&lt;&gt;0,('Semester Activities'!M$54/'Weightage Page-1'!AU$13)*'Weightage Page-1'!AU104,0))+
(IF('Semester Activities'!M$55&lt;&gt;0,('Semester Activities'!M$55/'Weightage Page-1'!AV$13)*'Weightage Page-1'!AV104,0))+
(IF('Semester Activities'!M$56&lt;&gt;0,('Semester Activities'!M$56/'Weightage Page-1'!AW$13)*'Weightage Page-1'!AW104,0))+
(IF('Semester Activities'!M$57&lt;&gt;0,('Semester Activities'!M$57/'Weightage Page-1'!AX$13)*'Weightage Page-1'!AX104,0))+
(IF('Semester Activities'!M$58&lt;&gt;0,('Semester Activities'!M$58/'Weightage Page-1'!AY$13)*'Weightage Page-1'!AY104,0))+
(IF('Semester Activities'!M$59&lt;&gt;0,('Semester Activities'!M$59/'Weightage Page-1'!AZ$13)*'Weightage Page-1'!AZ104,0))+
(IF('Semester Activities'!M$60&lt;&gt;0,('Semester Activities'!M$60/'Weightage Page-1'!BA$13)*'Weightage Page-1'!BA104,0))+
(IF('Semester Activities'!M$61&lt;&gt;0,('Semester Activities'!M$61/'Weightage Page-1'!BB$13)*'Weightage Page-1'!BB104,0))</f>
        <v>0</v>
      </c>
      <c r="K98" s="423"/>
      <c r="L98" s="423">
        <f>(IF('Semester Activities'!N$11&lt;&gt;0,('Semester Activities'!N$11/'Weightage Page-1'!D$13)*'Weightage Page-1'!D104,0))+
(IF('Semester Activities'!N$12&lt;&gt;0,('Semester Activities'!N$12/'Weightage Page-1'!E$13)*'Weightage Page-1'!E104,0))+
(IF('Semester Activities'!N$13&lt;&gt;0,('Semester Activities'!N$13/'Weightage Page-1'!F$13)*'Weightage Page-1'!F104,0))+
(IF('Semester Activities'!N$14&lt;&gt;0,('Semester Activities'!N$14/'Weightage Page-1'!G$13)*'Weightage Page-1'!G104,0))+
(IF('Semester Activities'!N$15&lt;&gt;0,('Semester Activities'!N$15/'Weightage Page-1'!H$13)*'Weightage Page-1'!H104,0))+
(IF('Semester Activities'!N$16&lt;&gt;0,('Semester Activities'!N$16/'Weightage Page-1'!I$13)*'Weightage Page-1'!I104,0))+
(IF('Semester Activities'!N$17&lt;&gt;0,('Semester Activities'!N$17/'Weightage Page-1'!J$13)*'Weightage Page-1'!J104,0))+
(IF('Semester Activities'!N$18&lt;&gt;0,('Semester Activities'!N$18/'Weightage Page-1'!K$13)*'Weightage Page-1'!K104,0))+
(IF('Semester Activities'!N$19&lt;&gt;0,('Semester Activities'!N$19/'Weightage Page-1'!L$13)*'Weightage Page-1'!L104,0))+
(IF('Semester Activities'!N$20&lt;&gt;0,('Semester Activities'!N$20/'Weightage Page-1'!M$13)*'Weightage Page-1'!M104,0))+
(IF('Semester Activities'!N$21&lt;&gt;0,('Semester Activities'!N$21/'Weightage Page-1'!N$13)*'Weightage Page-1'!N104,0))+
(IF('Semester Activities'!N$25&lt;&gt;0,('Semester Activities'!N$25/'Weightage Page-1'!R$13)*'Weightage Page-1'!R104,0))+
(IF('Semester Activities'!N$26&lt;&gt;0,('Semester Activities'!N$26/'Weightage Page-1'!S$13)*'Weightage Page-1'!S104,0))+
(IF('Semester Activities'!N$27&lt;&gt;0,('Semester Activities'!N$27/'Weightage Page-1'!T$13)*'Weightage Page-1'!T104,0))+
(IF('Semester Activities'!N$28&lt;&gt;0,('Semester Activities'!N$28/'Weightage Page-1'!U$13)*'Weightage Page-1'!U104,0))+
(IF('Semester Activities'!N$29&lt;&gt;0,('Semester Activities'!N$29/'Weightage Page-1'!V$13)*'Weightage Page-1'!V104,0))+
(IF('Semester Activities'!N$30&lt;&gt;0,('Semester Activities'!N$30/'Weightage Page-1'!W$13)*'Weightage Page-1'!W104,0))+
(IF('Semester Activities'!N$31&lt;&gt;0,('Semester Activities'!N$31/'Weightage Page-1'!X$13)*'Weightage Page-1'!X104,0))+
(IF('Semester Activities'!N$32&lt;&gt;0,('Semester Activities'!N$32/'Weightage Page-1'!Y$13)*'Weightage Page-1'!Y104,0))+
(IF('Semester Activities'!N$33&lt;&gt;0,('Semester Activities'!N$33/'Weightage Page-1'!Z$13)*'Weightage Page-1'!Z104,0))+
(IF('Semester Activities'!N$34&lt;&gt;0,('Semester Activities'!N$34/'Weightage Page-1'!AA$13)*'Weightage Page-1'!AA104,0))+
(IF('Semester Activities'!N$35&lt;&gt;0,('Semester Activities'!N$35/'Weightage Page-1'!AB$13)*'Weightage Page-1'!AB104,0))+
(IF('Semester Activities'!N$36&lt;&gt;0,('Semester Activities'!N$36/'Weightage Page-1'!AC$13)*'Weightage Page-1'!AC104,0))+
(IF('Semester Activities'!N$38&lt;&gt;0,('Semester Activities'!N$38/'Weightage Page-1'!AE$13)*'Weightage Page-1'!AE104,0))+
(IF('Semester Activities'!N$39&lt;&gt;0,('Semester Activities'!N$39/'Weightage Page-1'!AF$13)*'Weightage Page-1'!AF104,0))+
(IF('Semester Activities'!N$40&lt;&gt;0,('Semester Activities'!N$40/'Weightage Page-1'!AG$13)*'Weightage Page-1'!AG104,0))+
(IF('Semester Activities'!N$41&lt;&gt;0,('Semester Activities'!N$41/'Weightage Page-1'!AH$13)*'Weightage Page-1'!AH104,0))+
(IF('Semester Activities'!N$42&lt;&gt;0,('Semester Activities'!N$42/'Weightage Page-1'!AI$13)*'Weightage Page-1'!AI104,0))+
(IF('Semester Activities'!N$43&lt;&gt;0,('Semester Activities'!N$43/'Weightage Page-1'!AJ$13)*'Weightage Page-1'!AJ104,0))+
(IF('Semester Activities'!N$44&lt;&gt;0,('Semester Activities'!N$44/'Weightage Page-1'!AK$13)*'Weightage Page-1'!AK104,0))+
(IF('Semester Activities'!N$45&lt;&gt;0,('Semester Activities'!N$45/'Weightage Page-1'!AL$13)*'Weightage Page-1'!AL104,0))+
(IF('Semester Activities'!N$46&lt;&gt;0,('Semester Activities'!N$46/'Weightage Page-1'!AM$13)*'Weightage Page-1'!AM104,0))+
(IF('Semester Activities'!N$47&lt;&gt;0,('Semester Activities'!N$47/'Weightage Page-1'!AN$13)*'Weightage Page-1'!AN104,0))+
(IF('Semester Activities'!N$48&lt;&gt;0,('Semester Activities'!N$48/'Weightage Page-1'!AO$13)*'Weightage Page-1'!AO104,0))+
(IF('Semester Activities'!N$49&lt;&gt;0,('Semester Activities'!N$49/'Weightage Page-1'!AP$13)*'Weightage Page-1'!AP104,0))+
(IF('Semester Activities'!N$50&lt;&gt;0,('Semester Activities'!N$50/'Weightage Page-1'!AQ$13)*'Weightage Page-1'!AQ104,0))+
(IF('Semester Activities'!N$51&lt;&gt;0,('Semester Activities'!N$51/'Weightage Page-1'!AR$13)*'Weightage Page-1'!AR104,0))+
(IF('Semester Activities'!N$52&lt;&gt;0,('Semester Activities'!N$52/'Weightage Page-1'!AS$13)*'Weightage Page-1'!AS104,0))+
(IF('Semester Activities'!N$53&lt;&gt;0,('Semester Activities'!N$53/'Weightage Page-1'!AT$13)*'Weightage Page-1'!AT104,0))+
(IF('Semester Activities'!N$54&lt;&gt;0,('Semester Activities'!N$54/'Weightage Page-1'!AU$13)*'Weightage Page-1'!AU104,0))+
(IF('Semester Activities'!N$55&lt;&gt;0,('Semester Activities'!N$55/'Weightage Page-1'!AV$13)*'Weightage Page-1'!AV104,0))+
(IF('Semester Activities'!N$56&lt;&gt;0,('Semester Activities'!N$56/'Weightage Page-1'!AW$13)*'Weightage Page-1'!AW104,0))+
(IF('Semester Activities'!N$57&lt;&gt;0,('Semester Activities'!N$57/'Weightage Page-1'!AX$13)*'Weightage Page-1'!AX104,0))+
(IF('Semester Activities'!N$58&lt;&gt;0,('Semester Activities'!N$58/'Weightage Page-1'!AY$13)*'Weightage Page-1'!AY104,0))+
(IF('Semester Activities'!N$59&lt;&gt;0,('Semester Activities'!N$59/'Weightage Page-1'!AZ$13)*'Weightage Page-1'!AZ104,0))+
(IF('Semester Activities'!N$60&lt;&gt;0,('Semester Activities'!N$60/'Weightage Page-1'!BA$13)*'Weightage Page-1'!BA104,0))+
(IF('Semester Activities'!N$61&lt;&gt;0,('Semester Activities'!N$61/'Weightage Page-1'!BB$13)*'Weightage Page-1'!BB104,0))</f>
        <v>0</v>
      </c>
      <c r="M98" s="423"/>
      <c r="N98" s="424">
        <f t="shared" si="2"/>
        <v>0</v>
      </c>
      <c r="O98" s="424"/>
    </row>
    <row r="99" spans="1:15" ht="16.5" thickBot="1" x14ac:dyDescent="0.3">
      <c r="A99" s="210">
        <v>90</v>
      </c>
      <c r="B99" s="211" t="str">
        <f>IF('Weightage Page-1'!B105&lt;&gt;"",'Weightage Page-1'!B105,"")</f>
        <v>15SW74</v>
      </c>
      <c r="C99" s="118"/>
      <c r="D99" s="423">
        <f>(IF('Semester Activities'!J$11&lt;&gt;0,('Semester Activities'!J$11/'Weightage Page-1'!D$13)*'Weightage Page-1'!D105,0))+
(IF('Semester Activities'!J$12&lt;&gt;0,('Semester Activities'!J$12/'Weightage Page-1'!E$13)*'Weightage Page-1'!E105,0))+
(IF('Semester Activities'!J$13&lt;&gt;0,('Semester Activities'!J$13/'Weightage Page-1'!F$13)*'Weightage Page-1'!F105,0))+
(IF('Semester Activities'!J$14&lt;&gt;0,('Semester Activities'!J$14/'Weightage Page-1'!G$13)*'Weightage Page-1'!G105,0))+
(IF('Semester Activities'!J$15&lt;&gt;0,('Semester Activities'!J$15/'Weightage Page-1'!H$13)*'Weightage Page-1'!H105,0))+
(IF('Semester Activities'!J$16&lt;&gt;0,('Semester Activities'!J$16/'Weightage Page-1'!I$13)*'Weightage Page-1'!I105,0))+
(IF('Semester Activities'!J$17&lt;&gt;0,('Semester Activities'!J$17/'Weightage Page-1'!J$13)*'Weightage Page-1'!J105,0))+
(IF('Semester Activities'!J$18&lt;&gt;0,('Semester Activities'!J$18/'Weightage Page-1'!K$13)*'Weightage Page-1'!K105,0))+
(IF('Semester Activities'!J$19&lt;&gt;0,('Semester Activities'!J$19/'Weightage Page-1'!L$13)*'Weightage Page-1'!L105,0))+
(IF('Semester Activities'!J$20&lt;&gt;0,('Semester Activities'!J$20/'Weightage Page-1'!M$13)*'Weightage Page-1'!M105,0))+
(IF('Semester Activities'!J$21&lt;&gt;0,('Semester Activities'!J$21/'Weightage Page-1'!N$13)*'Weightage Page-1'!N105,0))+
(IF('Semester Activities'!J$25&lt;&gt;0,('Semester Activities'!J$25/'Weightage Page-1'!R$13)*'Weightage Page-1'!R105,0))+
(IF('Semester Activities'!J$26&lt;&gt;0,('Semester Activities'!J$26/'Weightage Page-1'!S$13)*'Weightage Page-1'!S105,0))+
(IF('Semester Activities'!J$27&lt;&gt;0,('Semester Activities'!J$27/'Weightage Page-1'!T$13)*'Weightage Page-1'!T105,0))+
(IF('Semester Activities'!J$28&lt;&gt;0,('Semester Activities'!J$28/'Weightage Page-1'!U$13)*'Weightage Page-1'!U105,0))+
(IF('Semester Activities'!J$29&lt;&gt;0,('Semester Activities'!J$29/'Weightage Page-1'!V$13)*'Weightage Page-1'!V105,0))+
(IF('Semester Activities'!J$30&lt;&gt;0,('Semester Activities'!J$30/'Weightage Page-1'!W$13)*'Weightage Page-1'!W105,0))+
(IF('Semester Activities'!J$31&lt;&gt;0,('Semester Activities'!J$31/'Weightage Page-1'!X$13)*'Weightage Page-1'!X105,0))+
(IF('Semester Activities'!J$32&lt;&gt;0,('Semester Activities'!J$32/'Weightage Page-1'!Y$13)*'Weightage Page-1'!Y105,0))+
(IF('Semester Activities'!J$33&lt;&gt;0,('Semester Activities'!J$33/'Weightage Page-1'!Z$13)*'Weightage Page-1'!Z105,0))+
(IF('Semester Activities'!J$34&lt;&gt;0,('Semester Activities'!J$34/'Weightage Page-1'!AA$13)*'Weightage Page-1'!AA105,0))+
(IF('Semester Activities'!J$35&lt;&gt;0,('Semester Activities'!J$35/'Weightage Page-1'!AB$13)*'Weightage Page-1'!AB105,0))+
(IF('Semester Activities'!J$36&lt;&gt;0,('Semester Activities'!J$36/'Weightage Page-1'!AC$13)*'Weightage Page-1'!AC105,0))+
(IF('Semester Activities'!J$38&lt;&gt;0,('Semester Activities'!J$38/'Weightage Page-1'!AE$13)*'Weightage Page-1'!AE105,0))+
(IF('Semester Activities'!J$39&lt;&gt;0,('Semester Activities'!J$39/'Weightage Page-1'!AF$13)*'Weightage Page-1'!AF105,0))+
(IF('Semester Activities'!J$40&lt;&gt;0,('Semester Activities'!J$40/'Weightage Page-1'!AG$13)*'Weightage Page-1'!AG105,0))+
(IF('Semester Activities'!J$41&lt;&gt;0,('Semester Activities'!J$41/'Weightage Page-1'!AH$13)*'Weightage Page-1'!AH105,0))+
(IF('Semester Activities'!J$42&lt;&gt;0,('Semester Activities'!J$42/'Weightage Page-1'!AI$13)*'Weightage Page-1'!AI105,0))+
(IF('Semester Activities'!J$43&lt;&gt;0,('Semester Activities'!J$43/'Weightage Page-1'!AJ$13)*'Weightage Page-1'!AJ105,0))+
(IF('Semester Activities'!J$44&lt;&gt;0,('Semester Activities'!J$44/'Weightage Page-1'!AK$13)*'Weightage Page-1'!AK105,0))+
(IF('Semester Activities'!J$45&lt;&gt;0,('Semester Activities'!J$45/'Weightage Page-1'!AL$13)*'Weightage Page-1'!AL105,0))+
(IF('Semester Activities'!J$46&lt;&gt;0,('Semester Activities'!J$46/'Weightage Page-1'!AM$13)*'Weightage Page-1'!AM105,0))+
(IF('Semester Activities'!J$47&lt;&gt;0,('Semester Activities'!J$47/'Weightage Page-1'!AN$13)*'Weightage Page-1'!AN105,0))+
(IF('Semester Activities'!J$48&lt;&gt;0,('Semester Activities'!J$48/'Weightage Page-1'!AO$13)*'Weightage Page-1'!AO105,0))+
(IF('Semester Activities'!J$49&lt;&gt;0,('Semester Activities'!J$49/'Weightage Page-1'!AP$13)*'Weightage Page-1'!AP105,0))+
(IF('Semester Activities'!J$50&lt;&gt;0,('Semester Activities'!J$50/'Weightage Page-1'!AQ$13)*'Weightage Page-1'!AQ105,0))+
(IF('Semester Activities'!J$51&lt;&gt;0,('Semester Activities'!J$51/'Weightage Page-1'!AR$13)*'Weightage Page-1'!AR105,0))+
(IF('Semester Activities'!J$52&lt;&gt;0,('Semester Activities'!J$52/'Weightage Page-1'!AS$13)*'Weightage Page-1'!AS105,0))+
(IF('Semester Activities'!J$53&lt;&gt;0,('Semester Activities'!J$53/'Weightage Page-1'!AT$13)*'Weightage Page-1'!AT105,0))+
(IF('Semester Activities'!J$54&lt;&gt;0,('Semester Activities'!J$54/'Weightage Page-1'!AU$13)*'Weightage Page-1'!AU105,0))+
(IF('Semester Activities'!J$55&lt;&gt;0,('Semester Activities'!J$55/'Weightage Page-1'!AV$13)*'Weightage Page-1'!AV105,0))+
(IF('Semester Activities'!J$56&lt;&gt;0,('Semester Activities'!J$56/'Weightage Page-1'!AW$13)*'Weightage Page-1'!AW105,0))+
(IF('Semester Activities'!J$57&lt;&gt;0,('Semester Activities'!J$57/'Weightage Page-1'!AX$13)*'Weightage Page-1'!AX105,0))+
(IF('Semester Activities'!J$58&lt;&gt;0,('Semester Activities'!J$58/'Weightage Page-1'!AY$13)*'Weightage Page-1'!AY105,0))+
(IF('Semester Activities'!J$59&lt;&gt;0,('Semester Activities'!J$59/'Weightage Page-1'!AZ$13)*'Weightage Page-1'!AZ105,0))+
(IF('Semester Activities'!J$60&lt;&gt;0,('Semester Activities'!J$60/'Weightage Page-1'!BA$13)*'Weightage Page-1'!BA105,0))+
(IF('Semester Activities'!J$61&lt;&gt;0,('Semester Activities'!J$61/'Weightage Page-1'!BB$13)*'Weightage Page-1'!BB105,0))</f>
        <v>0</v>
      </c>
      <c r="E99" s="423"/>
      <c r="F99" s="423">
        <f>(IF('Semester Activities'!K$11&lt;&gt;0,('Semester Activities'!K$11/'Weightage Page-1'!D$13)*'Weightage Page-1'!D105,0))+
(IF('Semester Activities'!K$12&lt;&gt;0,('Semester Activities'!K$12/'Weightage Page-1'!E$13)*'Weightage Page-1'!E105,0))+
(IF('Semester Activities'!K$13&lt;&gt;0,('Semester Activities'!K$13/'Weightage Page-1'!F$13)*'Weightage Page-1'!F105,0))+
(IF('Semester Activities'!K$14&lt;&gt;0,('Semester Activities'!K$14/'Weightage Page-1'!G$13)*'Weightage Page-1'!G105,0))+
(IF('Semester Activities'!K$15&lt;&gt;0,('Semester Activities'!K$15/'Weightage Page-1'!H$13)*'Weightage Page-1'!H105,0))+
(IF('Semester Activities'!K$16&lt;&gt;0,('Semester Activities'!K$16/'Weightage Page-1'!I$13)*'Weightage Page-1'!I105,0))+
(IF('Semester Activities'!K$17&lt;&gt;0,('Semester Activities'!K$17/'Weightage Page-1'!J$13)*'Weightage Page-1'!J105,0))+
(IF('Semester Activities'!K$18&lt;&gt;0,('Semester Activities'!K$18/'Weightage Page-1'!K$13)*'Weightage Page-1'!K105,0))+
(IF('Semester Activities'!K$19&lt;&gt;0,('Semester Activities'!K$19/'Weightage Page-1'!L$13)*'Weightage Page-1'!L105,0))+
(IF('Semester Activities'!K$20&lt;&gt;0,('Semester Activities'!K$20/'Weightage Page-1'!M$13)*'Weightage Page-1'!M105,0))+
(IF('Semester Activities'!K$21&lt;&gt;0,('Semester Activities'!K$21/'Weightage Page-1'!N$13)*'Weightage Page-1'!N105,0))+
(IF('Semester Activities'!K$25&lt;&gt;0,('Semester Activities'!K$25/'Weightage Page-1'!R$13)*'Weightage Page-1'!R105,0))+
(IF('Semester Activities'!K$26&lt;&gt;0,('Semester Activities'!K$26/'Weightage Page-1'!S$13)*'Weightage Page-1'!S105,0))+
(IF('Semester Activities'!K$27&lt;&gt;0,('Semester Activities'!K$27/'Weightage Page-1'!T$13)*'Weightage Page-1'!T105,0))+
(IF('Semester Activities'!K$28&lt;&gt;0,('Semester Activities'!K$28/'Weightage Page-1'!U$13)*'Weightage Page-1'!U105,0))+
(IF('Semester Activities'!K$29&lt;&gt;0,('Semester Activities'!K$29/'Weightage Page-1'!V$13)*'Weightage Page-1'!V105,0))+
(IF('Semester Activities'!K$30&lt;&gt;0,('Semester Activities'!K$30/'Weightage Page-1'!W$13)*'Weightage Page-1'!W105,0))+
(IF('Semester Activities'!K$31&lt;&gt;0,('Semester Activities'!K$31/'Weightage Page-1'!X$13)*'Weightage Page-1'!X105,0))+
(IF('Semester Activities'!K$32&lt;&gt;0,('Semester Activities'!K$32/'Weightage Page-1'!Y$13)*'Weightage Page-1'!Y105,0))+
(IF('Semester Activities'!K$33&lt;&gt;0,('Semester Activities'!K$33/'Weightage Page-1'!Z$13)*'Weightage Page-1'!Z105,0))+
(IF('Semester Activities'!K$34&lt;&gt;0,('Semester Activities'!K$34/'Weightage Page-1'!AA$13)*'Weightage Page-1'!AA105,0))+
(IF('Semester Activities'!K$35&lt;&gt;0,('Semester Activities'!K$35/'Weightage Page-1'!AB$13)*'Weightage Page-1'!AB105,0))+
(IF('Semester Activities'!K$36&lt;&gt;0,('Semester Activities'!K$36/'Weightage Page-1'!AC$13)*'Weightage Page-1'!AC105,0))+
(IF('Semester Activities'!K$38&lt;&gt;0,('Semester Activities'!K$38/'Weightage Page-1'!AE$13)*'Weightage Page-1'!AE105,0))+
(IF('Semester Activities'!K$39&lt;&gt;0,('Semester Activities'!K$39/'Weightage Page-1'!AF$13)*'Weightage Page-1'!AF105,0))+
(IF('Semester Activities'!K$40&lt;&gt;0,('Semester Activities'!K$40/'Weightage Page-1'!AG$13)*'Weightage Page-1'!AG105,0))+
(IF('Semester Activities'!K$41&lt;&gt;0,('Semester Activities'!K$41/'Weightage Page-1'!AH$13)*'Weightage Page-1'!AH105,0))+
(IF('Semester Activities'!K$42&lt;&gt;0,('Semester Activities'!K$42/'Weightage Page-1'!AI$13)*'Weightage Page-1'!AI105,0))+
(IF('Semester Activities'!K$43&lt;&gt;0,('Semester Activities'!K$43/'Weightage Page-1'!AJ$13)*'Weightage Page-1'!AJ105,0))+
(IF('Semester Activities'!K$44&lt;&gt;0,('Semester Activities'!K$44/'Weightage Page-1'!AK$13)*'Weightage Page-1'!AK105,0))+
(IF('Semester Activities'!K$45&lt;&gt;0,('Semester Activities'!K$45/'Weightage Page-1'!AL$13)*'Weightage Page-1'!AL105,0))+
(IF('Semester Activities'!K$46&lt;&gt;0,('Semester Activities'!K$46/'Weightage Page-1'!AM$13)*'Weightage Page-1'!AM105,0))+
(IF('Semester Activities'!K$47&lt;&gt;0,('Semester Activities'!K$47/'Weightage Page-1'!AN$13)*'Weightage Page-1'!AN105,0))+
(IF('Semester Activities'!K$48&lt;&gt;0,('Semester Activities'!K$48/'Weightage Page-1'!AO$13)*'Weightage Page-1'!AO105,0))+
(IF('Semester Activities'!K$49&lt;&gt;0,('Semester Activities'!K$49/'Weightage Page-1'!AP$13)*'Weightage Page-1'!AP105,0))+
(IF('Semester Activities'!K$50&lt;&gt;0,('Semester Activities'!K$50/'Weightage Page-1'!AQ$13)*'Weightage Page-1'!AQ105,0))+
(IF('Semester Activities'!K$51&lt;&gt;0,('Semester Activities'!K$51/'Weightage Page-1'!AR$13)*'Weightage Page-1'!AR105,0))+
(IF('Semester Activities'!K$52&lt;&gt;0,('Semester Activities'!K$52/'Weightage Page-1'!AS$13)*'Weightage Page-1'!AS105,0))+
(IF('Semester Activities'!K$53&lt;&gt;0,('Semester Activities'!K$53/'Weightage Page-1'!AT$13)*'Weightage Page-1'!AT105,0))+
(IF('Semester Activities'!K$54&lt;&gt;0,('Semester Activities'!K$54/'Weightage Page-1'!AU$13)*'Weightage Page-1'!AU105,0))+
(IF('Semester Activities'!K$55&lt;&gt;0,('Semester Activities'!K$55/'Weightage Page-1'!AV$13)*'Weightage Page-1'!AV105,0))+
(IF('Semester Activities'!K$56&lt;&gt;0,('Semester Activities'!K$56/'Weightage Page-1'!AW$13)*'Weightage Page-1'!AW105,0))+
(IF('Semester Activities'!K$57&lt;&gt;0,('Semester Activities'!K$57/'Weightage Page-1'!AX$13)*'Weightage Page-1'!AX105,0))+
(IF('Semester Activities'!K$58&lt;&gt;0,('Semester Activities'!K$58/'Weightage Page-1'!AY$13)*'Weightage Page-1'!AY105,0))+
(IF('Semester Activities'!K$59&lt;&gt;0,('Semester Activities'!K$59/'Weightage Page-1'!AZ$13)*'Weightage Page-1'!AZ105,0))+
(IF('Semester Activities'!K$60&lt;&gt;0,('Semester Activities'!K$60/'Weightage Page-1'!BA$13)*'Weightage Page-1'!BA105,0))+
(IF('Semester Activities'!K$61&lt;&gt;0,('Semester Activities'!K$61/'Weightage Page-1'!BB$13)*'Weightage Page-1'!BB105,0))</f>
        <v>0</v>
      </c>
      <c r="G99" s="423"/>
      <c r="H99" s="423">
        <f>(IF('Semester Activities'!L$11&lt;&gt;0,('Semester Activities'!L$11/'Weightage Page-1'!D$13)*'Weightage Page-1'!D105,0))+
(IF('Semester Activities'!L$12&lt;&gt;0,('Semester Activities'!L$12/'Weightage Page-1'!E$13)*'Weightage Page-1'!E105,0))+
(IF('Semester Activities'!L$13&lt;&gt;0,('Semester Activities'!L$13/'Weightage Page-1'!F$13)*'Weightage Page-1'!F105,0))+
(IF('Semester Activities'!L$14&lt;&gt;0,('Semester Activities'!L$14/'Weightage Page-1'!G$13)*'Weightage Page-1'!G105,0))+
(IF('Semester Activities'!L$15&lt;&gt;0,('Semester Activities'!L$15/'Weightage Page-1'!H$13)*'Weightage Page-1'!H105,0))+
(IF('Semester Activities'!L$16&lt;&gt;0,('Semester Activities'!L$16/'Weightage Page-1'!I$13)*'Weightage Page-1'!I105,0))+
(IF('Semester Activities'!L$17&lt;&gt;0,('Semester Activities'!L$17/'Weightage Page-1'!J$13)*'Weightage Page-1'!J105,0))+
(IF('Semester Activities'!L$18&lt;&gt;0,('Semester Activities'!L$18/'Weightage Page-1'!K$13)*'Weightage Page-1'!K105,0))+
(IF('Semester Activities'!L$19&lt;&gt;0,('Semester Activities'!L$19/'Weightage Page-1'!L$13)*'Weightage Page-1'!L105,0))+
(IF('Semester Activities'!L$20&lt;&gt;0,('Semester Activities'!L$20/'Weightage Page-1'!M$13)*'Weightage Page-1'!M105,0))+
(IF('Semester Activities'!L$21&lt;&gt;0,('Semester Activities'!L$21/'Weightage Page-1'!N$13)*'Weightage Page-1'!N105,0))+
(IF('Semester Activities'!L$25&lt;&gt;0,('Semester Activities'!L$25/'Weightage Page-1'!R$13)*'Weightage Page-1'!R105,0))+
(IF('Semester Activities'!L$26&lt;&gt;0,('Semester Activities'!L$26/'Weightage Page-1'!S$13)*'Weightage Page-1'!S105,0))+
(IF('Semester Activities'!L$27&lt;&gt;0,('Semester Activities'!L$27/'Weightage Page-1'!T$13)*'Weightage Page-1'!T105,0))+
(IF('Semester Activities'!L$28&lt;&gt;0,('Semester Activities'!L$28/'Weightage Page-1'!U$13)*'Weightage Page-1'!U105,0))+
(IF('Semester Activities'!L$29&lt;&gt;0,('Semester Activities'!L$29/'Weightage Page-1'!V$13)*'Weightage Page-1'!V105,0))+
(IF('Semester Activities'!L$30&lt;&gt;0,('Semester Activities'!L$30/'Weightage Page-1'!W$13)*'Weightage Page-1'!W105,0))+
(IF('Semester Activities'!L$31&lt;&gt;0,('Semester Activities'!L$31/'Weightage Page-1'!X$13)*'Weightage Page-1'!X105,0))+
(IF('Semester Activities'!L$32&lt;&gt;0,('Semester Activities'!L$32/'Weightage Page-1'!Y$13)*'Weightage Page-1'!Y105,0))+
(IF('Semester Activities'!L$33&lt;&gt;0,('Semester Activities'!L$33/'Weightage Page-1'!Z$13)*'Weightage Page-1'!Z105,0))+
(IF('Semester Activities'!L$34&lt;&gt;0,('Semester Activities'!L$34/'Weightage Page-1'!AA$13)*'Weightage Page-1'!AA105,0))+
(IF('Semester Activities'!L$35&lt;&gt;0,('Semester Activities'!L$35/'Weightage Page-1'!AB$13)*'Weightage Page-1'!AB105,0))+
(IF('Semester Activities'!L$36&lt;&gt;0,('Semester Activities'!L$36/'Weightage Page-1'!AC$13)*'Weightage Page-1'!AC105,0))+
(IF('Semester Activities'!L$38&lt;&gt;0,('Semester Activities'!L$38/'Weightage Page-1'!AE$13)*'Weightage Page-1'!AE105,0))+
(IF('Semester Activities'!L$39&lt;&gt;0,('Semester Activities'!L$39/'Weightage Page-1'!AF$13)*'Weightage Page-1'!AF105,0))+
(IF('Semester Activities'!L$40&lt;&gt;0,('Semester Activities'!L$40/'Weightage Page-1'!AG$13)*'Weightage Page-1'!AG105,0))+
(IF('Semester Activities'!L$41&lt;&gt;0,('Semester Activities'!L$41/'Weightage Page-1'!AH$13)*'Weightage Page-1'!AH105,0))+
(IF('Semester Activities'!L$42&lt;&gt;0,('Semester Activities'!L$42/'Weightage Page-1'!AI$13)*'Weightage Page-1'!AI105,0))+
(IF('Semester Activities'!L$43&lt;&gt;0,('Semester Activities'!L$43/'Weightage Page-1'!AJ$13)*'Weightage Page-1'!AJ105,0))+
(IF('Semester Activities'!L$44&lt;&gt;0,('Semester Activities'!L$44/'Weightage Page-1'!AK$13)*'Weightage Page-1'!AK105,0))+
(IF('Semester Activities'!L$45&lt;&gt;0,('Semester Activities'!L$45/'Weightage Page-1'!AL$13)*'Weightage Page-1'!AL105,0))+
(IF('Semester Activities'!L$46&lt;&gt;0,('Semester Activities'!L$46/'Weightage Page-1'!AM$13)*'Weightage Page-1'!AM105,0))+
(IF('Semester Activities'!L$47&lt;&gt;0,('Semester Activities'!L$47/'Weightage Page-1'!AN$13)*'Weightage Page-1'!AN105,0))+
(IF('Semester Activities'!L$48&lt;&gt;0,('Semester Activities'!L$48/'Weightage Page-1'!AO$13)*'Weightage Page-1'!AO105,0))+
(IF('Semester Activities'!L$49&lt;&gt;0,('Semester Activities'!L$49/'Weightage Page-1'!AP$13)*'Weightage Page-1'!AP105,0))+
(IF('Semester Activities'!L$50&lt;&gt;0,('Semester Activities'!L$50/'Weightage Page-1'!AQ$13)*'Weightage Page-1'!AQ105,0))+
(IF('Semester Activities'!L$51&lt;&gt;0,('Semester Activities'!L$51/'Weightage Page-1'!AR$13)*'Weightage Page-1'!AR105,0))+
(IF('Semester Activities'!L$52&lt;&gt;0,('Semester Activities'!L$52/'Weightage Page-1'!AS$13)*'Weightage Page-1'!AS105,0))+
(IF('Semester Activities'!L$53&lt;&gt;0,('Semester Activities'!L$53/'Weightage Page-1'!AT$13)*'Weightage Page-1'!AT105,0))+
(IF('Semester Activities'!L$54&lt;&gt;0,('Semester Activities'!L$54/'Weightage Page-1'!AU$13)*'Weightage Page-1'!AU105,0))+
(IF('Semester Activities'!L$55&lt;&gt;0,('Semester Activities'!L$55/'Weightage Page-1'!AV$13)*'Weightage Page-1'!AV105,0))+
(IF('Semester Activities'!L$56&lt;&gt;0,('Semester Activities'!L$56/'Weightage Page-1'!AW$13)*'Weightage Page-1'!AW105,0))+
(IF('Semester Activities'!L$57&lt;&gt;0,('Semester Activities'!L$57/'Weightage Page-1'!AX$13)*'Weightage Page-1'!AX105,0))+
(IF('Semester Activities'!L$58&lt;&gt;0,('Semester Activities'!L$58/'Weightage Page-1'!AY$13)*'Weightage Page-1'!AY105,0))+
(IF('Semester Activities'!L$59&lt;&gt;0,('Semester Activities'!L$59/'Weightage Page-1'!AZ$13)*'Weightage Page-1'!AZ105,0))+
(IF('Semester Activities'!L$60&lt;&gt;0,('Semester Activities'!L$60/'Weightage Page-1'!BA$13)*'Weightage Page-1'!BA105,0))+
(IF('Semester Activities'!L$61&lt;&gt;0,('Semester Activities'!L$61/'Weightage Page-1'!BB$13)*'Weightage Page-1'!BB105,0))</f>
        <v>0</v>
      </c>
      <c r="I99" s="423"/>
      <c r="J99" s="423">
        <f>(IF('Semester Activities'!M$11&lt;&gt;0,('Semester Activities'!M$11/'Weightage Page-1'!D$13)*'Weightage Page-1'!D105,0))+
(IF('Semester Activities'!M$12&lt;&gt;0,('Semester Activities'!M$12/'Weightage Page-1'!E$13)*'Weightage Page-1'!E105,0))+
(IF('Semester Activities'!M$13&lt;&gt;0,('Semester Activities'!M$13/'Weightage Page-1'!F$13)*'Weightage Page-1'!F105,0))+
(IF('Semester Activities'!M$14&lt;&gt;0,('Semester Activities'!M$14/'Weightage Page-1'!G$13)*'Weightage Page-1'!G105,0))+
(IF('Semester Activities'!M$15&lt;&gt;0,('Semester Activities'!M$15/'Weightage Page-1'!H$13)*'Weightage Page-1'!H105,0))+
(IF('Semester Activities'!M$16&lt;&gt;0,('Semester Activities'!M$16/'Weightage Page-1'!I$13)*'Weightage Page-1'!I105,0))+
(IF('Semester Activities'!M$17&lt;&gt;0,('Semester Activities'!M$17/'Weightage Page-1'!J$13)*'Weightage Page-1'!J105,0))+
(IF('Semester Activities'!M$18&lt;&gt;0,('Semester Activities'!M$18/'Weightage Page-1'!K$13)*'Weightage Page-1'!K105,0))+
(IF('Semester Activities'!M$19&lt;&gt;0,('Semester Activities'!M$19/'Weightage Page-1'!L$13)*'Weightage Page-1'!L105,0))+
(IF('Semester Activities'!M$20&lt;&gt;0,('Semester Activities'!M$20/'Weightage Page-1'!M$13)*'Weightage Page-1'!M105,0))+
(IF('Semester Activities'!M$21&lt;&gt;0,('Semester Activities'!M$21/'Weightage Page-1'!N$13)*'Weightage Page-1'!N105,0))+
(IF('Semester Activities'!M$25&lt;&gt;0,('Semester Activities'!M$25/'Weightage Page-1'!R$13)*'Weightage Page-1'!R105,0))+
(IF('Semester Activities'!M$26&lt;&gt;0,('Semester Activities'!M$26/'Weightage Page-1'!S$13)*'Weightage Page-1'!S105,0))+
(IF('Semester Activities'!M$27&lt;&gt;0,('Semester Activities'!M$27/'Weightage Page-1'!T$13)*'Weightage Page-1'!T105,0))+
(IF('Semester Activities'!M$28&lt;&gt;0,('Semester Activities'!M$28/'Weightage Page-1'!U$13)*'Weightage Page-1'!U105,0))+
(IF('Semester Activities'!M$29&lt;&gt;0,('Semester Activities'!M$29/'Weightage Page-1'!V$13)*'Weightage Page-1'!V105,0))+
(IF('Semester Activities'!M$30&lt;&gt;0,('Semester Activities'!M$30/'Weightage Page-1'!W$13)*'Weightage Page-1'!W105,0))+
(IF('Semester Activities'!M$31&lt;&gt;0,('Semester Activities'!M$31/'Weightage Page-1'!X$13)*'Weightage Page-1'!X105,0))+
(IF('Semester Activities'!M$32&lt;&gt;0,('Semester Activities'!M$32/'Weightage Page-1'!Y$13)*'Weightage Page-1'!Y105,0))+
(IF('Semester Activities'!M$33&lt;&gt;0,('Semester Activities'!M$33/'Weightage Page-1'!Z$13)*'Weightage Page-1'!Z105,0))+
(IF('Semester Activities'!M$34&lt;&gt;0,('Semester Activities'!M$34/'Weightage Page-1'!AA$13)*'Weightage Page-1'!AA105,0))+
(IF('Semester Activities'!M$35&lt;&gt;0,('Semester Activities'!M$35/'Weightage Page-1'!AB$13)*'Weightage Page-1'!AB105,0))+
(IF('Semester Activities'!M$36&lt;&gt;0,('Semester Activities'!M$36/'Weightage Page-1'!AC$13)*'Weightage Page-1'!AC105,0))+
(IF('Semester Activities'!M$38&lt;&gt;0,('Semester Activities'!M$38/'Weightage Page-1'!AE$13)*'Weightage Page-1'!AE105,0))+
(IF('Semester Activities'!M$39&lt;&gt;0,('Semester Activities'!M$39/'Weightage Page-1'!AF$13)*'Weightage Page-1'!AF105,0))+
(IF('Semester Activities'!M$40&lt;&gt;0,('Semester Activities'!M$40/'Weightage Page-1'!AG$13)*'Weightage Page-1'!AG105,0))+
(IF('Semester Activities'!M$41&lt;&gt;0,('Semester Activities'!M$41/'Weightage Page-1'!AH$13)*'Weightage Page-1'!AH105,0))+
(IF('Semester Activities'!M$42&lt;&gt;0,('Semester Activities'!M$42/'Weightage Page-1'!AI$13)*'Weightage Page-1'!AI105,0))+
(IF('Semester Activities'!M$43&lt;&gt;0,('Semester Activities'!M$43/'Weightage Page-1'!AJ$13)*'Weightage Page-1'!AJ105,0))+
(IF('Semester Activities'!M$44&lt;&gt;0,('Semester Activities'!M$44/'Weightage Page-1'!AK$13)*'Weightage Page-1'!AK105,0))+
(IF('Semester Activities'!M$45&lt;&gt;0,('Semester Activities'!M$45/'Weightage Page-1'!AL$13)*'Weightage Page-1'!AL105,0))+
(IF('Semester Activities'!M$46&lt;&gt;0,('Semester Activities'!M$46/'Weightage Page-1'!AM$13)*'Weightage Page-1'!AM105,0))+
(IF('Semester Activities'!M$47&lt;&gt;0,('Semester Activities'!M$47/'Weightage Page-1'!AN$13)*'Weightage Page-1'!AN105,0))+
(IF('Semester Activities'!M$48&lt;&gt;0,('Semester Activities'!M$48/'Weightage Page-1'!AO$13)*'Weightage Page-1'!AO105,0))+
(IF('Semester Activities'!M$49&lt;&gt;0,('Semester Activities'!M$49/'Weightage Page-1'!AP$13)*'Weightage Page-1'!AP105,0))+
(IF('Semester Activities'!M$50&lt;&gt;0,('Semester Activities'!M$50/'Weightage Page-1'!AQ$13)*'Weightage Page-1'!AQ105,0))+
(IF('Semester Activities'!M$51&lt;&gt;0,('Semester Activities'!M$51/'Weightage Page-1'!AR$13)*'Weightage Page-1'!AR105,0))+
(IF('Semester Activities'!M$52&lt;&gt;0,('Semester Activities'!M$52/'Weightage Page-1'!AS$13)*'Weightage Page-1'!AS105,0))+
(IF('Semester Activities'!M$53&lt;&gt;0,('Semester Activities'!M$53/'Weightage Page-1'!AT$13)*'Weightage Page-1'!AT105,0))+
(IF('Semester Activities'!M$54&lt;&gt;0,('Semester Activities'!M$54/'Weightage Page-1'!AU$13)*'Weightage Page-1'!AU105,0))+
(IF('Semester Activities'!M$55&lt;&gt;0,('Semester Activities'!M$55/'Weightage Page-1'!AV$13)*'Weightage Page-1'!AV105,0))+
(IF('Semester Activities'!M$56&lt;&gt;0,('Semester Activities'!M$56/'Weightage Page-1'!AW$13)*'Weightage Page-1'!AW105,0))+
(IF('Semester Activities'!M$57&lt;&gt;0,('Semester Activities'!M$57/'Weightage Page-1'!AX$13)*'Weightage Page-1'!AX105,0))+
(IF('Semester Activities'!M$58&lt;&gt;0,('Semester Activities'!M$58/'Weightage Page-1'!AY$13)*'Weightage Page-1'!AY105,0))+
(IF('Semester Activities'!M$59&lt;&gt;0,('Semester Activities'!M$59/'Weightage Page-1'!AZ$13)*'Weightage Page-1'!AZ105,0))+
(IF('Semester Activities'!M$60&lt;&gt;0,('Semester Activities'!M$60/'Weightage Page-1'!BA$13)*'Weightage Page-1'!BA105,0))+
(IF('Semester Activities'!M$61&lt;&gt;0,('Semester Activities'!M$61/'Weightage Page-1'!BB$13)*'Weightage Page-1'!BB105,0))</f>
        <v>0</v>
      </c>
      <c r="K99" s="423"/>
      <c r="L99" s="423">
        <f>(IF('Semester Activities'!N$11&lt;&gt;0,('Semester Activities'!N$11/'Weightage Page-1'!D$13)*'Weightage Page-1'!D105,0))+
(IF('Semester Activities'!N$12&lt;&gt;0,('Semester Activities'!N$12/'Weightage Page-1'!E$13)*'Weightage Page-1'!E105,0))+
(IF('Semester Activities'!N$13&lt;&gt;0,('Semester Activities'!N$13/'Weightage Page-1'!F$13)*'Weightage Page-1'!F105,0))+
(IF('Semester Activities'!N$14&lt;&gt;0,('Semester Activities'!N$14/'Weightage Page-1'!G$13)*'Weightage Page-1'!G105,0))+
(IF('Semester Activities'!N$15&lt;&gt;0,('Semester Activities'!N$15/'Weightage Page-1'!H$13)*'Weightage Page-1'!H105,0))+
(IF('Semester Activities'!N$16&lt;&gt;0,('Semester Activities'!N$16/'Weightage Page-1'!I$13)*'Weightage Page-1'!I105,0))+
(IF('Semester Activities'!N$17&lt;&gt;0,('Semester Activities'!N$17/'Weightage Page-1'!J$13)*'Weightage Page-1'!J105,0))+
(IF('Semester Activities'!N$18&lt;&gt;0,('Semester Activities'!N$18/'Weightage Page-1'!K$13)*'Weightage Page-1'!K105,0))+
(IF('Semester Activities'!N$19&lt;&gt;0,('Semester Activities'!N$19/'Weightage Page-1'!L$13)*'Weightage Page-1'!L105,0))+
(IF('Semester Activities'!N$20&lt;&gt;0,('Semester Activities'!N$20/'Weightage Page-1'!M$13)*'Weightage Page-1'!M105,0))+
(IF('Semester Activities'!N$21&lt;&gt;0,('Semester Activities'!N$21/'Weightage Page-1'!N$13)*'Weightage Page-1'!N105,0))+
(IF('Semester Activities'!N$25&lt;&gt;0,('Semester Activities'!N$25/'Weightage Page-1'!R$13)*'Weightage Page-1'!R105,0))+
(IF('Semester Activities'!N$26&lt;&gt;0,('Semester Activities'!N$26/'Weightage Page-1'!S$13)*'Weightage Page-1'!S105,0))+
(IF('Semester Activities'!N$27&lt;&gt;0,('Semester Activities'!N$27/'Weightage Page-1'!T$13)*'Weightage Page-1'!T105,0))+
(IF('Semester Activities'!N$28&lt;&gt;0,('Semester Activities'!N$28/'Weightage Page-1'!U$13)*'Weightage Page-1'!U105,0))+
(IF('Semester Activities'!N$29&lt;&gt;0,('Semester Activities'!N$29/'Weightage Page-1'!V$13)*'Weightage Page-1'!V105,0))+
(IF('Semester Activities'!N$30&lt;&gt;0,('Semester Activities'!N$30/'Weightage Page-1'!W$13)*'Weightage Page-1'!W105,0))+
(IF('Semester Activities'!N$31&lt;&gt;0,('Semester Activities'!N$31/'Weightage Page-1'!X$13)*'Weightage Page-1'!X105,0))+
(IF('Semester Activities'!N$32&lt;&gt;0,('Semester Activities'!N$32/'Weightage Page-1'!Y$13)*'Weightage Page-1'!Y105,0))+
(IF('Semester Activities'!N$33&lt;&gt;0,('Semester Activities'!N$33/'Weightage Page-1'!Z$13)*'Weightage Page-1'!Z105,0))+
(IF('Semester Activities'!N$34&lt;&gt;0,('Semester Activities'!N$34/'Weightage Page-1'!AA$13)*'Weightage Page-1'!AA105,0))+
(IF('Semester Activities'!N$35&lt;&gt;0,('Semester Activities'!N$35/'Weightage Page-1'!AB$13)*'Weightage Page-1'!AB105,0))+
(IF('Semester Activities'!N$36&lt;&gt;0,('Semester Activities'!N$36/'Weightage Page-1'!AC$13)*'Weightage Page-1'!AC105,0))+
(IF('Semester Activities'!N$38&lt;&gt;0,('Semester Activities'!N$38/'Weightage Page-1'!AE$13)*'Weightage Page-1'!AE105,0))+
(IF('Semester Activities'!N$39&lt;&gt;0,('Semester Activities'!N$39/'Weightage Page-1'!AF$13)*'Weightage Page-1'!AF105,0))+
(IF('Semester Activities'!N$40&lt;&gt;0,('Semester Activities'!N$40/'Weightage Page-1'!AG$13)*'Weightage Page-1'!AG105,0))+
(IF('Semester Activities'!N$41&lt;&gt;0,('Semester Activities'!N$41/'Weightage Page-1'!AH$13)*'Weightage Page-1'!AH105,0))+
(IF('Semester Activities'!N$42&lt;&gt;0,('Semester Activities'!N$42/'Weightage Page-1'!AI$13)*'Weightage Page-1'!AI105,0))+
(IF('Semester Activities'!N$43&lt;&gt;0,('Semester Activities'!N$43/'Weightage Page-1'!AJ$13)*'Weightage Page-1'!AJ105,0))+
(IF('Semester Activities'!N$44&lt;&gt;0,('Semester Activities'!N$44/'Weightage Page-1'!AK$13)*'Weightage Page-1'!AK105,0))+
(IF('Semester Activities'!N$45&lt;&gt;0,('Semester Activities'!N$45/'Weightage Page-1'!AL$13)*'Weightage Page-1'!AL105,0))+
(IF('Semester Activities'!N$46&lt;&gt;0,('Semester Activities'!N$46/'Weightage Page-1'!AM$13)*'Weightage Page-1'!AM105,0))+
(IF('Semester Activities'!N$47&lt;&gt;0,('Semester Activities'!N$47/'Weightage Page-1'!AN$13)*'Weightage Page-1'!AN105,0))+
(IF('Semester Activities'!N$48&lt;&gt;0,('Semester Activities'!N$48/'Weightage Page-1'!AO$13)*'Weightage Page-1'!AO105,0))+
(IF('Semester Activities'!N$49&lt;&gt;0,('Semester Activities'!N$49/'Weightage Page-1'!AP$13)*'Weightage Page-1'!AP105,0))+
(IF('Semester Activities'!N$50&lt;&gt;0,('Semester Activities'!N$50/'Weightage Page-1'!AQ$13)*'Weightage Page-1'!AQ105,0))+
(IF('Semester Activities'!N$51&lt;&gt;0,('Semester Activities'!N$51/'Weightage Page-1'!AR$13)*'Weightage Page-1'!AR105,0))+
(IF('Semester Activities'!N$52&lt;&gt;0,('Semester Activities'!N$52/'Weightage Page-1'!AS$13)*'Weightage Page-1'!AS105,0))+
(IF('Semester Activities'!N$53&lt;&gt;0,('Semester Activities'!N$53/'Weightage Page-1'!AT$13)*'Weightage Page-1'!AT105,0))+
(IF('Semester Activities'!N$54&lt;&gt;0,('Semester Activities'!N$54/'Weightage Page-1'!AU$13)*'Weightage Page-1'!AU105,0))+
(IF('Semester Activities'!N$55&lt;&gt;0,('Semester Activities'!N$55/'Weightage Page-1'!AV$13)*'Weightage Page-1'!AV105,0))+
(IF('Semester Activities'!N$56&lt;&gt;0,('Semester Activities'!N$56/'Weightage Page-1'!AW$13)*'Weightage Page-1'!AW105,0))+
(IF('Semester Activities'!N$57&lt;&gt;0,('Semester Activities'!N$57/'Weightage Page-1'!AX$13)*'Weightage Page-1'!AX105,0))+
(IF('Semester Activities'!N$58&lt;&gt;0,('Semester Activities'!N$58/'Weightage Page-1'!AY$13)*'Weightage Page-1'!AY105,0))+
(IF('Semester Activities'!N$59&lt;&gt;0,('Semester Activities'!N$59/'Weightage Page-1'!AZ$13)*'Weightage Page-1'!AZ105,0))+
(IF('Semester Activities'!N$60&lt;&gt;0,('Semester Activities'!N$60/'Weightage Page-1'!BA$13)*'Weightage Page-1'!BA105,0))+
(IF('Semester Activities'!N$61&lt;&gt;0,('Semester Activities'!N$61/'Weightage Page-1'!BB$13)*'Weightage Page-1'!BB105,0))</f>
        <v>0</v>
      </c>
      <c r="M99" s="423"/>
      <c r="N99" s="424">
        <f t="shared" si="2"/>
        <v>0</v>
      </c>
      <c r="O99" s="424"/>
    </row>
    <row r="100" spans="1:15" ht="16.5" thickBot="1" x14ac:dyDescent="0.3">
      <c r="A100" s="210">
        <v>91</v>
      </c>
      <c r="B100" s="211" t="str">
        <f>IF('Weightage Page-1'!B106&lt;&gt;"",'Weightage Page-1'!B106,"")</f>
        <v>15SW76</v>
      </c>
      <c r="C100" s="118"/>
      <c r="D100" s="423">
        <f>(IF('Semester Activities'!J$11&lt;&gt;0,('Semester Activities'!J$11/'Weightage Page-1'!D$13)*'Weightage Page-1'!D106,0))+
(IF('Semester Activities'!J$12&lt;&gt;0,('Semester Activities'!J$12/'Weightage Page-1'!E$13)*'Weightage Page-1'!E106,0))+
(IF('Semester Activities'!J$13&lt;&gt;0,('Semester Activities'!J$13/'Weightage Page-1'!F$13)*'Weightage Page-1'!F106,0))+
(IF('Semester Activities'!J$14&lt;&gt;0,('Semester Activities'!J$14/'Weightage Page-1'!G$13)*'Weightage Page-1'!G106,0))+
(IF('Semester Activities'!J$15&lt;&gt;0,('Semester Activities'!J$15/'Weightage Page-1'!H$13)*'Weightage Page-1'!H106,0))+
(IF('Semester Activities'!J$16&lt;&gt;0,('Semester Activities'!J$16/'Weightage Page-1'!I$13)*'Weightage Page-1'!I106,0))+
(IF('Semester Activities'!J$17&lt;&gt;0,('Semester Activities'!J$17/'Weightage Page-1'!J$13)*'Weightage Page-1'!J106,0))+
(IF('Semester Activities'!J$18&lt;&gt;0,('Semester Activities'!J$18/'Weightage Page-1'!K$13)*'Weightage Page-1'!K106,0))+
(IF('Semester Activities'!J$19&lt;&gt;0,('Semester Activities'!J$19/'Weightage Page-1'!L$13)*'Weightage Page-1'!L106,0))+
(IF('Semester Activities'!J$20&lt;&gt;0,('Semester Activities'!J$20/'Weightage Page-1'!M$13)*'Weightage Page-1'!M106,0))+
(IF('Semester Activities'!J$21&lt;&gt;0,('Semester Activities'!J$21/'Weightage Page-1'!N$13)*'Weightage Page-1'!N106,0))+
(IF('Semester Activities'!J$25&lt;&gt;0,('Semester Activities'!J$25/'Weightage Page-1'!R$13)*'Weightage Page-1'!R106,0))+
(IF('Semester Activities'!J$26&lt;&gt;0,('Semester Activities'!J$26/'Weightage Page-1'!S$13)*'Weightage Page-1'!S106,0))+
(IF('Semester Activities'!J$27&lt;&gt;0,('Semester Activities'!J$27/'Weightage Page-1'!T$13)*'Weightage Page-1'!T106,0))+
(IF('Semester Activities'!J$28&lt;&gt;0,('Semester Activities'!J$28/'Weightage Page-1'!U$13)*'Weightage Page-1'!U106,0))+
(IF('Semester Activities'!J$29&lt;&gt;0,('Semester Activities'!J$29/'Weightage Page-1'!V$13)*'Weightage Page-1'!V106,0))+
(IF('Semester Activities'!J$30&lt;&gt;0,('Semester Activities'!J$30/'Weightage Page-1'!W$13)*'Weightage Page-1'!W106,0))+
(IF('Semester Activities'!J$31&lt;&gt;0,('Semester Activities'!J$31/'Weightage Page-1'!X$13)*'Weightage Page-1'!X106,0))+
(IF('Semester Activities'!J$32&lt;&gt;0,('Semester Activities'!J$32/'Weightage Page-1'!Y$13)*'Weightage Page-1'!Y106,0))+
(IF('Semester Activities'!J$33&lt;&gt;0,('Semester Activities'!J$33/'Weightage Page-1'!Z$13)*'Weightage Page-1'!Z106,0))+
(IF('Semester Activities'!J$34&lt;&gt;0,('Semester Activities'!J$34/'Weightage Page-1'!AA$13)*'Weightage Page-1'!AA106,0))+
(IF('Semester Activities'!J$35&lt;&gt;0,('Semester Activities'!J$35/'Weightage Page-1'!AB$13)*'Weightage Page-1'!AB106,0))+
(IF('Semester Activities'!J$36&lt;&gt;0,('Semester Activities'!J$36/'Weightage Page-1'!AC$13)*'Weightage Page-1'!AC106,0))+
(IF('Semester Activities'!J$38&lt;&gt;0,('Semester Activities'!J$38/'Weightage Page-1'!AE$13)*'Weightage Page-1'!AE106,0))+
(IF('Semester Activities'!J$39&lt;&gt;0,('Semester Activities'!J$39/'Weightage Page-1'!AF$13)*'Weightage Page-1'!AF106,0))+
(IF('Semester Activities'!J$40&lt;&gt;0,('Semester Activities'!J$40/'Weightage Page-1'!AG$13)*'Weightage Page-1'!AG106,0))+
(IF('Semester Activities'!J$41&lt;&gt;0,('Semester Activities'!J$41/'Weightage Page-1'!AH$13)*'Weightage Page-1'!AH106,0))+
(IF('Semester Activities'!J$42&lt;&gt;0,('Semester Activities'!J$42/'Weightage Page-1'!AI$13)*'Weightage Page-1'!AI106,0))+
(IF('Semester Activities'!J$43&lt;&gt;0,('Semester Activities'!J$43/'Weightage Page-1'!AJ$13)*'Weightage Page-1'!AJ106,0))+
(IF('Semester Activities'!J$44&lt;&gt;0,('Semester Activities'!J$44/'Weightage Page-1'!AK$13)*'Weightage Page-1'!AK106,0))+
(IF('Semester Activities'!J$45&lt;&gt;0,('Semester Activities'!J$45/'Weightage Page-1'!AL$13)*'Weightage Page-1'!AL106,0))+
(IF('Semester Activities'!J$46&lt;&gt;0,('Semester Activities'!J$46/'Weightage Page-1'!AM$13)*'Weightage Page-1'!AM106,0))+
(IF('Semester Activities'!J$47&lt;&gt;0,('Semester Activities'!J$47/'Weightage Page-1'!AN$13)*'Weightage Page-1'!AN106,0))+
(IF('Semester Activities'!J$48&lt;&gt;0,('Semester Activities'!J$48/'Weightage Page-1'!AO$13)*'Weightage Page-1'!AO106,0))+
(IF('Semester Activities'!J$49&lt;&gt;0,('Semester Activities'!J$49/'Weightage Page-1'!AP$13)*'Weightage Page-1'!AP106,0))+
(IF('Semester Activities'!J$50&lt;&gt;0,('Semester Activities'!J$50/'Weightage Page-1'!AQ$13)*'Weightage Page-1'!AQ106,0))+
(IF('Semester Activities'!J$51&lt;&gt;0,('Semester Activities'!J$51/'Weightage Page-1'!AR$13)*'Weightage Page-1'!AR106,0))+
(IF('Semester Activities'!J$52&lt;&gt;0,('Semester Activities'!J$52/'Weightage Page-1'!AS$13)*'Weightage Page-1'!AS106,0))+
(IF('Semester Activities'!J$53&lt;&gt;0,('Semester Activities'!J$53/'Weightage Page-1'!AT$13)*'Weightage Page-1'!AT106,0))+
(IF('Semester Activities'!J$54&lt;&gt;0,('Semester Activities'!J$54/'Weightage Page-1'!AU$13)*'Weightage Page-1'!AU106,0))+
(IF('Semester Activities'!J$55&lt;&gt;0,('Semester Activities'!J$55/'Weightage Page-1'!AV$13)*'Weightage Page-1'!AV106,0))+
(IF('Semester Activities'!J$56&lt;&gt;0,('Semester Activities'!J$56/'Weightage Page-1'!AW$13)*'Weightage Page-1'!AW106,0))+
(IF('Semester Activities'!J$57&lt;&gt;0,('Semester Activities'!J$57/'Weightage Page-1'!AX$13)*'Weightage Page-1'!AX106,0))+
(IF('Semester Activities'!J$58&lt;&gt;0,('Semester Activities'!J$58/'Weightage Page-1'!AY$13)*'Weightage Page-1'!AY106,0))+
(IF('Semester Activities'!J$59&lt;&gt;0,('Semester Activities'!J$59/'Weightage Page-1'!AZ$13)*'Weightage Page-1'!AZ106,0))+
(IF('Semester Activities'!J$60&lt;&gt;0,('Semester Activities'!J$60/'Weightage Page-1'!BA$13)*'Weightage Page-1'!BA106,0))+
(IF('Semester Activities'!J$61&lt;&gt;0,('Semester Activities'!J$61/'Weightage Page-1'!BB$13)*'Weightage Page-1'!BB106,0))</f>
        <v>0</v>
      </c>
      <c r="E100" s="423"/>
      <c r="F100" s="423">
        <f>(IF('Semester Activities'!K$11&lt;&gt;0,('Semester Activities'!K$11/'Weightage Page-1'!D$13)*'Weightage Page-1'!D106,0))+
(IF('Semester Activities'!K$12&lt;&gt;0,('Semester Activities'!K$12/'Weightage Page-1'!E$13)*'Weightage Page-1'!E106,0))+
(IF('Semester Activities'!K$13&lt;&gt;0,('Semester Activities'!K$13/'Weightage Page-1'!F$13)*'Weightage Page-1'!F106,0))+
(IF('Semester Activities'!K$14&lt;&gt;0,('Semester Activities'!K$14/'Weightage Page-1'!G$13)*'Weightage Page-1'!G106,0))+
(IF('Semester Activities'!K$15&lt;&gt;0,('Semester Activities'!K$15/'Weightage Page-1'!H$13)*'Weightage Page-1'!H106,0))+
(IF('Semester Activities'!K$16&lt;&gt;0,('Semester Activities'!K$16/'Weightage Page-1'!I$13)*'Weightage Page-1'!I106,0))+
(IF('Semester Activities'!K$17&lt;&gt;0,('Semester Activities'!K$17/'Weightage Page-1'!J$13)*'Weightage Page-1'!J106,0))+
(IF('Semester Activities'!K$18&lt;&gt;0,('Semester Activities'!K$18/'Weightage Page-1'!K$13)*'Weightage Page-1'!K106,0))+
(IF('Semester Activities'!K$19&lt;&gt;0,('Semester Activities'!K$19/'Weightage Page-1'!L$13)*'Weightage Page-1'!L106,0))+
(IF('Semester Activities'!K$20&lt;&gt;0,('Semester Activities'!K$20/'Weightage Page-1'!M$13)*'Weightage Page-1'!M106,0))+
(IF('Semester Activities'!K$21&lt;&gt;0,('Semester Activities'!K$21/'Weightage Page-1'!N$13)*'Weightage Page-1'!N106,0))+
(IF('Semester Activities'!K$25&lt;&gt;0,('Semester Activities'!K$25/'Weightage Page-1'!R$13)*'Weightage Page-1'!R106,0))+
(IF('Semester Activities'!K$26&lt;&gt;0,('Semester Activities'!K$26/'Weightage Page-1'!S$13)*'Weightage Page-1'!S106,0))+
(IF('Semester Activities'!K$27&lt;&gt;0,('Semester Activities'!K$27/'Weightage Page-1'!T$13)*'Weightage Page-1'!T106,0))+
(IF('Semester Activities'!K$28&lt;&gt;0,('Semester Activities'!K$28/'Weightage Page-1'!U$13)*'Weightage Page-1'!U106,0))+
(IF('Semester Activities'!K$29&lt;&gt;0,('Semester Activities'!K$29/'Weightage Page-1'!V$13)*'Weightage Page-1'!V106,0))+
(IF('Semester Activities'!K$30&lt;&gt;0,('Semester Activities'!K$30/'Weightage Page-1'!W$13)*'Weightage Page-1'!W106,0))+
(IF('Semester Activities'!K$31&lt;&gt;0,('Semester Activities'!K$31/'Weightage Page-1'!X$13)*'Weightage Page-1'!X106,0))+
(IF('Semester Activities'!K$32&lt;&gt;0,('Semester Activities'!K$32/'Weightage Page-1'!Y$13)*'Weightage Page-1'!Y106,0))+
(IF('Semester Activities'!K$33&lt;&gt;0,('Semester Activities'!K$33/'Weightage Page-1'!Z$13)*'Weightage Page-1'!Z106,0))+
(IF('Semester Activities'!K$34&lt;&gt;0,('Semester Activities'!K$34/'Weightage Page-1'!AA$13)*'Weightage Page-1'!AA106,0))+
(IF('Semester Activities'!K$35&lt;&gt;0,('Semester Activities'!K$35/'Weightage Page-1'!AB$13)*'Weightage Page-1'!AB106,0))+
(IF('Semester Activities'!K$36&lt;&gt;0,('Semester Activities'!K$36/'Weightage Page-1'!AC$13)*'Weightage Page-1'!AC106,0))+
(IF('Semester Activities'!K$38&lt;&gt;0,('Semester Activities'!K$38/'Weightage Page-1'!AE$13)*'Weightage Page-1'!AE106,0))+
(IF('Semester Activities'!K$39&lt;&gt;0,('Semester Activities'!K$39/'Weightage Page-1'!AF$13)*'Weightage Page-1'!AF106,0))+
(IF('Semester Activities'!K$40&lt;&gt;0,('Semester Activities'!K$40/'Weightage Page-1'!AG$13)*'Weightage Page-1'!AG106,0))+
(IF('Semester Activities'!K$41&lt;&gt;0,('Semester Activities'!K$41/'Weightage Page-1'!AH$13)*'Weightage Page-1'!AH106,0))+
(IF('Semester Activities'!K$42&lt;&gt;0,('Semester Activities'!K$42/'Weightage Page-1'!AI$13)*'Weightage Page-1'!AI106,0))+
(IF('Semester Activities'!K$43&lt;&gt;0,('Semester Activities'!K$43/'Weightage Page-1'!AJ$13)*'Weightage Page-1'!AJ106,0))+
(IF('Semester Activities'!K$44&lt;&gt;0,('Semester Activities'!K$44/'Weightage Page-1'!AK$13)*'Weightage Page-1'!AK106,0))+
(IF('Semester Activities'!K$45&lt;&gt;0,('Semester Activities'!K$45/'Weightage Page-1'!AL$13)*'Weightage Page-1'!AL106,0))+
(IF('Semester Activities'!K$46&lt;&gt;0,('Semester Activities'!K$46/'Weightage Page-1'!AM$13)*'Weightage Page-1'!AM106,0))+
(IF('Semester Activities'!K$47&lt;&gt;0,('Semester Activities'!K$47/'Weightage Page-1'!AN$13)*'Weightage Page-1'!AN106,0))+
(IF('Semester Activities'!K$48&lt;&gt;0,('Semester Activities'!K$48/'Weightage Page-1'!AO$13)*'Weightage Page-1'!AO106,0))+
(IF('Semester Activities'!K$49&lt;&gt;0,('Semester Activities'!K$49/'Weightage Page-1'!AP$13)*'Weightage Page-1'!AP106,0))+
(IF('Semester Activities'!K$50&lt;&gt;0,('Semester Activities'!K$50/'Weightage Page-1'!AQ$13)*'Weightage Page-1'!AQ106,0))+
(IF('Semester Activities'!K$51&lt;&gt;0,('Semester Activities'!K$51/'Weightage Page-1'!AR$13)*'Weightage Page-1'!AR106,0))+
(IF('Semester Activities'!K$52&lt;&gt;0,('Semester Activities'!K$52/'Weightage Page-1'!AS$13)*'Weightage Page-1'!AS106,0))+
(IF('Semester Activities'!K$53&lt;&gt;0,('Semester Activities'!K$53/'Weightage Page-1'!AT$13)*'Weightage Page-1'!AT106,0))+
(IF('Semester Activities'!K$54&lt;&gt;0,('Semester Activities'!K$54/'Weightage Page-1'!AU$13)*'Weightage Page-1'!AU106,0))+
(IF('Semester Activities'!K$55&lt;&gt;0,('Semester Activities'!K$55/'Weightage Page-1'!AV$13)*'Weightage Page-1'!AV106,0))+
(IF('Semester Activities'!K$56&lt;&gt;0,('Semester Activities'!K$56/'Weightage Page-1'!AW$13)*'Weightage Page-1'!AW106,0))+
(IF('Semester Activities'!K$57&lt;&gt;0,('Semester Activities'!K$57/'Weightage Page-1'!AX$13)*'Weightage Page-1'!AX106,0))+
(IF('Semester Activities'!K$58&lt;&gt;0,('Semester Activities'!K$58/'Weightage Page-1'!AY$13)*'Weightage Page-1'!AY106,0))+
(IF('Semester Activities'!K$59&lt;&gt;0,('Semester Activities'!K$59/'Weightage Page-1'!AZ$13)*'Weightage Page-1'!AZ106,0))+
(IF('Semester Activities'!K$60&lt;&gt;0,('Semester Activities'!K$60/'Weightage Page-1'!BA$13)*'Weightage Page-1'!BA106,0))+
(IF('Semester Activities'!K$61&lt;&gt;0,('Semester Activities'!K$61/'Weightage Page-1'!BB$13)*'Weightage Page-1'!BB106,0))</f>
        <v>0</v>
      </c>
      <c r="G100" s="423"/>
      <c r="H100" s="423">
        <f>(IF('Semester Activities'!L$11&lt;&gt;0,('Semester Activities'!L$11/'Weightage Page-1'!D$13)*'Weightage Page-1'!D106,0))+
(IF('Semester Activities'!L$12&lt;&gt;0,('Semester Activities'!L$12/'Weightage Page-1'!E$13)*'Weightage Page-1'!E106,0))+
(IF('Semester Activities'!L$13&lt;&gt;0,('Semester Activities'!L$13/'Weightage Page-1'!F$13)*'Weightage Page-1'!F106,0))+
(IF('Semester Activities'!L$14&lt;&gt;0,('Semester Activities'!L$14/'Weightage Page-1'!G$13)*'Weightage Page-1'!G106,0))+
(IF('Semester Activities'!L$15&lt;&gt;0,('Semester Activities'!L$15/'Weightage Page-1'!H$13)*'Weightage Page-1'!H106,0))+
(IF('Semester Activities'!L$16&lt;&gt;0,('Semester Activities'!L$16/'Weightage Page-1'!I$13)*'Weightage Page-1'!I106,0))+
(IF('Semester Activities'!L$17&lt;&gt;0,('Semester Activities'!L$17/'Weightage Page-1'!J$13)*'Weightage Page-1'!J106,0))+
(IF('Semester Activities'!L$18&lt;&gt;0,('Semester Activities'!L$18/'Weightage Page-1'!K$13)*'Weightage Page-1'!K106,0))+
(IF('Semester Activities'!L$19&lt;&gt;0,('Semester Activities'!L$19/'Weightage Page-1'!L$13)*'Weightage Page-1'!L106,0))+
(IF('Semester Activities'!L$20&lt;&gt;0,('Semester Activities'!L$20/'Weightage Page-1'!M$13)*'Weightage Page-1'!M106,0))+
(IF('Semester Activities'!L$21&lt;&gt;0,('Semester Activities'!L$21/'Weightage Page-1'!N$13)*'Weightage Page-1'!N106,0))+
(IF('Semester Activities'!L$25&lt;&gt;0,('Semester Activities'!L$25/'Weightage Page-1'!R$13)*'Weightage Page-1'!R106,0))+
(IF('Semester Activities'!L$26&lt;&gt;0,('Semester Activities'!L$26/'Weightage Page-1'!S$13)*'Weightage Page-1'!S106,0))+
(IF('Semester Activities'!L$27&lt;&gt;0,('Semester Activities'!L$27/'Weightage Page-1'!T$13)*'Weightage Page-1'!T106,0))+
(IF('Semester Activities'!L$28&lt;&gt;0,('Semester Activities'!L$28/'Weightage Page-1'!U$13)*'Weightage Page-1'!U106,0))+
(IF('Semester Activities'!L$29&lt;&gt;0,('Semester Activities'!L$29/'Weightage Page-1'!V$13)*'Weightage Page-1'!V106,0))+
(IF('Semester Activities'!L$30&lt;&gt;0,('Semester Activities'!L$30/'Weightage Page-1'!W$13)*'Weightage Page-1'!W106,0))+
(IF('Semester Activities'!L$31&lt;&gt;0,('Semester Activities'!L$31/'Weightage Page-1'!X$13)*'Weightage Page-1'!X106,0))+
(IF('Semester Activities'!L$32&lt;&gt;0,('Semester Activities'!L$32/'Weightage Page-1'!Y$13)*'Weightage Page-1'!Y106,0))+
(IF('Semester Activities'!L$33&lt;&gt;0,('Semester Activities'!L$33/'Weightage Page-1'!Z$13)*'Weightage Page-1'!Z106,0))+
(IF('Semester Activities'!L$34&lt;&gt;0,('Semester Activities'!L$34/'Weightage Page-1'!AA$13)*'Weightage Page-1'!AA106,0))+
(IF('Semester Activities'!L$35&lt;&gt;0,('Semester Activities'!L$35/'Weightage Page-1'!AB$13)*'Weightage Page-1'!AB106,0))+
(IF('Semester Activities'!L$36&lt;&gt;0,('Semester Activities'!L$36/'Weightage Page-1'!AC$13)*'Weightage Page-1'!AC106,0))+
(IF('Semester Activities'!L$38&lt;&gt;0,('Semester Activities'!L$38/'Weightage Page-1'!AE$13)*'Weightage Page-1'!AE106,0))+
(IF('Semester Activities'!L$39&lt;&gt;0,('Semester Activities'!L$39/'Weightage Page-1'!AF$13)*'Weightage Page-1'!AF106,0))+
(IF('Semester Activities'!L$40&lt;&gt;0,('Semester Activities'!L$40/'Weightage Page-1'!AG$13)*'Weightage Page-1'!AG106,0))+
(IF('Semester Activities'!L$41&lt;&gt;0,('Semester Activities'!L$41/'Weightage Page-1'!AH$13)*'Weightage Page-1'!AH106,0))+
(IF('Semester Activities'!L$42&lt;&gt;0,('Semester Activities'!L$42/'Weightage Page-1'!AI$13)*'Weightage Page-1'!AI106,0))+
(IF('Semester Activities'!L$43&lt;&gt;0,('Semester Activities'!L$43/'Weightage Page-1'!AJ$13)*'Weightage Page-1'!AJ106,0))+
(IF('Semester Activities'!L$44&lt;&gt;0,('Semester Activities'!L$44/'Weightage Page-1'!AK$13)*'Weightage Page-1'!AK106,0))+
(IF('Semester Activities'!L$45&lt;&gt;0,('Semester Activities'!L$45/'Weightage Page-1'!AL$13)*'Weightage Page-1'!AL106,0))+
(IF('Semester Activities'!L$46&lt;&gt;0,('Semester Activities'!L$46/'Weightage Page-1'!AM$13)*'Weightage Page-1'!AM106,0))+
(IF('Semester Activities'!L$47&lt;&gt;0,('Semester Activities'!L$47/'Weightage Page-1'!AN$13)*'Weightage Page-1'!AN106,0))+
(IF('Semester Activities'!L$48&lt;&gt;0,('Semester Activities'!L$48/'Weightage Page-1'!AO$13)*'Weightage Page-1'!AO106,0))+
(IF('Semester Activities'!L$49&lt;&gt;0,('Semester Activities'!L$49/'Weightage Page-1'!AP$13)*'Weightage Page-1'!AP106,0))+
(IF('Semester Activities'!L$50&lt;&gt;0,('Semester Activities'!L$50/'Weightage Page-1'!AQ$13)*'Weightage Page-1'!AQ106,0))+
(IF('Semester Activities'!L$51&lt;&gt;0,('Semester Activities'!L$51/'Weightage Page-1'!AR$13)*'Weightage Page-1'!AR106,0))+
(IF('Semester Activities'!L$52&lt;&gt;0,('Semester Activities'!L$52/'Weightage Page-1'!AS$13)*'Weightage Page-1'!AS106,0))+
(IF('Semester Activities'!L$53&lt;&gt;0,('Semester Activities'!L$53/'Weightage Page-1'!AT$13)*'Weightage Page-1'!AT106,0))+
(IF('Semester Activities'!L$54&lt;&gt;0,('Semester Activities'!L$54/'Weightage Page-1'!AU$13)*'Weightage Page-1'!AU106,0))+
(IF('Semester Activities'!L$55&lt;&gt;0,('Semester Activities'!L$55/'Weightage Page-1'!AV$13)*'Weightage Page-1'!AV106,0))+
(IF('Semester Activities'!L$56&lt;&gt;0,('Semester Activities'!L$56/'Weightage Page-1'!AW$13)*'Weightage Page-1'!AW106,0))+
(IF('Semester Activities'!L$57&lt;&gt;0,('Semester Activities'!L$57/'Weightage Page-1'!AX$13)*'Weightage Page-1'!AX106,0))+
(IF('Semester Activities'!L$58&lt;&gt;0,('Semester Activities'!L$58/'Weightage Page-1'!AY$13)*'Weightage Page-1'!AY106,0))+
(IF('Semester Activities'!L$59&lt;&gt;0,('Semester Activities'!L$59/'Weightage Page-1'!AZ$13)*'Weightage Page-1'!AZ106,0))+
(IF('Semester Activities'!L$60&lt;&gt;0,('Semester Activities'!L$60/'Weightage Page-1'!BA$13)*'Weightage Page-1'!BA106,0))+
(IF('Semester Activities'!L$61&lt;&gt;0,('Semester Activities'!L$61/'Weightage Page-1'!BB$13)*'Weightage Page-1'!BB106,0))</f>
        <v>0</v>
      </c>
      <c r="I100" s="423"/>
      <c r="J100" s="423">
        <f>(IF('Semester Activities'!M$11&lt;&gt;0,('Semester Activities'!M$11/'Weightage Page-1'!D$13)*'Weightage Page-1'!D106,0))+
(IF('Semester Activities'!M$12&lt;&gt;0,('Semester Activities'!M$12/'Weightage Page-1'!E$13)*'Weightage Page-1'!E106,0))+
(IF('Semester Activities'!M$13&lt;&gt;0,('Semester Activities'!M$13/'Weightage Page-1'!F$13)*'Weightage Page-1'!F106,0))+
(IF('Semester Activities'!M$14&lt;&gt;0,('Semester Activities'!M$14/'Weightage Page-1'!G$13)*'Weightage Page-1'!G106,0))+
(IF('Semester Activities'!M$15&lt;&gt;0,('Semester Activities'!M$15/'Weightage Page-1'!H$13)*'Weightage Page-1'!H106,0))+
(IF('Semester Activities'!M$16&lt;&gt;0,('Semester Activities'!M$16/'Weightage Page-1'!I$13)*'Weightage Page-1'!I106,0))+
(IF('Semester Activities'!M$17&lt;&gt;0,('Semester Activities'!M$17/'Weightage Page-1'!J$13)*'Weightage Page-1'!J106,0))+
(IF('Semester Activities'!M$18&lt;&gt;0,('Semester Activities'!M$18/'Weightage Page-1'!K$13)*'Weightage Page-1'!K106,0))+
(IF('Semester Activities'!M$19&lt;&gt;0,('Semester Activities'!M$19/'Weightage Page-1'!L$13)*'Weightage Page-1'!L106,0))+
(IF('Semester Activities'!M$20&lt;&gt;0,('Semester Activities'!M$20/'Weightage Page-1'!M$13)*'Weightage Page-1'!M106,0))+
(IF('Semester Activities'!M$21&lt;&gt;0,('Semester Activities'!M$21/'Weightage Page-1'!N$13)*'Weightage Page-1'!N106,0))+
(IF('Semester Activities'!M$25&lt;&gt;0,('Semester Activities'!M$25/'Weightage Page-1'!R$13)*'Weightage Page-1'!R106,0))+
(IF('Semester Activities'!M$26&lt;&gt;0,('Semester Activities'!M$26/'Weightage Page-1'!S$13)*'Weightage Page-1'!S106,0))+
(IF('Semester Activities'!M$27&lt;&gt;0,('Semester Activities'!M$27/'Weightage Page-1'!T$13)*'Weightage Page-1'!T106,0))+
(IF('Semester Activities'!M$28&lt;&gt;0,('Semester Activities'!M$28/'Weightage Page-1'!U$13)*'Weightage Page-1'!U106,0))+
(IF('Semester Activities'!M$29&lt;&gt;0,('Semester Activities'!M$29/'Weightage Page-1'!V$13)*'Weightage Page-1'!V106,0))+
(IF('Semester Activities'!M$30&lt;&gt;0,('Semester Activities'!M$30/'Weightage Page-1'!W$13)*'Weightage Page-1'!W106,0))+
(IF('Semester Activities'!M$31&lt;&gt;0,('Semester Activities'!M$31/'Weightage Page-1'!X$13)*'Weightage Page-1'!X106,0))+
(IF('Semester Activities'!M$32&lt;&gt;0,('Semester Activities'!M$32/'Weightage Page-1'!Y$13)*'Weightage Page-1'!Y106,0))+
(IF('Semester Activities'!M$33&lt;&gt;0,('Semester Activities'!M$33/'Weightage Page-1'!Z$13)*'Weightage Page-1'!Z106,0))+
(IF('Semester Activities'!M$34&lt;&gt;0,('Semester Activities'!M$34/'Weightage Page-1'!AA$13)*'Weightage Page-1'!AA106,0))+
(IF('Semester Activities'!M$35&lt;&gt;0,('Semester Activities'!M$35/'Weightage Page-1'!AB$13)*'Weightage Page-1'!AB106,0))+
(IF('Semester Activities'!M$36&lt;&gt;0,('Semester Activities'!M$36/'Weightage Page-1'!AC$13)*'Weightage Page-1'!AC106,0))+
(IF('Semester Activities'!M$38&lt;&gt;0,('Semester Activities'!M$38/'Weightage Page-1'!AE$13)*'Weightage Page-1'!AE106,0))+
(IF('Semester Activities'!M$39&lt;&gt;0,('Semester Activities'!M$39/'Weightage Page-1'!AF$13)*'Weightage Page-1'!AF106,0))+
(IF('Semester Activities'!M$40&lt;&gt;0,('Semester Activities'!M$40/'Weightage Page-1'!AG$13)*'Weightage Page-1'!AG106,0))+
(IF('Semester Activities'!M$41&lt;&gt;0,('Semester Activities'!M$41/'Weightage Page-1'!AH$13)*'Weightage Page-1'!AH106,0))+
(IF('Semester Activities'!M$42&lt;&gt;0,('Semester Activities'!M$42/'Weightage Page-1'!AI$13)*'Weightage Page-1'!AI106,0))+
(IF('Semester Activities'!M$43&lt;&gt;0,('Semester Activities'!M$43/'Weightage Page-1'!AJ$13)*'Weightage Page-1'!AJ106,0))+
(IF('Semester Activities'!M$44&lt;&gt;0,('Semester Activities'!M$44/'Weightage Page-1'!AK$13)*'Weightage Page-1'!AK106,0))+
(IF('Semester Activities'!M$45&lt;&gt;0,('Semester Activities'!M$45/'Weightage Page-1'!AL$13)*'Weightage Page-1'!AL106,0))+
(IF('Semester Activities'!M$46&lt;&gt;0,('Semester Activities'!M$46/'Weightage Page-1'!AM$13)*'Weightage Page-1'!AM106,0))+
(IF('Semester Activities'!M$47&lt;&gt;0,('Semester Activities'!M$47/'Weightage Page-1'!AN$13)*'Weightage Page-1'!AN106,0))+
(IF('Semester Activities'!M$48&lt;&gt;0,('Semester Activities'!M$48/'Weightage Page-1'!AO$13)*'Weightage Page-1'!AO106,0))+
(IF('Semester Activities'!M$49&lt;&gt;0,('Semester Activities'!M$49/'Weightage Page-1'!AP$13)*'Weightage Page-1'!AP106,0))+
(IF('Semester Activities'!M$50&lt;&gt;0,('Semester Activities'!M$50/'Weightage Page-1'!AQ$13)*'Weightage Page-1'!AQ106,0))+
(IF('Semester Activities'!M$51&lt;&gt;0,('Semester Activities'!M$51/'Weightage Page-1'!AR$13)*'Weightage Page-1'!AR106,0))+
(IF('Semester Activities'!M$52&lt;&gt;0,('Semester Activities'!M$52/'Weightage Page-1'!AS$13)*'Weightage Page-1'!AS106,0))+
(IF('Semester Activities'!M$53&lt;&gt;0,('Semester Activities'!M$53/'Weightage Page-1'!AT$13)*'Weightage Page-1'!AT106,0))+
(IF('Semester Activities'!M$54&lt;&gt;0,('Semester Activities'!M$54/'Weightage Page-1'!AU$13)*'Weightage Page-1'!AU106,0))+
(IF('Semester Activities'!M$55&lt;&gt;0,('Semester Activities'!M$55/'Weightage Page-1'!AV$13)*'Weightage Page-1'!AV106,0))+
(IF('Semester Activities'!M$56&lt;&gt;0,('Semester Activities'!M$56/'Weightage Page-1'!AW$13)*'Weightage Page-1'!AW106,0))+
(IF('Semester Activities'!M$57&lt;&gt;0,('Semester Activities'!M$57/'Weightage Page-1'!AX$13)*'Weightage Page-1'!AX106,0))+
(IF('Semester Activities'!M$58&lt;&gt;0,('Semester Activities'!M$58/'Weightage Page-1'!AY$13)*'Weightage Page-1'!AY106,0))+
(IF('Semester Activities'!M$59&lt;&gt;0,('Semester Activities'!M$59/'Weightage Page-1'!AZ$13)*'Weightage Page-1'!AZ106,0))+
(IF('Semester Activities'!M$60&lt;&gt;0,('Semester Activities'!M$60/'Weightage Page-1'!BA$13)*'Weightage Page-1'!BA106,0))+
(IF('Semester Activities'!M$61&lt;&gt;0,('Semester Activities'!M$61/'Weightage Page-1'!BB$13)*'Weightage Page-1'!BB106,0))</f>
        <v>0</v>
      </c>
      <c r="K100" s="423"/>
      <c r="L100" s="423">
        <f>(IF('Semester Activities'!N$11&lt;&gt;0,('Semester Activities'!N$11/'Weightage Page-1'!D$13)*'Weightage Page-1'!D106,0))+
(IF('Semester Activities'!N$12&lt;&gt;0,('Semester Activities'!N$12/'Weightage Page-1'!E$13)*'Weightage Page-1'!E106,0))+
(IF('Semester Activities'!N$13&lt;&gt;0,('Semester Activities'!N$13/'Weightage Page-1'!F$13)*'Weightage Page-1'!F106,0))+
(IF('Semester Activities'!N$14&lt;&gt;0,('Semester Activities'!N$14/'Weightage Page-1'!G$13)*'Weightage Page-1'!G106,0))+
(IF('Semester Activities'!N$15&lt;&gt;0,('Semester Activities'!N$15/'Weightage Page-1'!H$13)*'Weightage Page-1'!H106,0))+
(IF('Semester Activities'!N$16&lt;&gt;0,('Semester Activities'!N$16/'Weightage Page-1'!I$13)*'Weightage Page-1'!I106,0))+
(IF('Semester Activities'!N$17&lt;&gt;0,('Semester Activities'!N$17/'Weightage Page-1'!J$13)*'Weightage Page-1'!J106,0))+
(IF('Semester Activities'!N$18&lt;&gt;0,('Semester Activities'!N$18/'Weightage Page-1'!K$13)*'Weightage Page-1'!K106,0))+
(IF('Semester Activities'!N$19&lt;&gt;0,('Semester Activities'!N$19/'Weightage Page-1'!L$13)*'Weightage Page-1'!L106,0))+
(IF('Semester Activities'!N$20&lt;&gt;0,('Semester Activities'!N$20/'Weightage Page-1'!M$13)*'Weightage Page-1'!M106,0))+
(IF('Semester Activities'!N$21&lt;&gt;0,('Semester Activities'!N$21/'Weightage Page-1'!N$13)*'Weightage Page-1'!N106,0))+
(IF('Semester Activities'!N$25&lt;&gt;0,('Semester Activities'!N$25/'Weightage Page-1'!R$13)*'Weightage Page-1'!R106,0))+
(IF('Semester Activities'!N$26&lt;&gt;0,('Semester Activities'!N$26/'Weightage Page-1'!S$13)*'Weightage Page-1'!S106,0))+
(IF('Semester Activities'!N$27&lt;&gt;0,('Semester Activities'!N$27/'Weightage Page-1'!T$13)*'Weightage Page-1'!T106,0))+
(IF('Semester Activities'!N$28&lt;&gt;0,('Semester Activities'!N$28/'Weightage Page-1'!U$13)*'Weightage Page-1'!U106,0))+
(IF('Semester Activities'!N$29&lt;&gt;0,('Semester Activities'!N$29/'Weightage Page-1'!V$13)*'Weightage Page-1'!V106,0))+
(IF('Semester Activities'!N$30&lt;&gt;0,('Semester Activities'!N$30/'Weightage Page-1'!W$13)*'Weightage Page-1'!W106,0))+
(IF('Semester Activities'!N$31&lt;&gt;0,('Semester Activities'!N$31/'Weightage Page-1'!X$13)*'Weightage Page-1'!X106,0))+
(IF('Semester Activities'!N$32&lt;&gt;0,('Semester Activities'!N$32/'Weightage Page-1'!Y$13)*'Weightage Page-1'!Y106,0))+
(IF('Semester Activities'!N$33&lt;&gt;0,('Semester Activities'!N$33/'Weightage Page-1'!Z$13)*'Weightage Page-1'!Z106,0))+
(IF('Semester Activities'!N$34&lt;&gt;0,('Semester Activities'!N$34/'Weightage Page-1'!AA$13)*'Weightage Page-1'!AA106,0))+
(IF('Semester Activities'!N$35&lt;&gt;0,('Semester Activities'!N$35/'Weightage Page-1'!AB$13)*'Weightage Page-1'!AB106,0))+
(IF('Semester Activities'!N$36&lt;&gt;0,('Semester Activities'!N$36/'Weightage Page-1'!AC$13)*'Weightage Page-1'!AC106,0))+
(IF('Semester Activities'!N$38&lt;&gt;0,('Semester Activities'!N$38/'Weightage Page-1'!AE$13)*'Weightage Page-1'!AE106,0))+
(IF('Semester Activities'!N$39&lt;&gt;0,('Semester Activities'!N$39/'Weightage Page-1'!AF$13)*'Weightage Page-1'!AF106,0))+
(IF('Semester Activities'!N$40&lt;&gt;0,('Semester Activities'!N$40/'Weightage Page-1'!AG$13)*'Weightage Page-1'!AG106,0))+
(IF('Semester Activities'!N$41&lt;&gt;0,('Semester Activities'!N$41/'Weightage Page-1'!AH$13)*'Weightage Page-1'!AH106,0))+
(IF('Semester Activities'!N$42&lt;&gt;0,('Semester Activities'!N$42/'Weightage Page-1'!AI$13)*'Weightage Page-1'!AI106,0))+
(IF('Semester Activities'!N$43&lt;&gt;0,('Semester Activities'!N$43/'Weightage Page-1'!AJ$13)*'Weightage Page-1'!AJ106,0))+
(IF('Semester Activities'!N$44&lt;&gt;0,('Semester Activities'!N$44/'Weightage Page-1'!AK$13)*'Weightage Page-1'!AK106,0))+
(IF('Semester Activities'!N$45&lt;&gt;0,('Semester Activities'!N$45/'Weightage Page-1'!AL$13)*'Weightage Page-1'!AL106,0))+
(IF('Semester Activities'!N$46&lt;&gt;0,('Semester Activities'!N$46/'Weightage Page-1'!AM$13)*'Weightage Page-1'!AM106,0))+
(IF('Semester Activities'!N$47&lt;&gt;0,('Semester Activities'!N$47/'Weightage Page-1'!AN$13)*'Weightage Page-1'!AN106,0))+
(IF('Semester Activities'!N$48&lt;&gt;0,('Semester Activities'!N$48/'Weightage Page-1'!AO$13)*'Weightage Page-1'!AO106,0))+
(IF('Semester Activities'!N$49&lt;&gt;0,('Semester Activities'!N$49/'Weightage Page-1'!AP$13)*'Weightage Page-1'!AP106,0))+
(IF('Semester Activities'!N$50&lt;&gt;0,('Semester Activities'!N$50/'Weightage Page-1'!AQ$13)*'Weightage Page-1'!AQ106,0))+
(IF('Semester Activities'!N$51&lt;&gt;0,('Semester Activities'!N$51/'Weightage Page-1'!AR$13)*'Weightage Page-1'!AR106,0))+
(IF('Semester Activities'!N$52&lt;&gt;0,('Semester Activities'!N$52/'Weightage Page-1'!AS$13)*'Weightage Page-1'!AS106,0))+
(IF('Semester Activities'!N$53&lt;&gt;0,('Semester Activities'!N$53/'Weightage Page-1'!AT$13)*'Weightage Page-1'!AT106,0))+
(IF('Semester Activities'!N$54&lt;&gt;0,('Semester Activities'!N$54/'Weightage Page-1'!AU$13)*'Weightage Page-1'!AU106,0))+
(IF('Semester Activities'!N$55&lt;&gt;0,('Semester Activities'!N$55/'Weightage Page-1'!AV$13)*'Weightage Page-1'!AV106,0))+
(IF('Semester Activities'!N$56&lt;&gt;0,('Semester Activities'!N$56/'Weightage Page-1'!AW$13)*'Weightage Page-1'!AW106,0))+
(IF('Semester Activities'!N$57&lt;&gt;0,('Semester Activities'!N$57/'Weightage Page-1'!AX$13)*'Weightage Page-1'!AX106,0))+
(IF('Semester Activities'!N$58&lt;&gt;0,('Semester Activities'!N$58/'Weightage Page-1'!AY$13)*'Weightage Page-1'!AY106,0))+
(IF('Semester Activities'!N$59&lt;&gt;0,('Semester Activities'!N$59/'Weightage Page-1'!AZ$13)*'Weightage Page-1'!AZ106,0))+
(IF('Semester Activities'!N$60&lt;&gt;0,('Semester Activities'!N$60/'Weightage Page-1'!BA$13)*'Weightage Page-1'!BA106,0))+
(IF('Semester Activities'!N$61&lt;&gt;0,('Semester Activities'!N$61/'Weightage Page-1'!BB$13)*'Weightage Page-1'!BB106,0))</f>
        <v>0</v>
      </c>
      <c r="M100" s="423"/>
      <c r="N100" s="424">
        <f t="shared" si="2"/>
        <v>0</v>
      </c>
      <c r="O100" s="424"/>
    </row>
    <row r="101" spans="1:15" ht="16.5" thickBot="1" x14ac:dyDescent="0.3">
      <c r="A101" s="210">
        <v>92</v>
      </c>
      <c r="B101" s="211" t="str">
        <f>IF('Weightage Page-1'!B107&lt;&gt;"",'Weightage Page-1'!B107,"")</f>
        <v>15SW78</v>
      </c>
      <c r="C101" s="118"/>
      <c r="D101" s="423">
        <f>(IF('Semester Activities'!J$11&lt;&gt;0,('Semester Activities'!J$11/'Weightage Page-1'!D$13)*'Weightage Page-1'!D107,0))+
(IF('Semester Activities'!J$12&lt;&gt;0,('Semester Activities'!J$12/'Weightage Page-1'!E$13)*'Weightage Page-1'!E107,0))+
(IF('Semester Activities'!J$13&lt;&gt;0,('Semester Activities'!J$13/'Weightage Page-1'!F$13)*'Weightage Page-1'!F107,0))+
(IF('Semester Activities'!J$14&lt;&gt;0,('Semester Activities'!J$14/'Weightage Page-1'!G$13)*'Weightage Page-1'!G107,0))+
(IF('Semester Activities'!J$15&lt;&gt;0,('Semester Activities'!J$15/'Weightage Page-1'!H$13)*'Weightage Page-1'!H107,0))+
(IF('Semester Activities'!J$16&lt;&gt;0,('Semester Activities'!J$16/'Weightage Page-1'!I$13)*'Weightage Page-1'!I107,0))+
(IF('Semester Activities'!J$17&lt;&gt;0,('Semester Activities'!J$17/'Weightage Page-1'!J$13)*'Weightage Page-1'!J107,0))+
(IF('Semester Activities'!J$18&lt;&gt;0,('Semester Activities'!J$18/'Weightage Page-1'!K$13)*'Weightage Page-1'!K107,0))+
(IF('Semester Activities'!J$19&lt;&gt;0,('Semester Activities'!J$19/'Weightage Page-1'!L$13)*'Weightage Page-1'!L107,0))+
(IF('Semester Activities'!J$20&lt;&gt;0,('Semester Activities'!J$20/'Weightage Page-1'!M$13)*'Weightage Page-1'!M107,0))+
(IF('Semester Activities'!J$21&lt;&gt;0,('Semester Activities'!J$21/'Weightage Page-1'!N$13)*'Weightage Page-1'!N107,0))+
(IF('Semester Activities'!J$25&lt;&gt;0,('Semester Activities'!J$25/'Weightage Page-1'!R$13)*'Weightage Page-1'!R107,0))+
(IF('Semester Activities'!J$26&lt;&gt;0,('Semester Activities'!J$26/'Weightage Page-1'!S$13)*'Weightage Page-1'!S107,0))+
(IF('Semester Activities'!J$27&lt;&gt;0,('Semester Activities'!J$27/'Weightage Page-1'!T$13)*'Weightage Page-1'!T107,0))+
(IF('Semester Activities'!J$28&lt;&gt;0,('Semester Activities'!J$28/'Weightage Page-1'!U$13)*'Weightage Page-1'!U107,0))+
(IF('Semester Activities'!J$29&lt;&gt;0,('Semester Activities'!J$29/'Weightage Page-1'!V$13)*'Weightage Page-1'!V107,0))+
(IF('Semester Activities'!J$30&lt;&gt;0,('Semester Activities'!J$30/'Weightage Page-1'!W$13)*'Weightage Page-1'!W107,0))+
(IF('Semester Activities'!J$31&lt;&gt;0,('Semester Activities'!J$31/'Weightage Page-1'!X$13)*'Weightage Page-1'!X107,0))+
(IF('Semester Activities'!J$32&lt;&gt;0,('Semester Activities'!J$32/'Weightage Page-1'!Y$13)*'Weightage Page-1'!Y107,0))+
(IF('Semester Activities'!J$33&lt;&gt;0,('Semester Activities'!J$33/'Weightage Page-1'!Z$13)*'Weightage Page-1'!Z107,0))+
(IF('Semester Activities'!J$34&lt;&gt;0,('Semester Activities'!J$34/'Weightage Page-1'!AA$13)*'Weightage Page-1'!AA107,0))+
(IF('Semester Activities'!J$35&lt;&gt;0,('Semester Activities'!J$35/'Weightage Page-1'!AB$13)*'Weightage Page-1'!AB107,0))+
(IF('Semester Activities'!J$36&lt;&gt;0,('Semester Activities'!J$36/'Weightage Page-1'!AC$13)*'Weightage Page-1'!AC107,0))+
(IF('Semester Activities'!J$38&lt;&gt;0,('Semester Activities'!J$38/'Weightage Page-1'!AE$13)*'Weightage Page-1'!AE107,0))+
(IF('Semester Activities'!J$39&lt;&gt;0,('Semester Activities'!J$39/'Weightage Page-1'!AF$13)*'Weightage Page-1'!AF107,0))+
(IF('Semester Activities'!J$40&lt;&gt;0,('Semester Activities'!J$40/'Weightage Page-1'!AG$13)*'Weightage Page-1'!AG107,0))+
(IF('Semester Activities'!J$41&lt;&gt;0,('Semester Activities'!J$41/'Weightage Page-1'!AH$13)*'Weightage Page-1'!AH107,0))+
(IF('Semester Activities'!J$42&lt;&gt;0,('Semester Activities'!J$42/'Weightage Page-1'!AI$13)*'Weightage Page-1'!AI107,0))+
(IF('Semester Activities'!J$43&lt;&gt;0,('Semester Activities'!J$43/'Weightage Page-1'!AJ$13)*'Weightage Page-1'!AJ107,0))+
(IF('Semester Activities'!J$44&lt;&gt;0,('Semester Activities'!J$44/'Weightage Page-1'!AK$13)*'Weightage Page-1'!AK107,0))+
(IF('Semester Activities'!J$45&lt;&gt;0,('Semester Activities'!J$45/'Weightage Page-1'!AL$13)*'Weightage Page-1'!AL107,0))+
(IF('Semester Activities'!J$46&lt;&gt;0,('Semester Activities'!J$46/'Weightage Page-1'!AM$13)*'Weightage Page-1'!AM107,0))+
(IF('Semester Activities'!J$47&lt;&gt;0,('Semester Activities'!J$47/'Weightage Page-1'!AN$13)*'Weightage Page-1'!AN107,0))+
(IF('Semester Activities'!J$48&lt;&gt;0,('Semester Activities'!J$48/'Weightage Page-1'!AO$13)*'Weightage Page-1'!AO107,0))+
(IF('Semester Activities'!J$49&lt;&gt;0,('Semester Activities'!J$49/'Weightage Page-1'!AP$13)*'Weightage Page-1'!AP107,0))+
(IF('Semester Activities'!J$50&lt;&gt;0,('Semester Activities'!J$50/'Weightage Page-1'!AQ$13)*'Weightage Page-1'!AQ107,0))+
(IF('Semester Activities'!J$51&lt;&gt;0,('Semester Activities'!J$51/'Weightage Page-1'!AR$13)*'Weightage Page-1'!AR107,0))+
(IF('Semester Activities'!J$52&lt;&gt;0,('Semester Activities'!J$52/'Weightage Page-1'!AS$13)*'Weightage Page-1'!AS107,0))+
(IF('Semester Activities'!J$53&lt;&gt;0,('Semester Activities'!J$53/'Weightage Page-1'!AT$13)*'Weightage Page-1'!AT107,0))+
(IF('Semester Activities'!J$54&lt;&gt;0,('Semester Activities'!J$54/'Weightage Page-1'!AU$13)*'Weightage Page-1'!AU107,0))+
(IF('Semester Activities'!J$55&lt;&gt;0,('Semester Activities'!J$55/'Weightage Page-1'!AV$13)*'Weightage Page-1'!AV107,0))+
(IF('Semester Activities'!J$56&lt;&gt;0,('Semester Activities'!J$56/'Weightage Page-1'!AW$13)*'Weightage Page-1'!AW107,0))+
(IF('Semester Activities'!J$57&lt;&gt;0,('Semester Activities'!J$57/'Weightage Page-1'!AX$13)*'Weightage Page-1'!AX107,0))+
(IF('Semester Activities'!J$58&lt;&gt;0,('Semester Activities'!J$58/'Weightage Page-1'!AY$13)*'Weightage Page-1'!AY107,0))+
(IF('Semester Activities'!J$59&lt;&gt;0,('Semester Activities'!J$59/'Weightage Page-1'!AZ$13)*'Weightage Page-1'!AZ107,0))+
(IF('Semester Activities'!J$60&lt;&gt;0,('Semester Activities'!J$60/'Weightage Page-1'!BA$13)*'Weightage Page-1'!BA107,0))+
(IF('Semester Activities'!J$61&lt;&gt;0,('Semester Activities'!J$61/'Weightage Page-1'!BB$13)*'Weightage Page-1'!BB107,0))</f>
        <v>0</v>
      </c>
      <c r="E101" s="423"/>
      <c r="F101" s="423">
        <f>(IF('Semester Activities'!K$11&lt;&gt;0,('Semester Activities'!K$11/'Weightage Page-1'!D$13)*'Weightage Page-1'!D107,0))+
(IF('Semester Activities'!K$12&lt;&gt;0,('Semester Activities'!K$12/'Weightage Page-1'!E$13)*'Weightage Page-1'!E107,0))+
(IF('Semester Activities'!K$13&lt;&gt;0,('Semester Activities'!K$13/'Weightage Page-1'!F$13)*'Weightage Page-1'!F107,0))+
(IF('Semester Activities'!K$14&lt;&gt;0,('Semester Activities'!K$14/'Weightage Page-1'!G$13)*'Weightage Page-1'!G107,0))+
(IF('Semester Activities'!K$15&lt;&gt;0,('Semester Activities'!K$15/'Weightage Page-1'!H$13)*'Weightage Page-1'!H107,0))+
(IF('Semester Activities'!K$16&lt;&gt;0,('Semester Activities'!K$16/'Weightage Page-1'!I$13)*'Weightage Page-1'!I107,0))+
(IF('Semester Activities'!K$17&lt;&gt;0,('Semester Activities'!K$17/'Weightage Page-1'!J$13)*'Weightage Page-1'!J107,0))+
(IF('Semester Activities'!K$18&lt;&gt;0,('Semester Activities'!K$18/'Weightage Page-1'!K$13)*'Weightage Page-1'!K107,0))+
(IF('Semester Activities'!K$19&lt;&gt;0,('Semester Activities'!K$19/'Weightage Page-1'!L$13)*'Weightage Page-1'!L107,0))+
(IF('Semester Activities'!K$20&lt;&gt;0,('Semester Activities'!K$20/'Weightage Page-1'!M$13)*'Weightage Page-1'!M107,0))+
(IF('Semester Activities'!K$21&lt;&gt;0,('Semester Activities'!K$21/'Weightage Page-1'!N$13)*'Weightage Page-1'!N107,0))+
(IF('Semester Activities'!K$25&lt;&gt;0,('Semester Activities'!K$25/'Weightage Page-1'!R$13)*'Weightage Page-1'!R107,0))+
(IF('Semester Activities'!K$26&lt;&gt;0,('Semester Activities'!K$26/'Weightage Page-1'!S$13)*'Weightage Page-1'!S107,0))+
(IF('Semester Activities'!K$27&lt;&gt;0,('Semester Activities'!K$27/'Weightage Page-1'!T$13)*'Weightage Page-1'!T107,0))+
(IF('Semester Activities'!K$28&lt;&gt;0,('Semester Activities'!K$28/'Weightage Page-1'!U$13)*'Weightage Page-1'!U107,0))+
(IF('Semester Activities'!K$29&lt;&gt;0,('Semester Activities'!K$29/'Weightage Page-1'!V$13)*'Weightage Page-1'!V107,0))+
(IF('Semester Activities'!K$30&lt;&gt;0,('Semester Activities'!K$30/'Weightage Page-1'!W$13)*'Weightage Page-1'!W107,0))+
(IF('Semester Activities'!K$31&lt;&gt;0,('Semester Activities'!K$31/'Weightage Page-1'!X$13)*'Weightage Page-1'!X107,0))+
(IF('Semester Activities'!K$32&lt;&gt;0,('Semester Activities'!K$32/'Weightage Page-1'!Y$13)*'Weightage Page-1'!Y107,0))+
(IF('Semester Activities'!K$33&lt;&gt;0,('Semester Activities'!K$33/'Weightage Page-1'!Z$13)*'Weightage Page-1'!Z107,0))+
(IF('Semester Activities'!K$34&lt;&gt;0,('Semester Activities'!K$34/'Weightage Page-1'!AA$13)*'Weightage Page-1'!AA107,0))+
(IF('Semester Activities'!K$35&lt;&gt;0,('Semester Activities'!K$35/'Weightage Page-1'!AB$13)*'Weightage Page-1'!AB107,0))+
(IF('Semester Activities'!K$36&lt;&gt;0,('Semester Activities'!K$36/'Weightage Page-1'!AC$13)*'Weightage Page-1'!AC107,0))+
(IF('Semester Activities'!K$38&lt;&gt;0,('Semester Activities'!K$38/'Weightage Page-1'!AE$13)*'Weightage Page-1'!AE107,0))+
(IF('Semester Activities'!K$39&lt;&gt;0,('Semester Activities'!K$39/'Weightage Page-1'!AF$13)*'Weightage Page-1'!AF107,0))+
(IF('Semester Activities'!K$40&lt;&gt;0,('Semester Activities'!K$40/'Weightage Page-1'!AG$13)*'Weightage Page-1'!AG107,0))+
(IF('Semester Activities'!K$41&lt;&gt;0,('Semester Activities'!K$41/'Weightage Page-1'!AH$13)*'Weightage Page-1'!AH107,0))+
(IF('Semester Activities'!K$42&lt;&gt;0,('Semester Activities'!K$42/'Weightage Page-1'!AI$13)*'Weightage Page-1'!AI107,0))+
(IF('Semester Activities'!K$43&lt;&gt;0,('Semester Activities'!K$43/'Weightage Page-1'!AJ$13)*'Weightage Page-1'!AJ107,0))+
(IF('Semester Activities'!K$44&lt;&gt;0,('Semester Activities'!K$44/'Weightage Page-1'!AK$13)*'Weightage Page-1'!AK107,0))+
(IF('Semester Activities'!K$45&lt;&gt;0,('Semester Activities'!K$45/'Weightage Page-1'!AL$13)*'Weightage Page-1'!AL107,0))+
(IF('Semester Activities'!K$46&lt;&gt;0,('Semester Activities'!K$46/'Weightage Page-1'!AM$13)*'Weightage Page-1'!AM107,0))+
(IF('Semester Activities'!K$47&lt;&gt;0,('Semester Activities'!K$47/'Weightage Page-1'!AN$13)*'Weightage Page-1'!AN107,0))+
(IF('Semester Activities'!K$48&lt;&gt;0,('Semester Activities'!K$48/'Weightage Page-1'!AO$13)*'Weightage Page-1'!AO107,0))+
(IF('Semester Activities'!K$49&lt;&gt;0,('Semester Activities'!K$49/'Weightage Page-1'!AP$13)*'Weightage Page-1'!AP107,0))+
(IF('Semester Activities'!K$50&lt;&gt;0,('Semester Activities'!K$50/'Weightage Page-1'!AQ$13)*'Weightage Page-1'!AQ107,0))+
(IF('Semester Activities'!K$51&lt;&gt;0,('Semester Activities'!K$51/'Weightage Page-1'!AR$13)*'Weightage Page-1'!AR107,0))+
(IF('Semester Activities'!K$52&lt;&gt;0,('Semester Activities'!K$52/'Weightage Page-1'!AS$13)*'Weightage Page-1'!AS107,0))+
(IF('Semester Activities'!K$53&lt;&gt;0,('Semester Activities'!K$53/'Weightage Page-1'!AT$13)*'Weightage Page-1'!AT107,0))+
(IF('Semester Activities'!K$54&lt;&gt;0,('Semester Activities'!K$54/'Weightage Page-1'!AU$13)*'Weightage Page-1'!AU107,0))+
(IF('Semester Activities'!K$55&lt;&gt;0,('Semester Activities'!K$55/'Weightage Page-1'!AV$13)*'Weightage Page-1'!AV107,0))+
(IF('Semester Activities'!K$56&lt;&gt;0,('Semester Activities'!K$56/'Weightage Page-1'!AW$13)*'Weightage Page-1'!AW107,0))+
(IF('Semester Activities'!K$57&lt;&gt;0,('Semester Activities'!K$57/'Weightage Page-1'!AX$13)*'Weightage Page-1'!AX107,0))+
(IF('Semester Activities'!K$58&lt;&gt;0,('Semester Activities'!K$58/'Weightage Page-1'!AY$13)*'Weightage Page-1'!AY107,0))+
(IF('Semester Activities'!K$59&lt;&gt;0,('Semester Activities'!K$59/'Weightage Page-1'!AZ$13)*'Weightage Page-1'!AZ107,0))+
(IF('Semester Activities'!K$60&lt;&gt;0,('Semester Activities'!K$60/'Weightage Page-1'!BA$13)*'Weightage Page-1'!BA107,0))+
(IF('Semester Activities'!K$61&lt;&gt;0,('Semester Activities'!K$61/'Weightage Page-1'!BB$13)*'Weightage Page-1'!BB107,0))</f>
        <v>0</v>
      </c>
      <c r="G101" s="423"/>
      <c r="H101" s="423">
        <f>(IF('Semester Activities'!L$11&lt;&gt;0,('Semester Activities'!L$11/'Weightage Page-1'!D$13)*'Weightage Page-1'!D107,0))+
(IF('Semester Activities'!L$12&lt;&gt;0,('Semester Activities'!L$12/'Weightage Page-1'!E$13)*'Weightage Page-1'!E107,0))+
(IF('Semester Activities'!L$13&lt;&gt;0,('Semester Activities'!L$13/'Weightage Page-1'!F$13)*'Weightage Page-1'!F107,0))+
(IF('Semester Activities'!L$14&lt;&gt;0,('Semester Activities'!L$14/'Weightage Page-1'!G$13)*'Weightage Page-1'!G107,0))+
(IF('Semester Activities'!L$15&lt;&gt;0,('Semester Activities'!L$15/'Weightage Page-1'!H$13)*'Weightage Page-1'!H107,0))+
(IF('Semester Activities'!L$16&lt;&gt;0,('Semester Activities'!L$16/'Weightage Page-1'!I$13)*'Weightage Page-1'!I107,0))+
(IF('Semester Activities'!L$17&lt;&gt;0,('Semester Activities'!L$17/'Weightage Page-1'!J$13)*'Weightage Page-1'!J107,0))+
(IF('Semester Activities'!L$18&lt;&gt;0,('Semester Activities'!L$18/'Weightage Page-1'!K$13)*'Weightage Page-1'!K107,0))+
(IF('Semester Activities'!L$19&lt;&gt;0,('Semester Activities'!L$19/'Weightage Page-1'!L$13)*'Weightage Page-1'!L107,0))+
(IF('Semester Activities'!L$20&lt;&gt;0,('Semester Activities'!L$20/'Weightage Page-1'!M$13)*'Weightage Page-1'!M107,0))+
(IF('Semester Activities'!L$21&lt;&gt;0,('Semester Activities'!L$21/'Weightage Page-1'!N$13)*'Weightage Page-1'!N107,0))+
(IF('Semester Activities'!L$25&lt;&gt;0,('Semester Activities'!L$25/'Weightage Page-1'!R$13)*'Weightage Page-1'!R107,0))+
(IF('Semester Activities'!L$26&lt;&gt;0,('Semester Activities'!L$26/'Weightage Page-1'!S$13)*'Weightage Page-1'!S107,0))+
(IF('Semester Activities'!L$27&lt;&gt;0,('Semester Activities'!L$27/'Weightage Page-1'!T$13)*'Weightage Page-1'!T107,0))+
(IF('Semester Activities'!L$28&lt;&gt;0,('Semester Activities'!L$28/'Weightage Page-1'!U$13)*'Weightage Page-1'!U107,0))+
(IF('Semester Activities'!L$29&lt;&gt;0,('Semester Activities'!L$29/'Weightage Page-1'!V$13)*'Weightage Page-1'!V107,0))+
(IF('Semester Activities'!L$30&lt;&gt;0,('Semester Activities'!L$30/'Weightage Page-1'!W$13)*'Weightage Page-1'!W107,0))+
(IF('Semester Activities'!L$31&lt;&gt;0,('Semester Activities'!L$31/'Weightage Page-1'!X$13)*'Weightage Page-1'!X107,0))+
(IF('Semester Activities'!L$32&lt;&gt;0,('Semester Activities'!L$32/'Weightage Page-1'!Y$13)*'Weightage Page-1'!Y107,0))+
(IF('Semester Activities'!L$33&lt;&gt;0,('Semester Activities'!L$33/'Weightage Page-1'!Z$13)*'Weightage Page-1'!Z107,0))+
(IF('Semester Activities'!L$34&lt;&gt;0,('Semester Activities'!L$34/'Weightage Page-1'!AA$13)*'Weightage Page-1'!AA107,0))+
(IF('Semester Activities'!L$35&lt;&gt;0,('Semester Activities'!L$35/'Weightage Page-1'!AB$13)*'Weightage Page-1'!AB107,0))+
(IF('Semester Activities'!L$36&lt;&gt;0,('Semester Activities'!L$36/'Weightage Page-1'!AC$13)*'Weightage Page-1'!AC107,0))+
(IF('Semester Activities'!L$38&lt;&gt;0,('Semester Activities'!L$38/'Weightage Page-1'!AE$13)*'Weightage Page-1'!AE107,0))+
(IF('Semester Activities'!L$39&lt;&gt;0,('Semester Activities'!L$39/'Weightage Page-1'!AF$13)*'Weightage Page-1'!AF107,0))+
(IF('Semester Activities'!L$40&lt;&gt;0,('Semester Activities'!L$40/'Weightage Page-1'!AG$13)*'Weightage Page-1'!AG107,0))+
(IF('Semester Activities'!L$41&lt;&gt;0,('Semester Activities'!L$41/'Weightage Page-1'!AH$13)*'Weightage Page-1'!AH107,0))+
(IF('Semester Activities'!L$42&lt;&gt;0,('Semester Activities'!L$42/'Weightage Page-1'!AI$13)*'Weightage Page-1'!AI107,0))+
(IF('Semester Activities'!L$43&lt;&gt;0,('Semester Activities'!L$43/'Weightage Page-1'!AJ$13)*'Weightage Page-1'!AJ107,0))+
(IF('Semester Activities'!L$44&lt;&gt;0,('Semester Activities'!L$44/'Weightage Page-1'!AK$13)*'Weightage Page-1'!AK107,0))+
(IF('Semester Activities'!L$45&lt;&gt;0,('Semester Activities'!L$45/'Weightage Page-1'!AL$13)*'Weightage Page-1'!AL107,0))+
(IF('Semester Activities'!L$46&lt;&gt;0,('Semester Activities'!L$46/'Weightage Page-1'!AM$13)*'Weightage Page-1'!AM107,0))+
(IF('Semester Activities'!L$47&lt;&gt;0,('Semester Activities'!L$47/'Weightage Page-1'!AN$13)*'Weightage Page-1'!AN107,0))+
(IF('Semester Activities'!L$48&lt;&gt;0,('Semester Activities'!L$48/'Weightage Page-1'!AO$13)*'Weightage Page-1'!AO107,0))+
(IF('Semester Activities'!L$49&lt;&gt;0,('Semester Activities'!L$49/'Weightage Page-1'!AP$13)*'Weightage Page-1'!AP107,0))+
(IF('Semester Activities'!L$50&lt;&gt;0,('Semester Activities'!L$50/'Weightage Page-1'!AQ$13)*'Weightage Page-1'!AQ107,0))+
(IF('Semester Activities'!L$51&lt;&gt;0,('Semester Activities'!L$51/'Weightage Page-1'!AR$13)*'Weightage Page-1'!AR107,0))+
(IF('Semester Activities'!L$52&lt;&gt;0,('Semester Activities'!L$52/'Weightage Page-1'!AS$13)*'Weightage Page-1'!AS107,0))+
(IF('Semester Activities'!L$53&lt;&gt;0,('Semester Activities'!L$53/'Weightage Page-1'!AT$13)*'Weightage Page-1'!AT107,0))+
(IF('Semester Activities'!L$54&lt;&gt;0,('Semester Activities'!L$54/'Weightage Page-1'!AU$13)*'Weightage Page-1'!AU107,0))+
(IF('Semester Activities'!L$55&lt;&gt;0,('Semester Activities'!L$55/'Weightage Page-1'!AV$13)*'Weightage Page-1'!AV107,0))+
(IF('Semester Activities'!L$56&lt;&gt;0,('Semester Activities'!L$56/'Weightage Page-1'!AW$13)*'Weightage Page-1'!AW107,0))+
(IF('Semester Activities'!L$57&lt;&gt;0,('Semester Activities'!L$57/'Weightage Page-1'!AX$13)*'Weightage Page-1'!AX107,0))+
(IF('Semester Activities'!L$58&lt;&gt;0,('Semester Activities'!L$58/'Weightage Page-1'!AY$13)*'Weightage Page-1'!AY107,0))+
(IF('Semester Activities'!L$59&lt;&gt;0,('Semester Activities'!L$59/'Weightage Page-1'!AZ$13)*'Weightage Page-1'!AZ107,0))+
(IF('Semester Activities'!L$60&lt;&gt;0,('Semester Activities'!L$60/'Weightage Page-1'!BA$13)*'Weightage Page-1'!BA107,0))+
(IF('Semester Activities'!L$61&lt;&gt;0,('Semester Activities'!L$61/'Weightage Page-1'!BB$13)*'Weightage Page-1'!BB107,0))</f>
        <v>0</v>
      </c>
      <c r="I101" s="423"/>
      <c r="J101" s="423">
        <f>(IF('Semester Activities'!M$11&lt;&gt;0,('Semester Activities'!M$11/'Weightage Page-1'!D$13)*'Weightage Page-1'!D107,0))+
(IF('Semester Activities'!M$12&lt;&gt;0,('Semester Activities'!M$12/'Weightage Page-1'!E$13)*'Weightage Page-1'!E107,0))+
(IF('Semester Activities'!M$13&lt;&gt;0,('Semester Activities'!M$13/'Weightage Page-1'!F$13)*'Weightage Page-1'!F107,0))+
(IF('Semester Activities'!M$14&lt;&gt;0,('Semester Activities'!M$14/'Weightage Page-1'!G$13)*'Weightage Page-1'!G107,0))+
(IF('Semester Activities'!M$15&lt;&gt;0,('Semester Activities'!M$15/'Weightage Page-1'!H$13)*'Weightage Page-1'!H107,0))+
(IF('Semester Activities'!M$16&lt;&gt;0,('Semester Activities'!M$16/'Weightage Page-1'!I$13)*'Weightage Page-1'!I107,0))+
(IF('Semester Activities'!M$17&lt;&gt;0,('Semester Activities'!M$17/'Weightage Page-1'!J$13)*'Weightage Page-1'!J107,0))+
(IF('Semester Activities'!M$18&lt;&gt;0,('Semester Activities'!M$18/'Weightage Page-1'!K$13)*'Weightage Page-1'!K107,0))+
(IF('Semester Activities'!M$19&lt;&gt;0,('Semester Activities'!M$19/'Weightage Page-1'!L$13)*'Weightage Page-1'!L107,0))+
(IF('Semester Activities'!M$20&lt;&gt;0,('Semester Activities'!M$20/'Weightage Page-1'!M$13)*'Weightage Page-1'!M107,0))+
(IF('Semester Activities'!M$21&lt;&gt;0,('Semester Activities'!M$21/'Weightage Page-1'!N$13)*'Weightage Page-1'!N107,0))+
(IF('Semester Activities'!M$25&lt;&gt;0,('Semester Activities'!M$25/'Weightage Page-1'!R$13)*'Weightage Page-1'!R107,0))+
(IF('Semester Activities'!M$26&lt;&gt;0,('Semester Activities'!M$26/'Weightage Page-1'!S$13)*'Weightage Page-1'!S107,0))+
(IF('Semester Activities'!M$27&lt;&gt;0,('Semester Activities'!M$27/'Weightage Page-1'!T$13)*'Weightage Page-1'!T107,0))+
(IF('Semester Activities'!M$28&lt;&gt;0,('Semester Activities'!M$28/'Weightage Page-1'!U$13)*'Weightage Page-1'!U107,0))+
(IF('Semester Activities'!M$29&lt;&gt;0,('Semester Activities'!M$29/'Weightage Page-1'!V$13)*'Weightage Page-1'!V107,0))+
(IF('Semester Activities'!M$30&lt;&gt;0,('Semester Activities'!M$30/'Weightage Page-1'!W$13)*'Weightage Page-1'!W107,0))+
(IF('Semester Activities'!M$31&lt;&gt;0,('Semester Activities'!M$31/'Weightage Page-1'!X$13)*'Weightage Page-1'!X107,0))+
(IF('Semester Activities'!M$32&lt;&gt;0,('Semester Activities'!M$32/'Weightage Page-1'!Y$13)*'Weightage Page-1'!Y107,0))+
(IF('Semester Activities'!M$33&lt;&gt;0,('Semester Activities'!M$33/'Weightage Page-1'!Z$13)*'Weightage Page-1'!Z107,0))+
(IF('Semester Activities'!M$34&lt;&gt;0,('Semester Activities'!M$34/'Weightage Page-1'!AA$13)*'Weightage Page-1'!AA107,0))+
(IF('Semester Activities'!M$35&lt;&gt;0,('Semester Activities'!M$35/'Weightage Page-1'!AB$13)*'Weightage Page-1'!AB107,0))+
(IF('Semester Activities'!M$36&lt;&gt;0,('Semester Activities'!M$36/'Weightage Page-1'!AC$13)*'Weightage Page-1'!AC107,0))+
(IF('Semester Activities'!M$38&lt;&gt;0,('Semester Activities'!M$38/'Weightage Page-1'!AE$13)*'Weightage Page-1'!AE107,0))+
(IF('Semester Activities'!M$39&lt;&gt;0,('Semester Activities'!M$39/'Weightage Page-1'!AF$13)*'Weightage Page-1'!AF107,0))+
(IF('Semester Activities'!M$40&lt;&gt;0,('Semester Activities'!M$40/'Weightage Page-1'!AG$13)*'Weightage Page-1'!AG107,0))+
(IF('Semester Activities'!M$41&lt;&gt;0,('Semester Activities'!M$41/'Weightage Page-1'!AH$13)*'Weightage Page-1'!AH107,0))+
(IF('Semester Activities'!M$42&lt;&gt;0,('Semester Activities'!M$42/'Weightage Page-1'!AI$13)*'Weightage Page-1'!AI107,0))+
(IF('Semester Activities'!M$43&lt;&gt;0,('Semester Activities'!M$43/'Weightage Page-1'!AJ$13)*'Weightage Page-1'!AJ107,0))+
(IF('Semester Activities'!M$44&lt;&gt;0,('Semester Activities'!M$44/'Weightage Page-1'!AK$13)*'Weightage Page-1'!AK107,0))+
(IF('Semester Activities'!M$45&lt;&gt;0,('Semester Activities'!M$45/'Weightage Page-1'!AL$13)*'Weightage Page-1'!AL107,0))+
(IF('Semester Activities'!M$46&lt;&gt;0,('Semester Activities'!M$46/'Weightage Page-1'!AM$13)*'Weightage Page-1'!AM107,0))+
(IF('Semester Activities'!M$47&lt;&gt;0,('Semester Activities'!M$47/'Weightage Page-1'!AN$13)*'Weightage Page-1'!AN107,0))+
(IF('Semester Activities'!M$48&lt;&gt;0,('Semester Activities'!M$48/'Weightage Page-1'!AO$13)*'Weightage Page-1'!AO107,0))+
(IF('Semester Activities'!M$49&lt;&gt;0,('Semester Activities'!M$49/'Weightage Page-1'!AP$13)*'Weightage Page-1'!AP107,0))+
(IF('Semester Activities'!M$50&lt;&gt;0,('Semester Activities'!M$50/'Weightage Page-1'!AQ$13)*'Weightage Page-1'!AQ107,0))+
(IF('Semester Activities'!M$51&lt;&gt;0,('Semester Activities'!M$51/'Weightage Page-1'!AR$13)*'Weightage Page-1'!AR107,0))+
(IF('Semester Activities'!M$52&lt;&gt;0,('Semester Activities'!M$52/'Weightage Page-1'!AS$13)*'Weightage Page-1'!AS107,0))+
(IF('Semester Activities'!M$53&lt;&gt;0,('Semester Activities'!M$53/'Weightage Page-1'!AT$13)*'Weightage Page-1'!AT107,0))+
(IF('Semester Activities'!M$54&lt;&gt;0,('Semester Activities'!M$54/'Weightage Page-1'!AU$13)*'Weightage Page-1'!AU107,0))+
(IF('Semester Activities'!M$55&lt;&gt;0,('Semester Activities'!M$55/'Weightage Page-1'!AV$13)*'Weightage Page-1'!AV107,0))+
(IF('Semester Activities'!M$56&lt;&gt;0,('Semester Activities'!M$56/'Weightage Page-1'!AW$13)*'Weightage Page-1'!AW107,0))+
(IF('Semester Activities'!M$57&lt;&gt;0,('Semester Activities'!M$57/'Weightage Page-1'!AX$13)*'Weightage Page-1'!AX107,0))+
(IF('Semester Activities'!M$58&lt;&gt;0,('Semester Activities'!M$58/'Weightage Page-1'!AY$13)*'Weightage Page-1'!AY107,0))+
(IF('Semester Activities'!M$59&lt;&gt;0,('Semester Activities'!M$59/'Weightage Page-1'!AZ$13)*'Weightage Page-1'!AZ107,0))+
(IF('Semester Activities'!M$60&lt;&gt;0,('Semester Activities'!M$60/'Weightage Page-1'!BA$13)*'Weightage Page-1'!BA107,0))+
(IF('Semester Activities'!M$61&lt;&gt;0,('Semester Activities'!M$61/'Weightage Page-1'!BB$13)*'Weightage Page-1'!BB107,0))</f>
        <v>0</v>
      </c>
      <c r="K101" s="423"/>
      <c r="L101" s="423">
        <f>(IF('Semester Activities'!N$11&lt;&gt;0,('Semester Activities'!N$11/'Weightage Page-1'!D$13)*'Weightage Page-1'!D107,0))+
(IF('Semester Activities'!N$12&lt;&gt;0,('Semester Activities'!N$12/'Weightage Page-1'!E$13)*'Weightage Page-1'!E107,0))+
(IF('Semester Activities'!N$13&lt;&gt;0,('Semester Activities'!N$13/'Weightage Page-1'!F$13)*'Weightage Page-1'!F107,0))+
(IF('Semester Activities'!N$14&lt;&gt;0,('Semester Activities'!N$14/'Weightage Page-1'!G$13)*'Weightage Page-1'!G107,0))+
(IF('Semester Activities'!N$15&lt;&gt;0,('Semester Activities'!N$15/'Weightage Page-1'!H$13)*'Weightage Page-1'!H107,0))+
(IF('Semester Activities'!N$16&lt;&gt;0,('Semester Activities'!N$16/'Weightage Page-1'!I$13)*'Weightage Page-1'!I107,0))+
(IF('Semester Activities'!N$17&lt;&gt;0,('Semester Activities'!N$17/'Weightage Page-1'!J$13)*'Weightage Page-1'!J107,0))+
(IF('Semester Activities'!N$18&lt;&gt;0,('Semester Activities'!N$18/'Weightage Page-1'!K$13)*'Weightage Page-1'!K107,0))+
(IF('Semester Activities'!N$19&lt;&gt;0,('Semester Activities'!N$19/'Weightage Page-1'!L$13)*'Weightage Page-1'!L107,0))+
(IF('Semester Activities'!N$20&lt;&gt;0,('Semester Activities'!N$20/'Weightage Page-1'!M$13)*'Weightage Page-1'!M107,0))+
(IF('Semester Activities'!N$21&lt;&gt;0,('Semester Activities'!N$21/'Weightage Page-1'!N$13)*'Weightage Page-1'!N107,0))+
(IF('Semester Activities'!N$25&lt;&gt;0,('Semester Activities'!N$25/'Weightage Page-1'!R$13)*'Weightage Page-1'!R107,0))+
(IF('Semester Activities'!N$26&lt;&gt;0,('Semester Activities'!N$26/'Weightage Page-1'!S$13)*'Weightage Page-1'!S107,0))+
(IF('Semester Activities'!N$27&lt;&gt;0,('Semester Activities'!N$27/'Weightage Page-1'!T$13)*'Weightage Page-1'!T107,0))+
(IF('Semester Activities'!N$28&lt;&gt;0,('Semester Activities'!N$28/'Weightage Page-1'!U$13)*'Weightage Page-1'!U107,0))+
(IF('Semester Activities'!N$29&lt;&gt;0,('Semester Activities'!N$29/'Weightage Page-1'!V$13)*'Weightage Page-1'!V107,0))+
(IF('Semester Activities'!N$30&lt;&gt;0,('Semester Activities'!N$30/'Weightage Page-1'!W$13)*'Weightage Page-1'!W107,0))+
(IF('Semester Activities'!N$31&lt;&gt;0,('Semester Activities'!N$31/'Weightage Page-1'!X$13)*'Weightage Page-1'!X107,0))+
(IF('Semester Activities'!N$32&lt;&gt;0,('Semester Activities'!N$32/'Weightage Page-1'!Y$13)*'Weightage Page-1'!Y107,0))+
(IF('Semester Activities'!N$33&lt;&gt;0,('Semester Activities'!N$33/'Weightage Page-1'!Z$13)*'Weightage Page-1'!Z107,0))+
(IF('Semester Activities'!N$34&lt;&gt;0,('Semester Activities'!N$34/'Weightage Page-1'!AA$13)*'Weightage Page-1'!AA107,0))+
(IF('Semester Activities'!N$35&lt;&gt;0,('Semester Activities'!N$35/'Weightage Page-1'!AB$13)*'Weightage Page-1'!AB107,0))+
(IF('Semester Activities'!N$36&lt;&gt;0,('Semester Activities'!N$36/'Weightage Page-1'!AC$13)*'Weightage Page-1'!AC107,0))+
(IF('Semester Activities'!N$38&lt;&gt;0,('Semester Activities'!N$38/'Weightage Page-1'!AE$13)*'Weightage Page-1'!AE107,0))+
(IF('Semester Activities'!N$39&lt;&gt;0,('Semester Activities'!N$39/'Weightage Page-1'!AF$13)*'Weightage Page-1'!AF107,0))+
(IF('Semester Activities'!N$40&lt;&gt;0,('Semester Activities'!N$40/'Weightage Page-1'!AG$13)*'Weightage Page-1'!AG107,0))+
(IF('Semester Activities'!N$41&lt;&gt;0,('Semester Activities'!N$41/'Weightage Page-1'!AH$13)*'Weightage Page-1'!AH107,0))+
(IF('Semester Activities'!N$42&lt;&gt;0,('Semester Activities'!N$42/'Weightage Page-1'!AI$13)*'Weightage Page-1'!AI107,0))+
(IF('Semester Activities'!N$43&lt;&gt;0,('Semester Activities'!N$43/'Weightage Page-1'!AJ$13)*'Weightage Page-1'!AJ107,0))+
(IF('Semester Activities'!N$44&lt;&gt;0,('Semester Activities'!N$44/'Weightage Page-1'!AK$13)*'Weightage Page-1'!AK107,0))+
(IF('Semester Activities'!N$45&lt;&gt;0,('Semester Activities'!N$45/'Weightage Page-1'!AL$13)*'Weightage Page-1'!AL107,0))+
(IF('Semester Activities'!N$46&lt;&gt;0,('Semester Activities'!N$46/'Weightage Page-1'!AM$13)*'Weightage Page-1'!AM107,0))+
(IF('Semester Activities'!N$47&lt;&gt;0,('Semester Activities'!N$47/'Weightage Page-1'!AN$13)*'Weightage Page-1'!AN107,0))+
(IF('Semester Activities'!N$48&lt;&gt;0,('Semester Activities'!N$48/'Weightage Page-1'!AO$13)*'Weightage Page-1'!AO107,0))+
(IF('Semester Activities'!N$49&lt;&gt;0,('Semester Activities'!N$49/'Weightage Page-1'!AP$13)*'Weightage Page-1'!AP107,0))+
(IF('Semester Activities'!N$50&lt;&gt;0,('Semester Activities'!N$50/'Weightage Page-1'!AQ$13)*'Weightage Page-1'!AQ107,0))+
(IF('Semester Activities'!N$51&lt;&gt;0,('Semester Activities'!N$51/'Weightage Page-1'!AR$13)*'Weightage Page-1'!AR107,0))+
(IF('Semester Activities'!N$52&lt;&gt;0,('Semester Activities'!N$52/'Weightage Page-1'!AS$13)*'Weightage Page-1'!AS107,0))+
(IF('Semester Activities'!N$53&lt;&gt;0,('Semester Activities'!N$53/'Weightage Page-1'!AT$13)*'Weightage Page-1'!AT107,0))+
(IF('Semester Activities'!N$54&lt;&gt;0,('Semester Activities'!N$54/'Weightage Page-1'!AU$13)*'Weightage Page-1'!AU107,0))+
(IF('Semester Activities'!N$55&lt;&gt;0,('Semester Activities'!N$55/'Weightage Page-1'!AV$13)*'Weightage Page-1'!AV107,0))+
(IF('Semester Activities'!N$56&lt;&gt;0,('Semester Activities'!N$56/'Weightage Page-1'!AW$13)*'Weightage Page-1'!AW107,0))+
(IF('Semester Activities'!N$57&lt;&gt;0,('Semester Activities'!N$57/'Weightage Page-1'!AX$13)*'Weightage Page-1'!AX107,0))+
(IF('Semester Activities'!N$58&lt;&gt;0,('Semester Activities'!N$58/'Weightage Page-1'!AY$13)*'Weightage Page-1'!AY107,0))+
(IF('Semester Activities'!N$59&lt;&gt;0,('Semester Activities'!N$59/'Weightage Page-1'!AZ$13)*'Weightage Page-1'!AZ107,0))+
(IF('Semester Activities'!N$60&lt;&gt;0,('Semester Activities'!N$60/'Weightage Page-1'!BA$13)*'Weightage Page-1'!BA107,0))+
(IF('Semester Activities'!N$61&lt;&gt;0,('Semester Activities'!N$61/'Weightage Page-1'!BB$13)*'Weightage Page-1'!BB107,0))</f>
        <v>0</v>
      </c>
      <c r="M101" s="423"/>
      <c r="N101" s="424">
        <f t="shared" si="2"/>
        <v>0</v>
      </c>
      <c r="O101" s="424"/>
    </row>
    <row r="102" spans="1:15" ht="16.5" thickBot="1" x14ac:dyDescent="0.3">
      <c r="A102" s="210">
        <v>93</v>
      </c>
      <c r="B102" s="211" t="str">
        <f>IF('Weightage Page-1'!B108&lt;&gt;"",'Weightage Page-1'!B108,"")</f>
        <v>15SW80</v>
      </c>
      <c r="C102" s="118"/>
      <c r="D102" s="423">
        <f>(IF('Semester Activities'!J$11&lt;&gt;0,('Semester Activities'!J$11/'Weightage Page-1'!D$13)*'Weightage Page-1'!D108,0))+
(IF('Semester Activities'!J$12&lt;&gt;0,('Semester Activities'!J$12/'Weightage Page-1'!E$13)*'Weightage Page-1'!E108,0))+
(IF('Semester Activities'!J$13&lt;&gt;0,('Semester Activities'!J$13/'Weightage Page-1'!F$13)*'Weightage Page-1'!F108,0))+
(IF('Semester Activities'!J$14&lt;&gt;0,('Semester Activities'!J$14/'Weightage Page-1'!G$13)*'Weightage Page-1'!G108,0))+
(IF('Semester Activities'!J$15&lt;&gt;0,('Semester Activities'!J$15/'Weightage Page-1'!H$13)*'Weightage Page-1'!H108,0))+
(IF('Semester Activities'!J$16&lt;&gt;0,('Semester Activities'!J$16/'Weightage Page-1'!I$13)*'Weightage Page-1'!I108,0))+
(IF('Semester Activities'!J$17&lt;&gt;0,('Semester Activities'!J$17/'Weightage Page-1'!J$13)*'Weightage Page-1'!J108,0))+
(IF('Semester Activities'!J$18&lt;&gt;0,('Semester Activities'!J$18/'Weightage Page-1'!K$13)*'Weightage Page-1'!K108,0))+
(IF('Semester Activities'!J$19&lt;&gt;0,('Semester Activities'!J$19/'Weightage Page-1'!L$13)*'Weightage Page-1'!L108,0))+
(IF('Semester Activities'!J$20&lt;&gt;0,('Semester Activities'!J$20/'Weightage Page-1'!M$13)*'Weightage Page-1'!M108,0))+
(IF('Semester Activities'!J$21&lt;&gt;0,('Semester Activities'!J$21/'Weightage Page-1'!N$13)*'Weightage Page-1'!N108,0))+
(IF('Semester Activities'!J$25&lt;&gt;0,('Semester Activities'!J$25/'Weightage Page-1'!R$13)*'Weightage Page-1'!R108,0))+
(IF('Semester Activities'!J$26&lt;&gt;0,('Semester Activities'!J$26/'Weightage Page-1'!S$13)*'Weightage Page-1'!S108,0))+
(IF('Semester Activities'!J$27&lt;&gt;0,('Semester Activities'!J$27/'Weightage Page-1'!T$13)*'Weightage Page-1'!T108,0))+
(IF('Semester Activities'!J$28&lt;&gt;0,('Semester Activities'!J$28/'Weightage Page-1'!U$13)*'Weightage Page-1'!U108,0))+
(IF('Semester Activities'!J$29&lt;&gt;0,('Semester Activities'!J$29/'Weightage Page-1'!V$13)*'Weightage Page-1'!V108,0))+
(IF('Semester Activities'!J$30&lt;&gt;0,('Semester Activities'!J$30/'Weightage Page-1'!W$13)*'Weightage Page-1'!W108,0))+
(IF('Semester Activities'!J$31&lt;&gt;0,('Semester Activities'!J$31/'Weightage Page-1'!X$13)*'Weightage Page-1'!X108,0))+
(IF('Semester Activities'!J$32&lt;&gt;0,('Semester Activities'!J$32/'Weightage Page-1'!Y$13)*'Weightage Page-1'!Y108,0))+
(IF('Semester Activities'!J$33&lt;&gt;0,('Semester Activities'!J$33/'Weightage Page-1'!Z$13)*'Weightage Page-1'!Z108,0))+
(IF('Semester Activities'!J$34&lt;&gt;0,('Semester Activities'!J$34/'Weightage Page-1'!AA$13)*'Weightage Page-1'!AA108,0))+
(IF('Semester Activities'!J$35&lt;&gt;0,('Semester Activities'!J$35/'Weightage Page-1'!AB$13)*'Weightage Page-1'!AB108,0))+
(IF('Semester Activities'!J$36&lt;&gt;0,('Semester Activities'!J$36/'Weightage Page-1'!AC$13)*'Weightage Page-1'!AC108,0))+
(IF('Semester Activities'!J$38&lt;&gt;0,('Semester Activities'!J$38/'Weightage Page-1'!AE$13)*'Weightage Page-1'!AE108,0))+
(IF('Semester Activities'!J$39&lt;&gt;0,('Semester Activities'!J$39/'Weightage Page-1'!AF$13)*'Weightage Page-1'!AF108,0))+
(IF('Semester Activities'!J$40&lt;&gt;0,('Semester Activities'!J$40/'Weightage Page-1'!AG$13)*'Weightage Page-1'!AG108,0))+
(IF('Semester Activities'!J$41&lt;&gt;0,('Semester Activities'!J$41/'Weightage Page-1'!AH$13)*'Weightage Page-1'!AH108,0))+
(IF('Semester Activities'!J$42&lt;&gt;0,('Semester Activities'!J$42/'Weightage Page-1'!AI$13)*'Weightage Page-1'!AI108,0))+
(IF('Semester Activities'!J$43&lt;&gt;0,('Semester Activities'!J$43/'Weightage Page-1'!AJ$13)*'Weightage Page-1'!AJ108,0))+
(IF('Semester Activities'!J$44&lt;&gt;0,('Semester Activities'!J$44/'Weightage Page-1'!AK$13)*'Weightage Page-1'!AK108,0))+
(IF('Semester Activities'!J$45&lt;&gt;0,('Semester Activities'!J$45/'Weightage Page-1'!AL$13)*'Weightage Page-1'!AL108,0))+
(IF('Semester Activities'!J$46&lt;&gt;0,('Semester Activities'!J$46/'Weightage Page-1'!AM$13)*'Weightage Page-1'!AM108,0))+
(IF('Semester Activities'!J$47&lt;&gt;0,('Semester Activities'!J$47/'Weightage Page-1'!AN$13)*'Weightage Page-1'!AN108,0))+
(IF('Semester Activities'!J$48&lt;&gt;0,('Semester Activities'!J$48/'Weightage Page-1'!AO$13)*'Weightage Page-1'!AO108,0))+
(IF('Semester Activities'!J$49&lt;&gt;0,('Semester Activities'!J$49/'Weightage Page-1'!AP$13)*'Weightage Page-1'!AP108,0))+
(IF('Semester Activities'!J$50&lt;&gt;0,('Semester Activities'!J$50/'Weightage Page-1'!AQ$13)*'Weightage Page-1'!AQ108,0))+
(IF('Semester Activities'!J$51&lt;&gt;0,('Semester Activities'!J$51/'Weightage Page-1'!AR$13)*'Weightage Page-1'!AR108,0))+
(IF('Semester Activities'!J$52&lt;&gt;0,('Semester Activities'!J$52/'Weightage Page-1'!AS$13)*'Weightage Page-1'!AS108,0))+
(IF('Semester Activities'!J$53&lt;&gt;0,('Semester Activities'!J$53/'Weightage Page-1'!AT$13)*'Weightage Page-1'!AT108,0))+
(IF('Semester Activities'!J$54&lt;&gt;0,('Semester Activities'!J$54/'Weightage Page-1'!AU$13)*'Weightage Page-1'!AU108,0))+
(IF('Semester Activities'!J$55&lt;&gt;0,('Semester Activities'!J$55/'Weightage Page-1'!AV$13)*'Weightage Page-1'!AV108,0))+
(IF('Semester Activities'!J$56&lt;&gt;0,('Semester Activities'!J$56/'Weightage Page-1'!AW$13)*'Weightage Page-1'!AW108,0))+
(IF('Semester Activities'!J$57&lt;&gt;0,('Semester Activities'!J$57/'Weightage Page-1'!AX$13)*'Weightage Page-1'!AX108,0))+
(IF('Semester Activities'!J$58&lt;&gt;0,('Semester Activities'!J$58/'Weightage Page-1'!AY$13)*'Weightage Page-1'!AY108,0))+
(IF('Semester Activities'!J$59&lt;&gt;0,('Semester Activities'!J$59/'Weightage Page-1'!AZ$13)*'Weightage Page-1'!AZ108,0))+
(IF('Semester Activities'!J$60&lt;&gt;0,('Semester Activities'!J$60/'Weightage Page-1'!BA$13)*'Weightage Page-1'!BA108,0))+
(IF('Semester Activities'!J$61&lt;&gt;0,('Semester Activities'!J$61/'Weightage Page-1'!BB$13)*'Weightage Page-1'!BB108,0))</f>
        <v>0</v>
      </c>
      <c r="E102" s="423"/>
      <c r="F102" s="423">
        <f>(IF('Semester Activities'!K$11&lt;&gt;0,('Semester Activities'!K$11/'Weightage Page-1'!D$13)*'Weightage Page-1'!D108,0))+
(IF('Semester Activities'!K$12&lt;&gt;0,('Semester Activities'!K$12/'Weightage Page-1'!E$13)*'Weightage Page-1'!E108,0))+
(IF('Semester Activities'!K$13&lt;&gt;0,('Semester Activities'!K$13/'Weightage Page-1'!F$13)*'Weightage Page-1'!F108,0))+
(IF('Semester Activities'!K$14&lt;&gt;0,('Semester Activities'!K$14/'Weightage Page-1'!G$13)*'Weightage Page-1'!G108,0))+
(IF('Semester Activities'!K$15&lt;&gt;0,('Semester Activities'!K$15/'Weightage Page-1'!H$13)*'Weightage Page-1'!H108,0))+
(IF('Semester Activities'!K$16&lt;&gt;0,('Semester Activities'!K$16/'Weightage Page-1'!I$13)*'Weightage Page-1'!I108,0))+
(IF('Semester Activities'!K$17&lt;&gt;0,('Semester Activities'!K$17/'Weightage Page-1'!J$13)*'Weightage Page-1'!J108,0))+
(IF('Semester Activities'!K$18&lt;&gt;0,('Semester Activities'!K$18/'Weightage Page-1'!K$13)*'Weightage Page-1'!K108,0))+
(IF('Semester Activities'!K$19&lt;&gt;0,('Semester Activities'!K$19/'Weightage Page-1'!L$13)*'Weightage Page-1'!L108,0))+
(IF('Semester Activities'!K$20&lt;&gt;0,('Semester Activities'!K$20/'Weightage Page-1'!M$13)*'Weightage Page-1'!M108,0))+
(IF('Semester Activities'!K$21&lt;&gt;0,('Semester Activities'!K$21/'Weightage Page-1'!N$13)*'Weightage Page-1'!N108,0))+
(IF('Semester Activities'!K$25&lt;&gt;0,('Semester Activities'!K$25/'Weightage Page-1'!R$13)*'Weightage Page-1'!R108,0))+
(IF('Semester Activities'!K$26&lt;&gt;0,('Semester Activities'!K$26/'Weightage Page-1'!S$13)*'Weightage Page-1'!S108,0))+
(IF('Semester Activities'!K$27&lt;&gt;0,('Semester Activities'!K$27/'Weightage Page-1'!T$13)*'Weightage Page-1'!T108,0))+
(IF('Semester Activities'!K$28&lt;&gt;0,('Semester Activities'!K$28/'Weightage Page-1'!U$13)*'Weightage Page-1'!U108,0))+
(IF('Semester Activities'!K$29&lt;&gt;0,('Semester Activities'!K$29/'Weightage Page-1'!V$13)*'Weightage Page-1'!V108,0))+
(IF('Semester Activities'!K$30&lt;&gt;0,('Semester Activities'!K$30/'Weightage Page-1'!W$13)*'Weightage Page-1'!W108,0))+
(IF('Semester Activities'!K$31&lt;&gt;0,('Semester Activities'!K$31/'Weightage Page-1'!X$13)*'Weightage Page-1'!X108,0))+
(IF('Semester Activities'!K$32&lt;&gt;0,('Semester Activities'!K$32/'Weightage Page-1'!Y$13)*'Weightage Page-1'!Y108,0))+
(IF('Semester Activities'!K$33&lt;&gt;0,('Semester Activities'!K$33/'Weightage Page-1'!Z$13)*'Weightage Page-1'!Z108,0))+
(IF('Semester Activities'!K$34&lt;&gt;0,('Semester Activities'!K$34/'Weightage Page-1'!AA$13)*'Weightage Page-1'!AA108,0))+
(IF('Semester Activities'!K$35&lt;&gt;0,('Semester Activities'!K$35/'Weightage Page-1'!AB$13)*'Weightage Page-1'!AB108,0))+
(IF('Semester Activities'!K$36&lt;&gt;0,('Semester Activities'!K$36/'Weightage Page-1'!AC$13)*'Weightage Page-1'!AC108,0))+
(IF('Semester Activities'!K$38&lt;&gt;0,('Semester Activities'!K$38/'Weightage Page-1'!AE$13)*'Weightage Page-1'!AE108,0))+
(IF('Semester Activities'!K$39&lt;&gt;0,('Semester Activities'!K$39/'Weightage Page-1'!AF$13)*'Weightage Page-1'!AF108,0))+
(IF('Semester Activities'!K$40&lt;&gt;0,('Semester Activities'!K$40/'Weightage Page-1'!AG$13)*'Weightage Page-1'!AG108,0))+
(IF('Semester Activities'!K$41&lt;&gt;0,('Semester Activities'!K$41/'Weightage Page-1'!AH$13)*'Weightage Page-1'!AH108,0))+
(IF('Semester Activities'!K$42&lt;&gt;0,('Semester Activities'!K$42/'Weightage Page-1'!AI$13)*'Weightage Page-1'!AI108,0))+
(IF('Semester Activities'!K$43&lt;&gt;0,('Semester Activities'!K$43/'Weightage Page-1'!AJ$13)*'Weightage Page-1'!AJ108,0))+
(IF('Semester Activities'!K$44&lt;&gt;0,('Semester Activities'!K$44/'Weightage Page-1'!AK$13)*'Weightage Page-1'!AK108,0))+
(IF('Semester Activities'!K$45&lt;&gt;0,('Semester Activities'!K$45/'Weightage Page-1'!AL$13)*'Weightage Page-1'!AL108,0))+
(IF('Semester Activities'!K$46&lt;&gt;0,('Semester Activities'!K$46/'Weightage Page-1'!AM$13)*'Weightage Page-1'!AM108,0))+
(IF('Semester Activities'!K$47&lt;&gt;0,('Semester Activities'!K$47/'Weightage Page-1'!AN$13)*'Weightage Page-1'!AN108,0))+
(IF('Semester Activities'!K$48&lt;&gt;0,('Semester Activities'!K$48/'Weightage Page-1'!AO$13)*'Weightage Page-1'!AO108,0))+
(IF('Semester Activities'!K$49&lt;&gt;0,('Semester Activities'!K$49/'Weightage Page-1'!AP$13)*'Weightage Page-1'!AP108,0))+
(IF('Semester Activities'!K$50&lt;&gt;0,('Semester Activities'!K$50/'Weightage Page-1'!AQ$13)*'Weightage Page-1'!AQ108,0))+
(IF('Semester Activities'!K$51&lt;&gt;0,('Semester Activities'!K$51/'Weightage Page-1'!AR$13)*'Weightage Page-1'!AR108,0))+
(IF('Semester Activities'!K$52&lt;&gt;0,('Semester Activities'!K$52/'Weightage Page-1'!AS$13)*'Weightage Page-1'!AS108,0))+
(IF('Semester Activities'!K$53&lt;&gt;0,('Semester Activities'!K$53/'Weightage Page-1'!AT$13)*'Weightage Page-1'!AT108,0))+
(IF('Semester Activities'!K$54&lt;&gt;0,('Semester Activities'!K$54/'Weightage Page-1'!AU$13)*'Weightage Page-1'!AU108,0))+
(IF('Semester Activities'!K$55&lt;&gt;0,('Semester Activities'!K$55/'Weightage Page-1'!AV$13)*'Weightage Page-1'!AV108,0))+
(IF('Semester Activities'!K$56&lt;&gt;0,('Semester Activities'!K$56/'Weightage Page-1'!AW$13)*'Weightage Page-1'!AW108,0))+
(IF('Semester Activities'!K$57&lt;&gt;0,('Semester Activities'!K$57/'Weightage Page-1'!AX$13)*'Weightage Page-1'!AX108,0))+
(IF('Semester Activities'!K$58&lt;&gt;0,('Semester Activities'!K$58/'Weightage Page-1'!AY$13)*'Weightage Page-1'!AY108,0))+
(IF('Semester Activities'!K$59&lt;&gt;0,('Semester Activities'!K$59/'Weightage Page-1'!AZ$13)*'Weightage Page-1'!AZ108,0))+
(IF('Semester Activities'!K$60&lt;&gt;0,('Semester Activities'!K$60/'Weightage Page-1'!BA$13)*'Weightage Page-1'!BA108,0))+
(IF('Semester Activities'!K$61&lt;&gt;0,('Semester Activities'!K$61/'Weightage Page-1'!BB$13)*'Weightage Page-1'!BB108,0))</f>
        <v>0</v>
      </c>
      <c r="G102" s="423"/>
      <c r="H102" s="423">
        <f>(IF('Semester Activities'!L$11&lt;&gt;0,('Semester Activities'!L$11/'Weightage Page-1'!D$13)*'Weightage Page-1'!D108,0))+
(IF('Semester Activities'!L$12&lt;&gt;0,('Semester Activities'!L$12/'Weightage Page-1'!E$13)*'Weightage Page-1'!E108,0))+
(IF('Semester Activities'!L$13&lt;&gt;0,('Semester Activities'!L$13/'Weightage Page-1'!F$13)*'Weightage Page-1'!F108,0))+
(IF('Semester Activities'!L$14&lt;&gt;0,('Semester Activities'!L$14/'Weightage Page-1'!G$13)*'Weightage Page-1'!G108,0))+
(IF('Semester Activities'!L$15&lt;&gt;0,('Semester Activities'!L$15/'Weightage Page-1'!H$13)*'Weightage Page-1'!H108,0))+
(IF('Semester Activities'!L$16&lt;&gt;0,('Semester Activities'!L$16/'Weightage Page-1'!I$13)*'Weightage Page-1'!I108,0))+
(IF('Semester Activities'!L$17&lt;&gt;0,('Semester Activities'!L$17/'Weightage Page-1'!J$13)*'Weightage Page-1'!J108,0))+
(IF('Semester Activities'!L$18&lt;&gt;0,('Semester Activities'!L$18/'Weightage Page-1'!K$13)*'Weightage Page-1'!K108,0))+
(IF('Semester Activities'!L$19&lt;&gt;0,('Semester Activities'!L$19/'Weightage Page-1'!L$13)*'Weightage Page-1'!L108,0))+
(IF('Semester Activities'!L$20&lt;&gt;0,('Semester Activities'!L$20/'Weightage Page-1'!M$13)*'Weightage Page-1'!M108,0))+
(IF('Semester Activities'!L$21&lt;&gt;0,('Semester Activities'!L$21/'Weightage Page-1'!N$13)*'Weightage Page-1'!N108,0))+
(IF('Semester Activities'!L$25&lt;&gt;0,('Semester Activities'!L$25/'Weightage Page-1'!R$13)*'Weightage Page-1'!R108,0))+
(IF('Semester Activities'!L$26&lt;&gt;0,('Semester Activities'!L$26/'Weightage Page-1'!S$13)*'Weightage Page-1'!S108,0))+
(IF('Semester Activities'!L$27&lt;&gt;0,('Semester Activities'!L$27/'Weightage Page-1'!T$13)*'Weightage Page-1'!T108,0))+
(IF('Semester Activities'!L$28&lt;&gt;0,('Semester Activities'!L$28/'Weightage Page-1'!U$13)*'Weightage Page-1'!U108,0))+
(IF('Semester Activities'!L$29&lt;&gt;0,('Semester Activities'!L$29/'Weightage Page-1'!V$13)*'Weightage Page-1'!V108,0))+
(IF('Semester Activities'!L$30&lt;&gt;0,('Semester Activities'!L$30/'Weightage Page-1'!W$13)*'Weightage Page-1'!W108,0))+
(IF('Semester Activities'!L$31&lt;&gt;0,('Semester Activities'!L$31/'Weightage Page-1'!X$13)*'Weightage Page-1'!X108,0))+
(IF('Semester Activities'!L$32&lt;&gt;0,('Semester Activities'!L$32/'Weightage Page-1'!Y$13)*'Weightage Page-1'!Y108,0))+
(IF('Semester Activities'!L$33&lt;&gt;0,('Semester Activities'!L$33/'Weightage Page-1'!Z$13)*'Weightage Page-1'!Z108,0))+
(IF('Semester Activities'!L$34&lt;&gt;0,('Semester Activities'!L$34/'Weightage Page-1'!AA$13)*'Weightage Page-1'!AA108,0))+
(IF('Semester Activities'!L$35&lt;&gt;0,('Semester Activities'!L$35/'Weightage Page-1'!AB$13)*'Weightage Page-1'!AB108,0))+
(IF('Semester Activities'!L$36&lt;&gt;0,('Semester Activities'!L$36/'Weightage Page-1'!AC$13)*'Weightage Page-1'!AC108,0))+
(IF('Semester Activities'!L$38&lt;&gt;0,('Semester Activities'!L$38/'Weightage Page-1'!AE$13)*'Weightage Page-1'!AE108,0))+
(IF('Semester Activities'!L$39&lt;&gt;0,('Semester Activities'!L$39/'Weightage Page-1'!AF$13)*'Weightage Page-1'!AF108,0))+
(IF('Semester Activities'!L$40&lt;&gt;0,('Semester Activities'!L$40/'Weightage Page-1'!AG$13)*'Weightage Page-1'!AG108,0))+
(IF('Semester Activities'!L$41&lt;&gt;0,('Semester Activities'!L$41/'Weightage Page-1'!AH$13)*'Weightage Page-1'!AH108,0))+
(IF('Semester Activities'!L$42&lt;&gt;0,('Semester Activities'!L$42/'Weightage Page-1'!AI$13)*'Weightage Page-1'!AI108,0))+
(IF('Semester Activities'!L$43&lt;&gt;0,('Semester Activities'!L$43/'Weightage Page-1'!AJ$13)*'Weightage Page-1'!AJ108,0))+
(IF('Semester Activities'!L$44&lt;&gt;0,('Semester Activities'!L$44/'Weightage Page-1'!AK$13)*'Weightage Page-1'!AK108,0))+
(IF('Semester Activities'!L$45&lt;&gt;0,('Semester Activities'!L$45/'Weightage Page-1'!AL$13)*'Weightage Page-1'!AL108,0))+
(IF('Semester Activities'!L$46&lt;&gt;0,('Semester Activities'!L$46/'Weightage Page-1'!AM$13)*'Weightage Page-1'!AM108,0))+
(IF('Semester Activities'!L$47&lt;&gt;0,('Semester Activities'!L$47/'Weightage Page-1'!AN$13)*'Weightage Page-1'!AN108,0))+
(IF('Semester Activities'!L$48&lt;&gt;0,('Semester Activities'!L$48/'Weightage Page-1'!AO$13)*'Weightage Page-1'!AO108,0))+
(IF('Semester Activities'!L$49&lt;&gt;0,('Semester Activities'!L$49/'Weightage Page-1'!AP$13)*'Weightage Page-1'!AP108,0))+
(IF('Semester Activities'!L$50&lt;&gt;0,('Semester Activities'!L$50/'Weightage Page-1'!AQ$13)*'Weightage Page-1'!AQ108,0))+
(IF('Semester Activities'!L$51&lt;&gt;0,('Semester Activities'!L$51/'Weightage Page-1'!AR$13)*'Weightage Page-1'!AR108,0))+
(IF('Semester Activities'!L$52&lt;&gt;0,('Semester Activities'!L$52/'Weightage Page-1'!AS$13)*'Weightage Page-1'!AS108,0))+
(IF('Semester Activities'!L$53&lt;&gt;0,('Semester Activities'!L$53/'Weightage Page-1'!AT$13)*'Weightage Page-1'!AT108,0))+
(IF('Semester Activities'!L$54&lt;&gt;0,('Semester Activities'!L$54/'Weightage Page-1'!AU$13)*'Weightage Page-1'!AU108,0))+
(IF('Semester Activities'!L$55&lt;&gt;0,('Semester Activities'!L$55/'Weightage Page-1'!AV$13)*'Weightage Page-1'!AV108,0))+
(IF('Semester Activities'!L$56&lt;&gt;0,('Semester Activities'!L$56/'Weightage Page-1'!AW$13)*'Weightage Page-1'!AW108,0))+
(IF('Semester Activities'!L$57&lt;&gt;0,('Semester Activities'!L$57/'Weightage Page-1'!AX$13)*'Weightage Page-1'!AX108,0))+
(IF('Semester Activities'!L$58&lt;&gt;0,('Semester Activities'!L$58/'Weightage Page-1'!AY$13)*'Weightage Page-1'!AY108,0))+
(IF('Semester Activities'!L$59&lt;&gt;0,('Semester Activities'!L$59/'Weightage Page-1'!AZ$13)*'Weightage Page-1'!AZ108,0))+
(IF('Semester Activities'!L$60&lt;&gt;0,('Semester Activities'!L$60/'Weightage Page-1'!BA$13)*'Weightage Page-1'!BA108,0))+
(IF('Semester Activities'!L$61&lt;&gt;0,('Semester Activities'!L$61/'Weightage Page-1'!BB$13)*'Weightage Page-1'!BB108,0))</f>
        <v>0</v>
      </c>
      <c r="I102" s="423"/>
      <c r="J102" s="423">
        <f>(IF('Semester Activities'!M$11&lt;&gt;0,('Semester Activities'!M$11/'Weightage Page-1'!D$13)*'Weightage Page-1'!D108,0))+
(IF('Semester Activities'!M$12&lt;&gt;0,('Semester Activities'!M$12/'Weightage Page-1'!E$13)*'Weightage Page-1'!E108,0))+
(IF('Semester Activities'!M$13&lt;&gt;0,('Semester Activities'!M$13/'Weightage Page-1'!F$13)*'Weightage Page-1'!F108,0))+
(IF('Semester Activities'!M$14&lt;&gt;0,('Semester Activities'!M$14/'Weightage Page-1'!G$13)*'Weightage Page-1'!G108,0))+
(IF('Semester Activities'!M$15&lt;&gt;0,('Semester Activities'!M$15/'Weightage Page-1'!H$13)*'Weightage Page-1'!H108,0))+
(IF('Semester Activities'!M$16&lt;&gt;0,('Semester Activities'!M$16/'Weightage Page-1'!I$13)*'Weightage Page-1'!I108,0))+
(IF('Semester Activities'!M$17&lt;&gt;0,('Semester Activities'!M$17/'Weightage Page-1'!J$13)*'Weightage Page-1'!J108,0))+
(IF('Semester Activities'!M$18&lt;&gt;0,('Semester Activities'!M$18/'Weightage Page-1'!K$13)*'Weightage Page-1'!K108,0))+
(IF('Semester Activities'!M$19&lt;&gt;0,('Semester Activities'!M$19/'Weightage Page-1'!L$13)*'Weightage Page-1'!L108,0))+
(IF('Semester Activities'!M$20&lt;&gt;0,('Semester Activities'!M$20/'Weightage Page-1'!M$13)*'Weightage Page-1'!M108,0))+
(IF('Semester Activities'!M$21&lt;&gt;0,('Semester Activities'!M$21/'Weightage Page-1'!N$13)*'Weightage Page-1'!N108,0))+
(IF('Semester Activities'!M$25&lt;&gt;0,('Semester Activities'!M$25/'Weightage Page-1'!R$13)*'Weightage Page-1'!R108,0))+
(IF('Semester Activities'!M$26&lt;&gt;0,('Semester Activities'!M$26/'Weightage Page-1'!S$13)*'Weightage Page-1'!S108,0))+
(IF('Semester Activities'!M$27&lt;&gt;0,('Semester Activities'!M$27/'Weightage Page-1'!T$13)*'Weightage Page-1'!T108,0))+
(IF('Semester Activities'!M$28&lt;&gt;0,('Semester Activities'!M$28/'Weightage Page-1'!U$13)*'Weightage Page-1'!U108,0))+
(IF('Semester Activities'!M$29&lt;&gt;0,('Semester Activities'!M$29/'Weightage Page-1'!V$13)*'Weightage Page-1'!V108,0))+
(IF('Semester Activities'!M$30&lt;&gt;0,('Semester Activities'!M$30/'Weightage Page-1'!W$13)*'Weightage Page-1'!W108,0))+
(IF('Semester Activities'!M$31&lt;&gt;0,('Semester Activities'!M$31/'Weightage Page-1'!X$13)*'Weightage Page-1'!X108,0))+
(IF('Semester Activities'!M$32&lt;&gt;0,('Semester Activities'!M$32/'Weightage Page-1'!Y$13)*'Weightage Page-1'!Y108,0))+
(IF('Semester Activities'!M$33&lt;&gt;0,('Semester Activities'!M$33/'Weightage Page-1'!Z$13)*'Weightage Page-1'!Z108,0))+
(IF('Semester Activities'!M$34&lt;&gt;0,('Semester Activities'!M$34/'Weightage Page-1'!AA$13)*'Weightage Page-1'!AA108,0))+
(IF('Semester Activities'!M$35&lt;&gt;0,('Semester Activities'!M$35/'Weightage Page-1'!AB$13)*'Weightage Page-1'!AB108,0))+
(IF('Semester Activities'!M$36&lt;&gt;0,('Semester Activities'!M$36/'Weightage Page-1'!AC$13)*'Weightage Page-1'!AC108,0))+
(IF('Semester Activities'!M$38&lt;&gt;0,('Semester Activities'!M$38/'Weightage Page-1'!AE$13)*'Weightage Page-1'!AE108,0))+
(IF('Semester Activities'!M$39&lt;&gt;0,('Semester Activities'!M$39/'Weightage Page-1'!AF$13)*'Weightage Page-1'!AF108,0))+
(IF('Semester Activities'!M$40&lt;&gt;0,('Semester Activities'!M$40/'Weightage Page-1'!AG$13)*'Weightage Page-1'!AG108,0))+
(IF('Semester Activities'!M$41&lt;&gt;0,('Semester Activities'!M$41/'Weightage Page-1'!AH$13)*'Weightage Page-1'!AH108,0))+
(IF('Semester Activities'!M$42&lt;&gt;0,('Semester Activities'!M$42/'Weightage Page-1'!AI$13)*'Weightage Page-1'!AI108,0))+
(IF('Semester Activities'!M$43&lt;&gt;0,('Semester Activities'!M$43/'Weightage Page-1'!AJ$13)*'Weightage Page-1'!AJ108,0))+
(IF('Semester Activities'!M$44&lt;&gt;0,('Semester Activities'!M$44/'Weightage Page-1'!AK$13)*'Weightage Page-1'!AK108,0))+
(IF('Semester Activities'!M$45&lt;&gt;0,('Semester Activities'!M$45/'Weightage Page-1'!AL$13)*'Weightage Page-1'!AL108,0))+
(IF('Semester Activities'!M$46&lt;&gt;0,('Semester Activities'!M$46/'Weightage Page-1'!AM$13)*'Weightage Page-1'!AM108,0))+
(IF('Semester Activities'!M$47&lt;&gt;0,('Semester Activities'!M$47/'Weightage Page-1'!AN$13)*'Weightage Page-1'!AN108,0))+
(IF('Semester Activities'!M$48&lt;&gt;0,('Semester Activities'!M$48/'Weightage Page-1'!AO$13)*'Weightage Page-1'!AO108,0))+
(IF('Semester Activities'!M$49&lt;&gt;0,('Semester Activities'!M$49/'Weightage Page-1'!AP$13)*'Weightage Page-1'!AP108,0))+
(IF('Semester Activities'!M$50&lt;&gt;0,('Semester Activities'!M$50/'Weightage Page-1'!AQ$13)*'Weightage Page-1'!AQ108,0))+
(IF('Semester Activities'!M$51&lt;&gt;0,('Semester Activities'!M$51/'Weightage Page-1'!AR$13)*'Weightage Page-1'!AR108,0))+
(IF('Semester Activities'!M$52&lt;&gt;0,('Semester Activities'!M$52/'Weightage Page-1'!AS$13)*'Weightage Page-1'!AS108,0))+
(IF('Semester Activities'!M$53&lt;&gt;0,('Semester Activities'!M$53/'Weightage Page-1'!AT$13)*'Weightage Page-1'!AT108,0))+
(IF('Semester Activities'!M$54&lt;&gt;0,('Semester Activities'!M$54/'Weightage Page-1'!AU$13)*'Weightage Page-1'!AU108,0))+
(IF('Semester Activities'!M$55&lt;&gt;0,('Semester Activities'!M$55/'Weightage Page-1'!AV$13)*'Weightage Page-1'!AV108,0))+
(IF('Semester Activities'!M$56&lt;&gt;0,('Semester Activities'!M$56/'Weightage Page-1'!AW$13)*'Weightage Page-1'!AW108,0))+
(IF('Semester Activities'!M$57&lt;&gt;0,('Semester Activities'!M$57/'Weightage Page-1'!AX$13)*'Weightage Page-1'!AX108,0))+
(IF('Semester Activities'!M$58&lt;&gt;0,('Semester Activities'!M$58/'Weightage Page-1'!AY$13)*'Weightage Page-1'!AY108,0))+
(IF('Semester Activities'!M$59&lt;&gt;0,('Semester Activities'!M$59/'Weightage Page-1'!AZ$13)*'Weightage Page-1'!AZ108,0))+
(IF('Semester Activities'!M$60&lt;&gt;0,('Semester Activities'!M$60/'Weightage Page-1'!BA$13)*'Weightage Page-1'!BA108,0))+
(IF('Semester Activities'!M$61&lt;&gt;0,('Semester Activities'!M$61/'Weightage Page-1'!BB$13)*'Weightage Page-1'!BB108,0))</f>
        <v>0</v>
      </c>
      <c r="K102" s="423"/>
      <c r="L102" s="423">
        <f>(IF('Semester Activities'!N$11&lt;&gt;0,('Semester Activities'!N$11/'Weightage Page-1'!D$13)*'Weightage Page-1'!D108,0))+
(IF('Semester Activities'!N$12&lt;&gt;0,('Semester Activities'!N$12/'Weightage Page-1'!E$13)*'Weightage Page-1'!E108,0))+
(IF('Semester Activities'!N$13&lt;&gt;0,('Semester Activities'!N$13/'Weightage Page-1'!F$13)*'Weightage Page-1'!F108,0))+
(IF('Semester Activities'!N$14&lt;&gt;0,('Semester Activities'!N$14/'Weightage Page-1'!G$13)*'Weightage Page-1'!G108,0))+
(IF('Semester Activities'!N$15&lt;&gt;0,('Semester Activities'!N$15/'Weightage Page-1'!H$13)*'Weightage Page-1'!H108,0))+
(IF('Semester Activities'!N$16&lt;&gt;0,('Semester Activities'!N$16/'Weightage Page-1'!I$13)*'Weightage Page-1'!I108,0))+
(IF('Semester Activities'!N$17&lt;&gt;0,('Semester Activities'!N$17/'Weightage Page-1'!J$13)*'Weightage Page-1'!J108,0))+
(IF('Semester Activities'!N$18&lt;&gt;0,('Semester Activities'!N$18/'Weightage Page-1'!K$13)*'Weightage Page-1'!K108,0))+
(IF('Semester Activities'!N$19&lt;&gt;0,('Semester Activities'!N$19/'Weightage Page-1'!L$13)*'Weightage Page-1'!L108,0))+
(IF('Semester Activities'!N$20&lt;&gt;0,('Semester Activities'!N$20/'Weightage Page-1'!M$13)*'Weightage Page-1'!M108,0))+
(IF('Semester Activities'!N$21&lt;&gt;0,('Semester Activities'!N$21/'Weightage Page-1'!N$13)*'Weightage Page-1'!N108,0))+
(IF('Semester Activities'!N$25&lt;&gt;0,('Semester Activities'!N$25/'Weightage Page-1'!R$13)*'Weightage Page-1'!R108,0))+
(IF('Semester Activities'!N$26&lt;&gt;0,('Semester Activities'!N$26/'Weightage Page-1'!S$13)*'Weightage Page-1'!S108,0))+
(IF('Semester Activities'!N$27&lt;&gt;0,('Semester Activities'!N$27/'Weightage Page-1'!T$13)*'Weightage Page-1'!T108,0))+
(IF('Semester Activities'!N$28&lt;&gt;0,('Semester Activities'!N$28/'Weightage Page-1'!U$13)*'Weightage Page-1'!U108,0))+
(IF('Semester Activities'!N$29&lt;&gt;0,('Semester Activities'!N$29/'Weightage Page-1'!V$13)*'Weightage Page-1'!V108,0))+
(IF('Semester Activities'!N$30&lt;&gt;0,('Semester Activities'!N$30/'Weightage Page-1'!W$13)*'Weightage Page-1'!W108,0))+
(IF('Semester Activities'!N$31&lt;&gt;0,('Semester Activities'!N$31/'Weightage Page-1'!X$13)*'Weightage Page-1'!X108,0))+
(IF('Semester Activities'!N$32&lt;&gt;0,('Semester Activities'!N$32/'Weightage Page-1'!Y$13)*'Weightage Page-1'!Y108,0))+
(IF('Semester Activities'!N$33&lt;&gt;0,('Semester Activities'!N$33/'Weightage Page-1'!Z$13)*'Weightage Page-1'!Z108,0))+
(IF('Semester Activities'!N$34&lt;&gt;0,('Semester Activities'!N$34/'Weightage Page-1'!AA$13)*'Weightage Page-1'!AA108,0))+
(IF('Semester Activities'!N$35&lt;&gt;0,('Semester Activities'!N$35/'Weightage Page-1'!AB$13)*'Weightage Page-1'!AB108,0))+
(IF('Semester Activities'!N$36&lt;&gt;0,('Semester Activities'!N$36/'Weightage Page-1'!AC$13)*'Weightage Page-1'!AC108,0))+
(IF('Semester Activities'!N$38&lt;&gt;0,('Semester Activities'!N$38/'Weightage Page-1'!AE$13)*'Weightage Page-1'!AE108,0))+
(IF('Semester Activities'!N$39&lt;&gt;0,('Semester Activities'!N$39/'Weightage Page-1'!AF$13)*'Weightage Page-1'!AF108,0))+
(IF('Semester Activities'!N$40&lt;&gt;0,('Semester Activities'!N$40/'Weightage Page-1'!AG$13)*'Weightage Page-1'!AG108,0))+
(IF('Semester Activities'!N$41&lt;&gt;0,('Semester Activities'!N$41/'Weightage Page-1'!AH$13)*'Weightage Page-1'!AH108,0))+
(IF('Semester Activities'!N$42&lt;&gt;0,('Semester Activities'!N$42/'Weightage Page-1'!AI$13)*'Weightage Page-1'!AI108,0))+
(IF('Semester Activities'!N$43&lt;&gt;0,('Semester Activities'!N$43/'Weightage Page-1'!AJ$13)*'Weightage Page-1'!AJ108,0))+
(IF('Semester Activities'!N$44&lt;&gt;0,('Semester Activities'!N$44/'Weightage Page-1'!AK$13)*'Weightage Page-1'!AK108,0))+
(IF('Semester Activities'!N$45&lt;&gt;0,('Semester Activities'!N$45/'Weightage Page-1'!AL$13)*'Weightage Page-1'!AL108,0))+
(IF('Semester Activities'!N$46&lt;&gt;0,('Semester Activities'!N$46/'Weightage Page-1'!AM$13)*'Weightage Page-1'!AM108,0))+
(IF('Semester Activities'!N$47&lt;&gt;0,('Semester Activities'!N$47/'Weightage Page-1'!AN$13)*'Weightage Page-1'!AN108,0))+
(IF('Semester Activities'!N$48&lt;&gt;0,('Semester Activities'!N$48/'Weightage Page-1'!AO$13)*'Weightage Page-1'!AO108,0))+
(IF('Semester Activities'!N$49&lt;&gt;0,('Semester Activities'!N$49/'Weightage Page-1'!AP$13)*'Weightage Page-1'!AP108,0))+
(IF('Semester Activities'!N$50&lt;&gt;0,('Semester Activities'!N$50/'Weightage Page-1'!AQ$13)*'Weightage Page-1'!AQ108,0))+
(IF('Semester Activities'!N$51&lt;&gt;0,('Semester Activities'!N$51/'Weightage Page-1'!AR$13)*'Weightage Page-1'!AR108,0))+
(IF('Semester Activities'!N$52&lt;&gt;0,('Semester Activities'!N$52/'Weightage Page-1'!AS$13)*'Weightage Page-1'!AS108,0))+
(IF('Semester Activities'!N$53&lt;&gt;0,('Semester Activities'!N$53/'Weightage Page-1'!AT$13)*'Weightage Page-1'!AT108,0))+
(IF('Semester Activities'!N$54&lt;&gt;0,('Semester Activities'!N$54/'Weightage Page-1'!AU$13)*'Weightage Page-1'!AU108,0))+
(IF('Semester Activities'!N$55&lt;&gt;0,('Semester Activities'!N$55/'Weightage Page-1'!AV$13)*'Weightage Page-1'!AV108,0))+
(IF('Semester Activities'!N$56&lt;&gt;0,('Semester Activities'!N$56/'Weightage Page-1'!AW$13)*'Weightage Page-1'!AW108,0))+
(IF('Semester Activities'!N$57&lt;&gt;0,('Semester Activities'!N$57/'Weightage Page-1'!AX$13)*'Weightage Page-1'!AX108,0))+
(IF('Semester Activities'!N$58&lt;&gt;0,('Semester Activities'!N$58/'Weightage Page-1'!AY$13)*'Weightage Page-1'!AY108,0))+
(IF('Semester Activities'!N$59&lt;&gt;0,('Semester Activities'!N$59/'Weightage Page-1'!AZ$13)*'Weightage Page-1'!AZ108,0))+
(IF('Semester Activities'!N$60&lt;&gt;0,('Semester Activities'!N$60/'Weightage Page-1'!BA$13)*'Weightage Page-1'!BA108,0))+
(IF('Semester Activities'!N$61&lt;&gt;0,('Semester Activities'!N$61/'Weightage Page-1'!BB$13)*'Weightage Page-1'!BB108,0))</f>
        <v>0</v>
      </c>
      <c r="M102" s="423"/>
      <c r="N102" s="424">
        <f t="shared" si="2"/>
        <v>0</v>
      </c>
      <c r="O102" s="424"/>
    </row>
    <row r="103" spans="1:15" ht="16.5" thickBot="1" x14ac:dyDescent="0.3">
      <c r="A103" s="210">
        <v>94</v>
      </c>
      <c r="B103" s="211" t="str">
        <f>IF('Weightage Page-1'!B109&lt;&gt;"",'Weightage Page-1'!B109,"")</f>
        <v>15SW82</v>
      </c>
      <c r="C103" s="118"/>
      <c r="D103" s="423">
        <f>(IF('Semester Activities'!J$11&lt;&gt;0,('Semester Activities'!J$11/'Weightage Page-1'!D$13)*'Weightage Page-1'!D109,0))+
(IF('Semester Activities'!J$12&lt;&gt;0,('Semester Activities'!J$12/'Weightage Page-1'!E$13)*'Weightage Page-1'!E109,0))+
(IF('Semester Activities'!J$13&lt;&gt;0,('Semester Activities'!J$13/'Weightage Page-1'!F$13)*'Weightage Page-1'!F109,0))+
(IF('Semester Activities'!J$14&lt;&gt;0,('Semester Activities'!J$14/'Weightage Page-1'!G$13)*'Weightage Page-1'!G109,0))+
(IF('Semester Activities'!J$15&lt;&gt;0,('Semester Activities'!J$15/'Weightage Page-1'!H$13)*'Weightage Page-1'!H109,0))+
(IF('Semester Activities'!J$16&lt;&gt;0,('Semester Activities'!J$16/'Weightage Page-1'!I$13)*'Weightage Page-1'!I109,0))+
(IF('Semester Activities'!J$17&lt;&gt;0,('Semester Activities'!J$17/'Weightage Page-1'!J$13)*'Weightage Page-1'!J109,0))+
(IF('Semester Activities'!J$18&lt;&gt;0,('Semester Activities'!J$18/'Weightage Page-1'!K$13)*'Weightage Page-1'!K109,0))+
(IF('Semester Activities'!J$19&lt;&gt;0,('Semester Activities'!J$19/'Weightage Page-1'!L$13)*'Weightage Page-1'!L109,0))+
(IF('Semester Activities'!J$20&lt;&gt;0,('Semester Activities'!J$20/'Weightage Page-1'!M$13)*'Weightage Page-1'!M109,0))+
(IF('Semester Activities'!J$21&lt;&gt;0,('Semester Activities'!J$21/'Weightage Page-1'!N$13)*'Weightage Page-1'!N109,0))+
(IF('Semester Activities'!J$25&lt;&gt;0,('Semester Activities'!J$25/'Weightage Page-1'!R$13)*'Weightage Page-1'!R109,0))+
(IF('Semester Activities'!J$26&lt;&gt;0,('Semester Activities'!J$26/'Weightage Page-1'!S$13)*'Weightage Page-1'!S109,0))+
(IF('Semester Activities'!J$27&lt;&gt;0,('Semester Activities'!J$27/'Weightage Page-1'!T$13)*'Weightage Page-1'!T109,0))+
(IF('Semester Activities'!J$28&lt;&gt;0,('Semester Activities'!J$28/'Weightage Page-1'!U$13)*'Weightage Page-1'!U109,0))+
(IF('Semester Activities'!J$29&lt;&gt;0,('Semester Activities'!J$29/'Weightage Page-1'!V$13)*'Weightage Page-1'!V109,0))+
(IF('Semester Activities'!J$30&lt;&gt;0,('Semester Activities'!J$30/'Weightage Page-1'!W$13)*'Weightage Page-1'!W109,0))+
(IF('Semester Activities'!J$31&lt;&gt;0,('Semester Activities'!J$31/'Weightage Page-1'!X$13)*'Weightage Page-1'!X109,0))+
(IF('Semester Activities'!J$32&lt;&gt;0,('Semester Activities'!J$32/'Weightage Page-1'!Y$13)*'Weightage Page-1'!Y109,0))+
(IF('Semester Activities'!J$33&lt;&gt;0,('Semester Activities'!J$33/'Weightage Page-1'!Z$13)*'Weightage Page-1'!Z109,0))+
(IF('Semester Activities'!J$34&lt;&gt;0,('Semester Activities'!J$34/'Weightage Page-1'!AA$13)*'Weightage Page-1'!AA109,0))+
(IF('Semester Activities'!J$35&lt;&gt;0,('Semester Activities'!J$35/'Weightage Page-1'!AB$13)*'Weightage Page-1'!AB109,0))+
(IF('Semester Activities'!J$36&lt;&gt;0,('Semester Activities'!J$36/'Weightage Page-1'!AC$13)*'Weightage Page-1'!AC109,0))+
(IF('Semester Activities'!J$38&lt;&gt;0,('Semester Activities'!J$38/'Weightage Page-1'!AE$13)*'Weightage Page-1'!AE109,0))+
(IF('Semester Activities'!J$39&lt;&gt;0,('Semester Activities'!J$39/'Weightage Page-1'!AF$13)*'Weightage Page-1'!AF109,0))+
(IF('Semester Activities'!J$40&lt;&gt;0,('Semester Activities'!J$40/'Weightage Page-1'!AG$13)*'Weightage Page-1'!AG109,0))+
(IF('Semester Activities'!J$41&lt;&gt;0,('Semester Activities'!J$41/'Weightage Page-1'!AH$13)*'Weightage Page-1'!AH109,0))+
(IF('Semester Activities'!J$42&lt;&gt;0,('Semester Activities'!J$42/'Weightage Page-1'!AI$13)*'Weightage Page-1'!AI109,0))+
(IF('Semester Activities'!J$43&lt;&gt;0,('Semester Activities'!J$43/'Weightage Page-1'!AJ$13)*'Weightage Page-1'!AJ109,0))+
(IF('Semester Activities'!J$44&lt;&gt;0,('Semester Activities'!J$44/'Weightage Page-1'!AK$13)*'Weightage Page-1'!AK109,0))+
(IF('Semester Activities'!J$45&lt;&gt;0,('Semester Activities'!J$45/'Weightage Page-1'!AL$13)*'Weightage Page-1'!AL109,0))+
(IF('Semester Activities'!J$46&lt;&gt;0,('Semester Activities'!J$46/'Weightage Page-1'!AM$13)*'Weightage Page-1'!AM109,0))+
(IF('Semester Activities'!J$47&lt;&gt;0,('Semester Activities'!J$47/'Weightage Page-1'!AN$13)*'Weightage Page-1'!AN109,0))+
(IF('Semester Activities'!J$48&lt;&gt;0,('Semester Activities'!J$48/'Weightage Page-1'!AO$13)*'Weightage Page-1'!AO109,0))+
(IF('Semester Activities'!J$49&lt;&gt;0,('Semester Activities'!J$49/'Weightage Page-1'!AP$13)*'Weightage Page-1'!AP109,0))+
(IF('Semester Activities'!J$50&lt;&gt;0,('Semester Activities'!J$50/'Weightage Page-1'!AQ$13)*'Weightage Page-1'!AQ109,0))+
(IF('Semester Activities'!J$51&lt;&gt;0,('Semester Activities'!J$51/'Weightage Page-1'!AR$13)*'Weightage Page-1'!AR109,0))+
(IF('Semester Activities'!J$52&lt;&gt;0,('Semester Activities'!J$52/'Weightage Page-1'!AS$13)*'Weightage Page-1'!AS109,0))+
(IF('Semester Activities'!J$53&lt;&gt;0,('Semester Activities'!J$53/'Weightage Page-1'!AT$13)*'Weightage Page-1'!AT109,0))+
(IF('Semester Activities'!J$54&lt;&gt;0,('Semester Activities'!J$54/'Weightage Page-1'!AU$13)*'Weightage Page-1'!AU109,0))+
(IF('Semester Activities'!J$55&lt;&gt;0,('Semester Activities'!J$55/'Weightage Page-1'!AV$13)*'Weightage Page-1'!AV109,0))+
(IF('Semester Activities'!J$56&lt;&gt;0,('Semester Activities'!J$56/'Weightage Page-1'!AW$13)*'Weightage Page-1'!AW109,0))+
(IF('Semester Activities'!J$57&lt;&gt;0,('Semester Activities'!J$57/'Weightage Page-1'!AX$13)*'Weightage Page-1'!AX109,0))+
(IF('Semester Activities'!J$58&lt;&gt;0,('Semester Activities'!J$58/'Weightage Page-1'!AY$13)*'Weightage Page-1'!AY109,0))+
(IF('Semester Activities'!J$59&lt;&gt;0,('Semester Activities'!J$59/'Weightage Page-1'!AZ$13)*'Weightage Page-1'!AZ109,0))+
(IF('Semester Activities'!J$60&lt;&gt;0,('Semester Activities'!J$60/'Weightage Page-1'!BA$13)*'Weightage Page-1'!BA109,0))+
(IF('Semester Activities'!J$61&lt;&gt;0,('Semester Activities'!J$61/'Weightage Page-1'!BB$13)*'Weightage Page-1'!BB109,0))</f>
        <v>0</v>
      </c>
      <c r="E103" s="423"/>
      <c r="F103" s="423">
        <f>(IF('Semester Activities'!K$11&lt;&gt;0,('Semester Activities'!K$11/'Weightage Page-1'!D$13)*'Weightage Page-1'!D109,0))+
(IF('Semester Activities'!K$12&lt;&gt;0,('Semester Activities'!K$12/'Weightage Page-1'!E$13)*'Weightage Page-1'!E109,0))+
(IF('Semester Activities'!K$13&lt;&gt;0,('Semester Activities'!K$13/'Weightage Page-1'!F$13)*'Weightage Page-1'!F109,0))+
(IF('Semester Activities'!K$14&lt;&gt;0,('Semester Activities'!K$14/'Weightage Page-1'!G$13)*'Weightage Page-1'!G109,0))+
(IF('Semester Activities'!K$15&lt;&gt;0,('Semester Activities'!K$15/'Weightage Page-1'!H$13)*'Weightage Page-1'!H109,0))+
(IF('Semester Activities'!K$16&lt;&gt;0,('Semester Activities'!K$16/'Weightage Page-1'!I$13)*'Weightage Page-1'!I109,0))+
(IF('Semester Activities'!K$17&lt;&gt;0,('Semester Activities'!K$17/'Weightage Page-1'!J$13)*'Weightage Page-1'!J109,0))+
(IF('Semester Activities'!K$18&lt;&gt;0,('Semester Activities'!K$18/'Weightage Page-1'!K$13)*'Weightage Page-1'!K109,0))+
(IF('Semester Activities'!K$19&lt;&gt;0,('Semester Activities'!K$19/'Weightage Page-1'!L$13)*'Weightage Page-1'!L109,0))+
(IF('Semester Activities'!K$20&lt;&gt;0,('Semester Activities'!K$20/'Weightage Page-1'!M$13)*'Weightage Page-1'!M109,0))+
(IF('Semester Activities'!K$21&lt;&gt;0,('Semester Activities'!K$21/'Weightage Page-1'!N$13)*'Weightage Page-1'!N109,0))+
(IF('Semester Activities'!K$25&lt;&gt;0,('Semester Activities'!K$25/'Weightage Page-1'!R$13)*'Weightage Page-1'!R109,0))+
(IF('Semester Activities'!K$26&lt;&gt;0,('Semester Activities'!K$26/'Weightage Page-1'!S$13)*'Weightage Page-1'!S109,0))+
(IF('Semester Activities'!K$27&lt;&gt;0,('Semester Activities'!K$27/'Weightage Page-1'!T$13)*'Weightage Page-1'!T109,0))+
(IF('Semester Activities'!K$28&lt;&gt;0,('Semester Activities'!K$28/'Weightage Page-1'!U$13)*'Weightage Page-1'!U109,0))+
(IF('Semester Activities'!K$29&lt;&gt;0,('Semester Activities'!K$29/'Weightage Page-1'!V$13)*'Weightage Page-1'!V109,0))+
(IF('Semester Activities'!K$30&lt;&gt;0,('Semester Activities'!K$30/'Weightage Page-1'!W$13)*'Weightage Page-1'!W109,0))+
(IF('Semester Activities'!K$31&lt;&gt;0,('Semester Activities'!K$31/'Weightage Page-1'!X$13)*'Weightage Page-1'!X109,0))+
(IF('Semester Activities'!K$32&lt;&gt;0,('Semester Activities'!K$32/'Weightage Page-1'!Y$13)*'Weightage Page-1'!Y109,0))+
(IF('Semester Activities'!K$33&lt;&gt;0,('Semester Activities'!K$33/'Weightage Page-1'!Z$13)*'Weightage Page-1'!Z109,0))+
(IF('Semester Activities'!K$34&lt;&gt;0,('Semester Activities'!K$34/'Weightage Page-1'!AA$13)*'Weightage Page-1'!AA109,0))+
(IF('Semester Activities'!K$35&lt;&gt;0,('Semester Activities'!K$35/'Weightage Page-1'!AB$13)*'Weightage Page-1'!AB109,0))+
(IF('Semester Activities'!K$36&lt;&gt;0,('Semester Activities'!K$36/'Weightage Page-1'!AC$13)*'Weightage Page-1'!AC109,0))+
(IF('Semester Activities'!K$38&lt;&gt;0,('Semester Activities'!K$38/'Weightage Page-1'!AE$13)*'Weightage Page-1'!AE109,0))+
(IF('Semester Activities'!K$39&lt;&gt;0,('Semester Activities'!K$39/'Weightage Page-1'!AF$13)*'Weightage Page-1'!AF109,0))+
(IF('Semester Activities'!K$40&lt;&gt;0,('Semester Activities'!K$40/'Weightage Page-1'!AG$13)*'Weightage Page-1'!AG109,0))+
(IF('Semester Activities'!K$41&lt;&gt;0,('Semester Activities'!K$41/'Weightage Page-1'!AH$13)*'Weightage Page-1'!AH109,0))+
(IF('Semester Activities'!K$42&lt;&gt;0,('Semester Activities'!K$42/'Weightage Page-1'!AI$13)*'Weightage Page-1'!AI109,0))+
(IF('Semester Activities'!K$43&lt;&gt;0,('Semester Activities'!K$43/'Weightage Page-1'!AJ$13)*'Weightage Page-1'!AJ109,0))+
(IF('Semester Activities'!K$44&lt;&gt;0,('Semester Activities'!K$44/'Weightage Page-1'!AK$13)*'Weightage Page-1'!AK109,0))+
(IF('Semester Activities'!K$45&lt;&gt;0,('Semester Activities'!K$45/'Weightage Page-1'!AL$13)*'Weightage Page-1'!AL109,0))+
(IF('Semester Activities'!K$46&lt;&gt;0,('Semester Activities'!K$46/'Weightage Page-1'!AM$13)*'Weightage Page-1'!AM109,0))+
(IF('Semester Activities'!K$47&lt;&gt;0,('Semester Activities'!K$47/'Weightage Page-1'!AN$13)*'Weightage Page-1'!AN109,0))+
(IF('Semester Activities'!K$48&lt;&gt;0,('Semester Activities'!K$48/'Weightage Page-1'!AO$13)*'Weightage Page-1'!AO109,0))+
(IF('Semester Activities'!K$49&lt;&gt;0,('Semester Activities'!K$49/'Weightage Page-1'!AP$13)*'Weightage Page-1'!AP109,0))+
(IF('Semester Activities'!K$50&lt;&gt;0,('Semester Activities'!K$50/'Weightage Page-1'!AQ$13)*'Weightage Page-1'!AQ109,0))+
(IF('Semester Activities'!K$51&lt;&gt;0,('Semester Activities'!K$51/'Weightage Page-1'!AR$13)*'Weightage Page-1'!AR109,0))+
(IF('Semester Activities'!K$52&lt;&gt;0,('Semester Activities'!K$52/'Weightage Page-1'!AS$13)*'Weightage Page-1'!AS109,0))+
(IF('Semester Activities'!K$53&lt;&gt;0,('Semester Activities'!K$53/'Weightage Page-1'!AT$13)*'Weightage Page-1'!AT109,0))+
(IF('Semester Activities'!K$54&lt;&gt;0,('Semester Activities'!K$54/'Weightage Page-1'!AU$13)*'Weightage Page-1'!AU109,0))+
(IF('Semester Activities'!K$55&lt;&gt;0,('Semester Activities'!K$55/'Weightage Page-1'!AV$13)*'Weightage Page-1'!AV109,0))+
(IF('Semester Activities'!K$56&lt;&gt;0,('Semester Activities'!K$56/'Weightage Page-1'!AW$13)*'Weightage Page-1'!AW109,0))+
(IF('Semester Activities'!K$57&lt;&gt;0,('Semester Activities'!K$57/'Weightage Page-1'!AX$13)*'Weightage Page-1'!AX109,0))+
(IF('Semester Activities'!K$58&lt;&gt;0,('Semester Activities'!K$58/'Weightage Page-1'!AY$13)*'Weightage Page-1'!AY109,0))+
(IF('Semester Activities'!K$59&lt;&gt;0,('Semester Activities'!K$59/'Weightage Page-1'!AZ$13)*'Weightage Page-1'!AZ109,0))+
(IF('Semester Activities'!K$60&lt;&gt;0,('Semester Activities'!K$60/'Weightage Page-1'!BA$13)*'Weightage Page-1'!BA109,0))+
(IF('Semester Activities'!K$61&lt;&gt;0,('Semester Activities'!K$61/'Weightage Page-1'!BB$13)*'Weightage Page-1'!BB109,0))</f>
        <v>0</v>
      </c>
      <c r="G103" s="423"/>
      <c r="H103" s="423">
        <f>(IF('Semester Activities'!L$11&lt;&gt;0,('Semester Activities'!L$11/'Weightage Page-1'!D$13)*'Weightage Page-1'!D109,0))+
(IF('Semester Activities'!L$12&lt;&gt;0,('Semester Activities'!L$12/'Weightage Page-1'!E$13)*'Weightage Page-1'!E109,0))+
(IF('Semester Activities'!L$13&lt;&gt;0,('Semester Activities'!L$13/'Weightage Page-1'!F$13)*'Weightage Page-1'!F109,0))+
(IF('Semester Activities'!L$14&lt;&gt;0,('Semester Activities'!L$14/'Weightage Page-1'!G$13)*'Weightage Page-1'!G109,0))+
(IF('Semester Activities'!L$15&lt;&gt;0,('Semester Activities'!L$15/'Weightage Page-1'!H$13)*'Weightage Page-1'!H109,0))+
(IF('Semester Activities'!L$16&lt;&gt;0,('Semester Activities'!L$16/'Weightage Page-1'!I$13)*'Weightage Page-1'!I109,0))+
(IF('Semester Activities'!L$17&lt;&gt;0,('Semester Activities'!L$17/'Weightage Page-1'!J$13)*'Weightage Page-1'!J109,0))+
(IF('Semester Activities'!L$18&lt;&gt;0,('Semester Activities'!L$18/'Weightage Page-1'!K$13)*'Weightage Page-1'!K109,0))+
(IF('Semester Activities'!L$19&lt;&gt;0,('Semester Activities'!L$19/'Weightage Page-1'!L$13)*'Weightage Page-1'!L109,0))+
(IF('Semester Activities'!L$20&lt;&gt;0,('Semester Activities'!L$20/'Weightage Page-1'!M$13)*'Weightage Page-1'!M109,0))+
(IF('Semester Activities'!L$21&lt;&gt;0,('Semester Activities'!L$21/'Weightage Page-1'!N$13)*'Weightage Page-1'!N109,0))+
(IF('Semester Activities'!L$25&lt;&gt;0,('Semester Activities'!L$25/'Weightage Page-1'!R$13)*'Weightage Page-1'!R109,0))+
(IF('Semester Activities'!L$26&lt;&gt;0,('Semester Activities'!L$26/'Weightage Page-1'!S$13)*'Weightage Page-1'!S109,0))+
(IF('Semester Activities'!L$27&lt;&gt;0,('Semester Activities'!L$27/'Weightage Page-1'!T$13)*'Weightage Page-1'!T109,0))+
(IF('Semester Activities'!L$28&lt;&gt;0,('Semester Activities'!L$28/'Weightage Page-1'!U$13)*'Weightage Page-1'!U109,0))+
(IF('Semester Activities'!L$29&lt;&gt;0,('Semester Activities'!L$29/'Weightage Page-1'!V$13)*'Weightage Page-1'!V109,0))+
(IF('Semester Activities'!L$30&lt;&gt;0,('Semester Activities'!L$30/'Weightage Page-1'!W$13)*'Weightage Page-1'!W109,0))+
(IF('Semester Activities'!L$31&lt;&gt;0,('Semester Activities'!L$31/'Weightage Page-1'!X$13)*'Weightage Page-1'!X109,0))+
(IF('Semester Activities'!L$32&lt;&gt;0,('Semester Activities'!L$32/'Weightage Page-1'!Y$13)*'Weightage Page-1'!Y109,0))+
(IF('Semester Activities'!L$33&lt;&gt;0,('Semester Activities'!L$33/'Weightage Page-1'!Z$13)*'Weightage Page-1'!Z109,0))+
(IF('Semester Activities'!L$34&lt;&gt;0,('Semester Activities'!L$34/'Weightage Page-1'!AA$13)*'Weightage Page-1'!AA109,0))+
(IF('Semester Activities'!L$35&lt;&gt;0,('Semester Activities'!L$35/'Weightage Page-1'!AB$13)*'Weightage Page-1'!AB109,0))+
(IF('Semester Activities'!L$36&lt;&gt;0,('Semester Activities'!L$36/'Weightage Page-1'!AC$13)*'Weightage Page-1'!AC109,0))+
(IF('Semester Activities'!L$38&lt;&gt;0,('Semester Activities'!L$38/'Weightage Page-1'!AE$13)*'Weightage Page-1'!AE109,0))+
(IF('Semester Activities'!L$39&lt;&gt;0,('Semester Activities'!L$39/'Weightage Page-1'!AF$13)*'Weightage Page-1'!AF109,0))+
(IF('Semester Activities'!L$40&lt;&gt;0,('Semester Activities'!L$40/'Weightage Page-1'!AG$13)*'Weightage Page-1'!AG109,0))+
(IF('Semester Activities'!L$41&lt;&gt;0,('Semester Activities'!L$41/'Weightage Page-1'!AH$13)*'Weightage Page-1'!AH109,0))+
(IF('Semester Activities'!L$42&lt;&gt;0,('Semester Activities'!L$42/'Weightage Page-1'!AI$13)*'Weightage Page-1'!AI109,0))+
(IF('Semester Activities'!L$43&lt;&gt;0,('Semester Activities'!L$43/'Weightage Page-1'!AJ$13)*'Weightage Page-1'!AJ109,0))+
(IF('Semester Activities'!L$44&lt;&gt;0,('Semester Activities'!L$44/'Weightage Page-1'!AK$13)*'Weightage Page-1'!AK109,0))+
(IF('Semester Activities'!L$45&lt;&gt;0,('Semester Activities'!L$45/'Weightage Page-1'!AL$13)*'Weightage Page-1'!AL109,0))+
(IF('Semester Activities'!L$46&lt;&gt;0,('Semester Activities'!L$46/'Weightage Page-1'!AM$13)*'Weightage Page-1'!AM109,0))+
(IF('Semester Activities'!L$47&lt;&gt;0,('Semester Activities'!L$47/'Weightage Page-1'!AN$13)*'Weightage Page-1'!AN109,0))+
(IF('Semester Activities'!L$48&lt;&gt;0,('Semester Activities'!L$48/'Weightage Page-1'!AO$13)*'Weightage Page-1'!AO109,0))+
(IF('Semester Activities'!L$49&lt;&gt;0,('Semester Activities'!L$49/'Weightage Page-1'!AP$13)*'Weightage Page-1'!AP109,0))+
(IF('Semester Activities'!L$50&lt;&gt;0,('Semester Activities'!L$50/'Weightage Page-1'!AQ$13)*'Weightage Page-1'!AQ109,0))+
(IF('Semester Activities'!L$51&lt;&gt;0,('Semester Activities'!L$51/'Weightage Page-1'!AR$13)*'Weightage Page-1'!AR109,0))+
(IF('Semester Activities'!L$52&lt;&gt;0,('Semester Activities'!L$52/'Weightage Page-1'!AS$13)*'Weightage Page-1'!AS109,0))+
(IF('Semester Activities'!L$53&lt;&gt;0,('Semester Activities'!L$53/'Weightage Page-1'!AT$13)*'Weightage Page-1'!AT109,0))+
(IF('Semester Activities'!L$54&lt;&gt;0,('Semester Activities'!L$54/'Weightage Page-1'!AU$13)*'Weightage Page-1'!AU109,0))+
(IF('Semester Activities'!L$55&lt;&gt;0,('Semester Activities'!L$55/'Weightage Page-1'!AV$13)*'Weightage Page-1'!AV109,0))+
(IF('Semester Activities'!L$56&lt;&gt;0,('Semester Activities'!L$56/'Weightage Page-1'!AW$13)*'Weightage Page-1'!AW109,0))+
(IF('Semester Activities'!L$57&lt;&gt;0,('Semester Activities'!L$57/'Weightage Page-1'!AX$13)*'Weightage Page-1'!AX109,0))+
(IF('Semester Activities'!L$58&lt;&gt;0,('Semester Activities'!L$58/'Weightage Page-1'!AY$13)*'Weightage Page-1'!AY109,0))+
(IF('Semester Activities'!L$59&lt;&gt;0,('Semester Activities'!L$59/'Weightage Page-1'!AZ$13)*'Weightage Page-1'!AZ109,0))+
(IF('Semester Activities'!L$60&lt;&gt;0,('Semester Activities'!L$60/'Weightage Page-1'!BA$13)*'Weightage Page-1'!BA109,0))+
(IF('Semester Activities'!L$61&lt;&gt;0,('Semester Activities'!L$61/'Weightage Page-1'!BB$13)*'Weightage Page-1'!BB109,0))</f>
        <v>0</v>
      </c>
      <c r="I103" s="423"/>
      <c r="J103" s="423">
        <f>(IF('Semester Activities'!M$11&lt;&gt;0,('Semester Activities'!M$11/'Weightage Page-1'!D$13)*'Weightage Page-1'!D109,0))+
(IF('Semester Activities'!M$12&lt;&gt;0,('Semester Activities'!M$12/'Weightage Page-1'!E$13)*'Weightage Page-1'!E109,0))+
(IF('Semester Activities'!M$13&lt;&gt;0,('Semester Activities'!M$13/'Weightage Page-1'!F$13)*'Weightage Page-1'!F109,0))+
(IF('Semester Activities'!M$14&lt;&gt;0,('Semester Activities'!M$14/'Weightage Page-1'!G$13)*'Weightage Page-1'!G109,0))+
(IF('Semester Activities'!M$15&lt;&gt;0,('Semester Activities'!M$15/'Weightage Page-1'!H$13)*'Weightage Page-1'!H109,0))+
(IF('Semester Activities'!M$16&lt;&gt;0,('Semester Activities'!M$16/'Weightage Page-1'!I$13)*'Weightage Page-1'!I109,0))+
(IF('Semester Activities'!M$17&lt;&gt;0,('Semester Activities'!M$17/'Weightage Page-1'!J$13)*'Weightage Page-1'!J109,0))+
(IF('Semester Activities'!M$18&lt;&gt;0,('Semester Activities'!M$18/'Weightage Page-1'!K$13)*'Weightage Page-1'!K109,0))+
(IF('Semester Activities'!M$19&lt;&gt;0,('Semester Activities'!M$19/'Weightage Page-1'!L$13)*'Weightage Page-1'!L109,0))+
(IF('Semester Activities'!M$20&lt;&gt;0,('Semester Activities'!M$20/'Weightage Page-1'!M$13)*'Weightage Page-1'!M109,0))+
(IF('Semester Activities'!M$21&lt;&gt;0,('Semester Activities'!M$21/'Weightage Page-1'!N$13)*'Weightage Page-1'!N109,0))+
(IF('Semester Activities'!M$25&lt;&gt;0,('Semester Activities'!M$25/'Weightage Page-1'!R$13)*'Weightage Page-1'!R109,0))+
(IF('Semester Activities'!M$26&lt;&gt;0,('Semester Activities'!M$26/'Weightage Page-1'!S$13)*'Weightage Page-1'!S109,0))+
(IF('Semester Activities'!M$27&lt;&gt;0,('Semester Activities'!M$27/'Weightage Page-1'!T$13)*'Weightage Page-1'!T109,0))+
(IF('Semester Activities'!M$28&lt;&gt;0,('Semester Activities'!M$28/'Weightage Page-1'!U$13)*'Weightage Page-1'!U109,0))+
(IF('Semester Activities'!M$29&lt;&gt;0,('Semester Activities'!M$29/'Weightage Page-1'!V$13)*'Weightage Page-1'!V109,0))+
(IF('Semester Activities'!M$30&lt;&gt;0,('Semester Activities'!M$30/'Weightage Page-1'!W$13)*'Weightage Page-1'!W109,0))+
(IF('Semester Activities'!M$31&lt;&gt;0,('Semester Activities'!M$31/'Weightage Page-1'!X$13)*'Weightage Page-1'!X109,0))+
(IF('Semester Activities'!M$32&lt;&gt;0,('Semester Activities'!M$32/'Weightage Page-1'!Y$13)*'Weightage Page-1'!Y109,0))+
(IF('Semester Activities'!M$33&lt;&gt;0,('Semester Activities'!M$33/'Weightage Page-1'!Z$13)*'Weightage Page-1'!Z109,0))+
(IF('Semester Activities'!M$34&lt;&gt;0,('Semester Activities'!M$34/'Weightage Page-1'!AA$13)*'Weightage Page-1'!AA109,0))+
(IF('Semester Activities'!M$35&lt;&gt;0,('Semester Activities'!M$35/'Weightage Page-1'!AB$13)*'Weightage Page-1'!AB109,0))+
(IF('Semester Activities'!M$36&lt;&gt;0,('Semester Activities'!M$36/'Weightage Page-1'!AC$13)*'Weightage Page-1'!AC109,0))+
(IF('Semester Activities'!M$38&lt;&gt;0,('Semester Activities'!M$38/'Weightage Page-1'!AE$13)*'Weightage Page-1'!AE109,0))+
(IF('Semester Activities'!M$39&lt;&gt;0,('Semester Activities'!M$39/'Weightage Page-1'!AF$13)*'Weightage Page-1'!AF109,0))+
(IF('Semester Activities'!M$40&lt;&gt;0,('Semester Activities'!M$40/'Weightage Page-1'!AG$13)*'Weightage Page-1'!AG109,0))+
(IF('Semester Activities'!M$41&lt;&gt;0,('Semester Activities'!M$41/'Weightage Page-1'!AH$13)*'Weightage Page-1'!AH109,0))+
(IF('Semester Activities'!M$42&lt;&gt;0,('Semester Activities'!M$42/'Weightage Page-1'!AI$13)*'Weightage Page-1'!AI109,0))+
(IF('Semester Activities'!M$43&lt;&gt;0,('Semester Activities'!M$43/'Weightage Page-1'!AJ$13)*'Weightage Page-1'!AJ109,0))+
(IF('Semester Activities'!M$44&lt;&gt;0,('Semester Activities'!M$44/'Weightage Page-1'!AK$13)*'Weightage Page-1'!AK109,0))+
(IF('Semester Activities'!M$45&lt;&gt;0,('Semester Activities'!M$45/'Weightage Page-1'!AL$13)*'Weightage Page-1'!AL109,0))+
(IF('Semester Activities'!M$46&lt;&gt;0,('Semester Activities'!M$46/'Weightage Page-1'!AM$13)*'Weightage Page-1'!AM109,0))+
(IF('Semester Activities'!M$47&lt;&gt;0,('Semester Activities'!M$47/'Weightage Page-1'!AN$13)*'Weightage Page-1'!AN109,0))+
(IF('Semester Activities'!M$48&lt;&gt;0,('Semester Activities'!M$48/'Weightage Page-1'!AO$13)*'Weightage Page-1'!AO109,0))+
(IF('Semester Activities'!M$49&lt;&gt;0,('Semester Activities'!M$49/'Weightage Page-1'!AP$13)*'Weightage Page-1'!AP109,0))+
(IF('Semester Activities'!M$50&lt;&gt;0,('Semester Activities'!M$50/'Weightage Page-1'!AQ$13)*'Weightage Page-1'!AQ109,0))+
(IF('Semester Activities'!M$51&lt;&gt;0,('Semester Activities'!M$51/'Weightage Page-1'!AR$13)*'Weightage Page-1'!AR109,0))+
(IF('Semester Activities'!M$52&lt;&gt;0,('Semester Activities'!M$52/'Weightage Page-1'!AS$13)*'Weightage Page-1'!AS109,0))+
(IF('Semester Activities'!M$53&lt;&gt;0,('Semester Activities'!M$53/'Weightage Page-1'!AT$13)*'Weightage Page-1'!AT109,0))+
(IF('Semester Activities'!M$54&lt;&gt;0,('Semester Activities'!M$54/'Weightage Page-1'!AU$13)*'Weightage Page-1'!AU109,0))+
(IF('Semester Activities'!M$55&lt;&gt;0,('Semester Activities'!M$55/'Weightage Page-1'!AV$13)*'Weightage Page-1'!AV109,0))+
(IF('Semester Activities'!M$56&lt;&gt;0,('Semester Activities'!M$56/'Weightage Page-1'!AW$13)*'Weightage Page-1'!AW109,0))+
(IF('Semester Activities'!M$57&lt;&gt;0,('Semester Activities'!M$57/'Weightage Page-1'!AX$13)*'Weightage Page-1'!AX109,0))+
(IF('Semester Activities'!M$58&lt;&gt;0,('Semester Activities'!M$58/'Weightage Page-1'!AY$13)*'Weightage Page-1'!AY109,0))+
(IF('Semester Activities'!M$59&lt;&gt;0,('Semester Activities'!M$59/'Weightage Page-1'!AZ$13)*'Weightage Page-1'!AZ109,0))+
(IF('Semester Activities'!M$60&lt;&gt;0,('Semester Activities'!M$60/'Weightage Page-1'!BA$13)*'Weightage Page-1'!BA109,0))+
(IF('Semester Activities'!M$61&lt;&gt;0,('Semester Activities'!M$61/'Weightage Page-1'!BB$13)*'Weightage Page-1'!BB109,0))</f>
        <v>0</v>
      </c>
      <c r="K103" s="423"/>
      <c r="L103" s="423">
        <f>(IF('Semester Activities'!N$11&lt;&gt;0,('Semester Activities'!N$11/'Weightage Page-1'!D$13)*'Weightage Page-1'!D109,0))+
(IF('Semester Activities'!N$12&lt;&gt;0,('Semester Activities'!N$12/'Weightage Page-1'!E$13)*'Weightage Page-1'!E109,0))+
(IF('Semester Activities'!N$13&lt;&gt;0,('Semester Activities'!N$13/'Weightage Page-1'!F$13)*'Weightage Page-1'!F109,0))+
(IF('Semester Activities'!N$14&lt;&gt;0,('Semester Activities'!N$14/'Weightage Page-1'!G$13)*'Weightage Page-1'!G109,0))+
(IF('Semester Activities'!N$15&lt;&gt;0,('Semester Activities'!N$15/'Weightage Page-1'!H$13)*'Weightage Page-1'!H109,0))+
(IF('Semester Activities'!N$16&lt;&gt;0,('Semester Activities'!N$16/'Weightage Page-1'!I$13)*'Weightage Page-1'!I109,0))+
(IF('Semester Activities'!N$17&lt;&gt;0,('Semester Activities'!N$17/'Weightage Page-1'!J$13)*'Weightage Page-1'!J109,0))+
(IF('Semester Activities'!N$18&lt;&gt;0,('Semester Activities'!N$18/'Weightage Page-1'!K$13)*'Weightage Page-1'!K109,0))+
(IF('Semester Activities'!N$19&lt;&gt;0,('Semester Activities'!N$19/'Weightage Page-1'!L$13)*'Weightage Page-1'!L109,0))+
(IF('Semester Activities'!N$20&lt;&gt;0,('Semester Activities'!N$20/'Weightage Page-1'!M$13)*'Weightage Page-1'!M109,0))+
(IF('Semester Activities'!N$21&lt;&gt;0,('Semester Activities'!N$21/'Weightage Page-1'!N$13)*'Weightage Page-1'!N109,0))+
(IF('Semester Activities'!N$25&lt;&gt;0,('Semester Activities'!N$25/'Weightage Page-1'!R$13)*'Weightage Page-1'!R109,0))+
(IF('Semester Activities'!N$26&lt;&gt;0,('Semester Activities'!N$26/'Weightage Page-1'!S$13)*'Weightage Page-1'!S109,0))+
(IF('Semester Activities'!N$27&lt;&gt;0,('Semester Activities'!N$27/'Weightage Page-1'!T$13)*'Weightage Page-1'!T109,0))+
(IF('Semester Activities'!N$28&lt;&gt;0,('Semester Activities'!N$28/'Weightage Page-1'!U$13)*'Weightage Page-1'!U109,0))+
(IF('Semester Activities'!N$29&lt;&gt;0,('Semester Activities'!N$29/'Weightage Page-1'!V$13)*'Weightage Page-1'!V109,0))+
(IF('Semester Activities'!N$30&lt;&gt;0,('Semester Activities'!N$30/'Weightage Page-1'!W$13)*'Weightage Page-1'!W109,0))+
(IF('Semester Activities'!N$31&lt;&gt;0,('Semester Activities'!N$31/'Weightage Page-1'!X$13)*'Weightage Page-1'!X109,0))+
(IF('Semester Activities'!N$32&lt;&gt;0,('Semester Activities'!N$32/'Weightage Page-1'!Y$13)*'Weightage Page-1'!Y109,0))+
(IF('Semester Activities'!N$33&lt;&gt;0,('Semester Activities'!N$33/'Weightage Page-1'!Z$13)*'Weightage Page-1'!Z109,0))+
(IF('Semester Activities'!N$34&lt;&gt;0,('Semester Activities'!N$34/'Weightage Page-1'!AA$13)*'Weightage Page-1'!AA109,0))+
(IF('Semester Activities'!N$35&lt;&gt;0,('Semester Activities'!N$35/'Weightage Page-1'!AB$13)*'Weightage Page-1'!AB109,0))+
(IF('Semester Activities'!N$36&lt;&gt;0,('Semester Activities'!N$36/'Weightage Page-1'!AC$13)*'Weightage Page-1'!AC109,0))+
(IF('Semester Activities'!N$38&lt;&gt;0,('Semester Activities'!N$38/'Weightage Page-1'!AE$13)*'Weightage Page-1'!AE109,0))+
(IF('Semester Activities'!N$39&lt;&gt;0,('Semester Activities'!N$39/'Weightage Page-1'!AF$13)*'Weightage Page-1'!AF109,0))+
(IF('Semester Activities'!N$40&lt;&gt;0,('Semester Activities'!N$40/'Weightage Page-1'!AG$13)*'Weightage Page-1'!AG109,0))+
(IF('Semester Activities'!N$41&lt;&gt;0,('Semester Activities'!N$41/'Weightage Page-1'!AH$13)*'Weightage Page-1'!AH109,0))+
(IF('Semester Activities'!N$42&lt;&gt;0,('Semester Activities'!N$42/'Weightage Page-1'!AI$13)*'Weightage Page-1'!AI109,0))+
(IF('Semester Activities'!N$43&lt;&gt;0,('Semester Activities'!N$43/'Weightage Page-1'!AJ$13)*'Weightage Page-1'!AJ109,0))+
(IF('Semester Activities'!N$44&lt;&gt;0,('Semester Activities'!N$44/'Weightage Page-1'!AK$13)*'Weightage Page-1'!AK109,0))+
(IF('Semester Activities'!N$45&lt;&gt;0,('Semester Activities'!N$45/'Weightage Page-1'!AL$13)*'Weightage Page-1'!AL109,0))+
(IF('Semester Activities'!N$46&lt;&gt;0,('Semester Activities'!N$46/'Weightage Page-1'!AM$13)*'Weightage Page-1'!AM109,0))+
(IF('Semester Activities'!N$47&lt;&gt;0,('Semester Activities'!N$47/'Weightage Page-1'!AN$13)*'Weightage Page-1'!AN109,0))+
(IF('Semester Activities'!N$48&lt;&gt;0,('Semester Activities'!N$48/'Weightage Page-1'!AO$13)*'Weightage Page-1'!AO109,0))+
(IF('Semester Activities'!N$49&lt;&gt;0,('Semester Activities'!N$49/'Weightage Page-1'!AP$13)*'Weightage Page-1'!AP109,0))+
(IF('Semester Activities'!N$50&lt;&gt;0,('Semester Activities'!N$50/'Weightage Page-1'!AQ$13)*'Weightage Page-1'!AQ109,0))+
(IF('Semester Activities'!N$51&lt;&gt;0,('Semester Activities'!N$51/'Weightage Page-1'!AR$13)*'Weightage Page-1'!AR109,0))+
(IF('Semester Activities'!N$52&lt;&gt;0,('Semester Activities'!N$52/'Weightage Page-1'!AS$13)*'Weightage Page-1'!AS109,0))+
(IF('Semester Activities'!N$53&lt;&gt;0,('Semester Activities'!N$53/'Weightage Page-1'!AT$13)*'Weightage Page-1'!AT109,0))+
(IF('Semester Activities'!N$54&lt;&gt;0,('Semester Activities'!N$54/'Weightage Page-1'!AU$13)*'Weightage Page-1'!AU109,0))+
(IF('Semester Activities'!N$55&lt;&gt;0,('Semester Activities'!N$55/'Weightage Page-1'!AV$13)*'Weightage Page-1'!AV109,0))+
(IF('Semester Activities'!N$56&lt;&gt;0,('Semester Activities'!N$56/'Weightage Page-1'!AW$13)*'Weightage Page-1'!AW109,0))+
(IF('Semester Activities'!N$57&lt;&gt;0,('Semester Activities'!N$57/'Weightage Page-1'!AX$13)*'Weightage Page-1'!AX109,0))+
(IF('Semester Activities'!N$58&lt;&gt;0,('Semester Activities'!N$58/'Weightage Page-1'!AY$13)*'Weightage Page-1'!AY109,0))+
(IF('Semester Activities'!N$59&lt;&gt;0,('Semester Activities'!N$59/'Weightage Page-1'!AZ$13)*'Weightage Page-1'!AZ109,0))+
(IF('Semester Activities'!N$60&lt;&gt;0,('Semester Activities'!N$60/'Weightage Page-1'!BA$13)*'Weightage Page-1'!BA109,0))+
(IF('Semester Activities'!N$61&lt;&gt;0,('Semester Activities'!N$61/'Weightage Page-1'!BB$13)*'Weightage Page-1'!BB109,0))</f>
        <v>0</v>
      </c>
      <c r="M103" s="423"/>
      <c r="N103" s="424">
        <f t="shared" si="2"/>
        <v>0</v>
      </c>
      <c r="O103" s="424"/>
    </row>
    <row r="104" spans="1:15" ht="16.5" thickBot="1" x14ac:dyDescent="0.3">
      <c r="A104" s="210">
        <v>95</v>
      </c>
      <c r="B104" s="211" t="str">
        <f>IF('Weightage Page-1'!B110&lt;&gt;"",'Weightage Page-1'!B110,"")</f>
        <v>15SW86</v>
      </c>
      <c r="C104" s="118"/>
      <c r="D104" s="423">
        <f>(IF('Semester Activities'!J$11&lt;&gt;0,('Semester Activities'!J$11/'Weightage Page-1'!D$13)*'Weightage Page-1'!D110,0))+
(IF('Semester Activities'!J$12&lt;&gt;0,('Semester Activities'!J$12/'Weightage Page-1'!E$13)*'Weightage Page-1'!E110,0))+
(IF('Semester Activities'!J$13&lt;&gt;0,('Semester Activities'!J$13/'Weightage Page-1'!F$13)*'Weightage Page-1'!F110,0))+
(IF('Semester Activities'!J$14&lt;&gt;0,('Semester Activities'!J$14/'Weightage Page-1'!G$13)*'Weightage Page-1'!G110,0))+
(IF('Semester Activities'!J$15&lt;&gt;0,('Semester Activities'!J$15/'Weightage Page-1'!H$13)*'Weightage Page-1'!H110,0))+
(IF('Semester Activities'!J$16&lt;&gt;0,('Semester Activities'!J$16/'Weightage Page-1'!I$13)*'Weightage Page-1'!I110,0))+
(IF('Semester Activities'!J$17&lt;&gt;0,('Semester Activities'!J$17/'Weightage Page-1'!J$13)*'Weightage Page-1'!J110,0))+
(IF('Semester Activities'!J$18&lt;&gt;0,('Semester Activities'!J$18/'Weightage Page-1'!K$13)*'Weightage Page-1'!K110,0))+
(IF('Semester Activities'!J$19&lt;&gt;0,('Semester Activities'!J$19/'Weightage Page-1'!L$13)*'Weightage Page-1'!L110,0))+
(IF('Semester Activities'!J$20&lt;&gt;0,('Semester Activities'!J$20/'Weightage Page-1'!M$13)*'Weightage Page-1'!M110,0))+
(IF('Semester Activities'!J$21&lt;&gt;0,('Semester Activities'!J$21/'Weightage Page-1'!N$13)*'Weightage Page-1'!N110,0))+
(IF('Semester Activities'!J$25&lt;&gt;0,('Semester Activities'!J$25/'Weightage Page-1'!R$13)*'Weightage Page-1'!R110,0))+
(IF('Semester Activities'!J$26&lt;&gt;0,('Semester Activities'!J$26/'Weightage Page-1'!S$13)*'Weightage Page-1'!S110,0))+
(IF('Semester Activities'!J$27&lt;&gt;0,('Semester Activities'!J$27/'Weightage Page-1'!T$13)*'Weightage Page-1'!T110,0))+
(IF('Semester Activities'!J$28&lt;&gt;0,('Semester Activities'!J$28/'Weightage Page-1'!U$13)*'Weightage Page-1'!U110,0))+
(IF('Semester Activities'!J$29&lt;&gt;0,('Semester Activities'!J$29/'Weightage Page-1'!V$13)*'Weightage Page-1'!V110,0))+
(IF('Semester Activities'!J$30&lt;&gt;0,('Semester Activities'!J$30/'Weightage Page-1'!W$13)*'Weightage Page-1'!W110,0))+
(IF('Semester Activities'!J$31&lt;&gt;0,('Semester Activities'!J$31/'Weightage Page-1'!X$13)*'Weightage Page-1'!X110,0))+
(IF('Semester Activities'!J$32&lt;&gt;0,('Semester Activities'!J$32/'Weightage Page-1'!Y$13)*'Weightage Page-1'!Y110,0))+
(IF('Semester Activities'!J$33&lt;&gt;0,('Semester Activities'!J$33/'Weightage Page-1'!Z$13)*'Weightage Page-1'!Z110,0))+
(IF('Semester Activities'!J$34&lt;&gt;0,('Semester Activities'!J$34/'Weightage Page-1'!AA$13)*'Weightage Page-1'!AA110,0))+
(IF('Semester Activities'!J$35&lt;&gt;0,('Semester Activities'!J$35/'Weightage Page-1'!AB$13)*'Weightage Page-1'!AB110,0))+
(IF('Semester Activities'!J$36&lt;&gt;0,('Semester Activities'!J$36/'Weightage Page-1'!AC$13)*'Weightage Page-1'!AC110,0))+
(IF('Semester Activities'!J$38&lt;&gt;0,('Semester Activities'!J$38/'Weightage Page-1'!AE$13)*'Weightage Page-1'!AE110,0))+
(IF('Semester Activities'!J$39&lt;&gt;0,('Semester Activities'!J$39/'Weightage Page-1'!AF$13)*'Weightage Page-1'!AF110,0))+
(IF('Semester Activities'!J$40&lt;&gt;0,('Semester Activities'!J$40/'Weightage Page-1'!AG$13)*'Weightage Page-1'!AG110,0))+
(IF('Semester Activities'!J$41&lt;&gt;0,('Semester Activities'!J$41/'Weightage Page-1'!AH$13)*'Weightage Page-1'!AH110,0))+
(IF('Semester Activities'!J$42&lt;&gt;0,('Semester Activities'!J$42/'Weightage Page-1'!AI$13)*'Weightage Page-1'!AI110,0))+
(IF('Semester Activities'!J$43&lt;&gt;0,('Semester Activities'!J$43/'Weightage Page-1'!AJ$13)*'Weightage Page-1'!AJ110,0))+
(IF('Semester Activities'!J$44&lt;&gt;0,('Semester Activities'!J$44/'Weightage Page-1'!AK$13)*'Weightage Page-1'!AK110,0))+
(IF('Semester Activities'!J$45&lt;&gt;0,('Semester Activities'!J$45/'Weightage Page-1'!AL$13)*'Weightage Page-1'!AL110,0))+
(IF('Semester Activities'!J$46&lt;&gt;0,('Semester Activities'!J$46/'Weightage Page-1'!AM$13)*'Weightage Page-1'!AM110,0))+
(IF('Semester Activities'!J$47&lt;&gt;0,('Semester Activities'!J$47/'Weightage Page-1'!AN$13)*'Weightage Page-1'!AN110,0))+
(IF('Semester Activities'!J$48&lt;&gt;0,('Semester Activities'!J$48/'Weightage Page-1'!AO$13)*'Weightage Page-1'!AO110,0))+
(IF('Semester Activities'!J$49&lt;&gt;0,('Semester Activities'!J$49/'Weightage Page-1'!AP$13)*'Weightage Page-1'!AP110,0))+
(IF('Semester Activities'!J$50&lt;&gt;0,('Semester Activities'!J$50/'Weightage Page-1'!AQ$13)*'Weightage Page-1'!AQ110,0))+
(IF('Semester Activities'!J$51&lt;&gt;0,('Semester Activities'!J$51/'Weightage Page-1'!AR$13)*'Weightage Page-1'!AR110,0))+
(IF('Semester Activities'!J$52&lt;&gt;0,('Semester Activities'!J$52/'Weightage Page-1'!AS$13)*'Weightage Page-1'!AS110,0))+
(IF('Semester Activities'!J$53&lt;&gt;0,('Semester Activities'!J$53/'Weightage Page-1'!AT$13)*'Weightage Page-1'!AT110,0))+
(IF('Semester Activities'!J$54&lt;&gt;0,('Semester Activities'!J$54/'Weightage Page-1'!AU$13)*'Weightage Page-1'!AU110,0))+
(IF('Semester Activities'!J$55&lt;&gt;0,('Semester Activities'!J$55/'Weightage Page-1'!AV$13)*'Weightage Page-1'!AV110,0))+
(IF('Semester Activities'!J$56&lt;&gt;0,('Semester Activities'!J$56/'Weightage Page-1'!AW$13)*'Weightage Page-1'!AW110,0))+
(IF('Semester Activities'!J$57&lt;&gt;0,('Semester Activities'!J$57/'Weightage Page-1'!AX$13)*'Weightage Page-1'!AX110,0))+
(IF('Semester Activities'!J$58&lt;&gt;0,('Semester Activities'!J$58/'Weightage Page-1'!AY$13)*'Weightage Page-1'!AY110,0))+
(IF('Semester Activities'!J$59&lt;&gt;0,('Semester Activities'!J$59/'Weightage Page-1'!AZ$13)*'Weightage Page-1'!AZ110,0))+
(IF('Semester Activities'!J$60&lt;&gt;0,('Semester Activities'!J$60/'Weightage Page-1'!BA$13)*'Weightage Page-1'!BA110,0))+
(IF('Semester Activities'!J$61&lt;&gt;0,('Semester Activities'!J$61/'Weightage Page-1'!BB$13)*'Weightage Page-1'!BB110,0))</f>
        <v>0</v>
      </c>
      <c r="E104" s="423"/>
      <c r="F104" s="423">
        <f>(IF('Semester Activities'!K$11&lt;&gt;0,('Semester Activities'!K$11/'Weightage Page-1'!D$13)*'Weightage Page-1'!D110,0))+
(IF('Semester Activities'!K$12&lt;&gt;0,('Semester Activities'!K$12/'Weightage Page-1'!E$13)*'Weightage Page-1'!E110,0))+
(IF('Semester Activities'!K$13&lt;&gt;0,('Semester Activities'!K$13/'Weightage Page-1'!F$13)*'Weightage Page-1'!F110,0))+
(IF('Semester Activities'!K$14&lt;&gt;0,('Semester Activities'!K$14/'Weightage Page-1'!G$13)*'Weightage Page-1'!G110,0))+
(IF('Semester Activities'!K$15&lt;&gt;0,('Semester Activities'!K$15/'Weightage Page-1'!H$13)*'Weightage Page-1'!H110,0))+
(IF('Semester Activities'!K$16&lt;&gt;0,('Semester Activities'!K$16/'Weightage Page-1'!I$13)*'Weightage Page-1'!I110,0))+
(IF('Semester Activities'!K$17&lt;&gt;0,('Semester Activities'!K$17/'Weightage Page-1'!J$13)*'Weightage Page-1'!J110,0))+
(IF('Semester Activities'!K$18&lt;&gt;0,('Semester Activities'!K$18/'Weightage Page-1'!K$13)*'Weightage Page-1'!K110,0))+
(IF('Semester Activities'!K$19&lt;&gt;0,('Semester Activities'!K$19/'Weightage Page-1'!L$13)*'Weightage Page-1'!L110,0))+
(IF('Semester Activities'!K$20&lt;&gt;0,('Semester Activities'!K$20/'Weightage Page-1'!M$13)*'Weightage Page-1'!M110,0))+
(IF('Semester Activities'!K$21&lt;&gt;0,('Semester Activities'!K$21/'Weightage Page-1'!N$13)*'Weightage Page-1'!N110,0))+
(IF('Semester Activities'!K$25&lt;&gt;0,('Semester Activities'!K$25/'Weightage Page-1'!R$13)*'Weightage Page-1'!R110,0))+
(IF('Semester Activities'!K$26&lt;&gt;0,('Semester Activities'!K$26/'Weightage Page-1'!S$13)*'Weightage Page-1'!S110,0))+
(IF('Semester Activities'!K$27&lt;&gt;0,('Semester Activities'!K$27/'Weightage Page-1'!T$13)*'Weightage Page-1'!T110,0))+
(IF('Semester Activities'!K$28&lt;&gt;0,('Semester Activities'!K$28/'Weightage Page-1'!U$13)*'Weightage Page-1'!U110,0))+
(IF('Semester Activities'!K$29&lt;&gt;0,('Semester Activities'!K$29/'Weightage Page-1'!V$13)*'Weightage Page-1'!V110,0))+
(IF('Semester Activities'!K$30&lt;&gt;0,('Semester Activities'!K$30/'Weightage Page-1'!W$13)*'Weightage Page-1'!W110,0))+
(IF('Semester Activities'!K$31&lt;&gt;0,('Semester Activities'!K$31/'Weightage Page-1'!X$13)*'Weightage Page-1'!X110,0))+
(IF('Semester Activities'!K$32&lt;&gt;0,('Semester Activities'!K$32/'Weightage Page-1'!Y$13)*'Weightage Page-1'!Y110,0))+
(IF('Semester Activities'!K$33&lt;&gt;0,('Semester Activities'!K$33/'Weightage Page-1'!Z$13)*'Weightage Page-1'!Z110,0))+
(IF('Semester Activities'!K$34&lt;&gt;0,('Semester Activities'!K$34/'Weightage Page-1'!AA$13)*'Weightage Page-1'!AA110,0))+
(IF('Semester Activities'!K$35&lt;&gt;0,('Semester Activities'!K$35/'Weightage Page-1'!AB$13)*'Weightage Page-1'!AB110,0))+
(IF('Semester Activities'!K$36&lt;&gt;0,('Semester Activities'!K$36/'Weightage Page-1'!AC$13)*'Weightage Page-1'!AC110,0))+
(IF('Semester Activities'!K$38&lt;&gt;0,('Semester Activities'!K$38/'Weightage Page-1'!AE$13)*'Weightage Page-1'!AE110,0))+
(IF('Semester Activities'!K$39&lt;&gt;0,('Semester Activities'!K$39/'Weightage Page-1'!AF$13)*'Weightage Page-1'!AF110,0))+
(IF('Semester Activities'!K$40&lt;&gt;0,('Semester Activities'!K$40/'Weightage Page-1'!AG$13)*'Weightage Page-1'!AG110,0))+
(IF('Semester Activities'!K$41&lt;&gt;0,('Semester Activities'!K$41/'Weightage Page-1'!AH$13)*'Weightage Page-1'!AH110,0))+
(IF('Semester Activities'!K$42&lt;&gt;0,('Semester Activities'!K$42/'Weightage Page-1'!AI$13)*'Weightage Page-1'!AI110,0))+
(IF('Semester Activities'!K$43&lt;&gt;0,('Semester Activities'!K$43/'Weightage Page-1'!AJ$13)*'Weightage Page-1'!AJ110,0))+
(IF('Semester Activities'!K$44&lt;&gt;0,('Semester Activities'!K$44/'Weightage Page-1'!AK$13)*'Weightage Page-1'!AK110,0))+
(IF('Semester Activities'!K$45&lt;&gt;0,('Semester Activities'!K$45/'Weightage Page-1'!AL$13)*'Weightage Page-1'!AL110,0))+
(IF('Semester Activities'!K$46&lt;&gt;0,('Semester Activities'!K$46/'Weightage Page-1'!AM$13)*'Weightage Page-1'!AM110,0))+
(IF('Semester Activities'!K$47&lt;&gt;0,('Semester Activities'!K$47/'Weightage Page-1'!AN$13)*'Weightage Page-1'!AN110,0))+
(IF('Semester Activities'!K$48&lt;&gt;0,('Semester Activities'!K$48/'Weightage Page-1'!AO$13)*'Weightage Page-1'!AO110,0))+
(IF('Semester Activities'!K$49&lt;&gt;0,('Semester Activities'!K$49/'Weightage Page-1'!AP$13)*'Weightage Page-1'!AP110,0))+
(IF('Semester Activities'!K$50&lt;&gt;0,('Semester Activities'!K$50/'Weightage Page-1'!AQ$13)*'Weightage Page-1'!AQ110,0))+
(IF('Semester Activities'!K$51&lt;&gt;0,('Semester Activities'!K$51/'Weightage Page-1'!AR$13)*'Weightage Page-1'!AR110,0))+
(IF('Semester Activities'!K$52&lt;&gt;0,('Semester Activities'!K$52/'Weightage Page-1'!AS$13)*'Weightage Page-1'!AS110,0))+
(IF('Semester Activities'!K$53&lt;&gt;0,('Semester Activities'!K$53/'Weightage Page-1'!AT$13)*'Weightage Page-1'!AT110,0))+
(IF('Semester Activities'!K$54&lt;&gt;0,('Semester Activities'!K$54/'Weightage Page-1'!AU$13)*'Weightage Page-1'!AU110,0))+
(IF('Semester Activities'!K$55&lt;&gt;0,('Semester Activities'!K$55/'Weightage Page-1'!AV$13)*'Weightage Page-1'!AV110,0))+
(IF('Semester Activities'!K$56&lt;&gt;0,('Semester Activities'!K$56/'Weightage Page-1'!AW$13)*'Weightage Page-1'!AW110,0))+
(IF('Semester Activities'!K$57&lt;&gt;0,('Semester Activities'!K$57/'Weightage Page-1'!AX$13)*'Weightage Page-1'!AX110,0))+
(IF('Semester Activities'!K$58&lt;&gt;0,('Semester Activities'!K$58/'Weightage Page-1'!AY$13)*'Weightage Page-1'!AY110,0))+
(IF('Semester Activities'!K$59&lt;&gt;0,('Semester Activities'!K$59/'Weightage Page-1'!AZ$13)*'Weightage Page-1'!AZ110,0))+
(IF('Semester Activities'!K$60&lt;&gt;0,('Semester Activities'!K$60/'Weightage Page-1'!BA$13)*'Weightage Page-1'!BA110,0))+
(IF('Semester Activities'!K$61&lt;&gt;0,('Semester Activities'!K$61/'Weightage Page-1'!BB$13)*'Weightage Page-1'!BB110,0))</f>
        <v>0</v>
      </c>
      <c r="G104" s="423"/>
      <c r="H104" s="423">
        <f>(IF('Semester Activities'!L$11&lt;&gt;0,('Semester Activities'!L$11/'Weightage Page-1'!D$13)*'Weightage Page-1'!D110,0))+
(IF('Semester Activities'!L$12&lt;&gt;0,('Semester Activities'!L$12/'Weightage Page-1'!E$13)*'Weightage Page-1'!E110,0))+
(IF('Semester Activities'!L$13&lt;&gt;0,('Semester Activities'!L$13/'Weightage Page-1'!F$13)*'Weightage Page-1'!F110,0))+
(IF('Semester Activities'!L$14&lt;&gt;0,('Semester Activities'!L$14/'Weightage Page-1'!G$13)*'Weightage Page-1'!G110,0))+
(IF('Semester Activities'!L$15&lt;&gt;0,('Semester Activities'!L$15/'Weightage Page-1'!H$13)*'Weightage Page-1'!H110,0))+
(IF('Semester Activities'!L$16&lt;&gt;0,('Semester Activities'!L$16/'Weightage Page-1'!I$13)*'Weightage Page-1'!I110,0))+
(IF('Semester Activities'!L$17&lt;&gt;0,('Semester Activities'!L$17/'Weightage Page-1'!J$13)*'Weightage Page-1'!J110,0))+
(IF('Semester Activities'!L$18&lt;&gt;0,('Semester Activities'!L$18/'Weightage Page-1'!K$13)*'Weightage Page-1'!K110,0))+
(IF('Semester Activities'!L$19&lt;&gt;0,('Semester Activities'!L$19/'Weightage Page-1'!L$13)*'Weightage Page-1'!L110,0))+
(IF('Semester Activities'!L$20&lt;&gt;0,('Semester Activities'!L$20/'Weightage Page-1'!M$13)*'Weightage Page-1'!M110,0))+
(IF('Semester Activities'!L$21&lt;&gt;0,('Semester Activities'!L$21/'Weightage Page-1'!N$13)*'Weightage Page-1'!N110,0))+
(IF('Semester Activities'!L$25&lt;&gt;0,('Semester Activities'!L$25/'Weightage Page-1'!R$13)*'Weightage Page-1'!R110,0))+
(IF('Semester Activities'!L$26&lt;&gt;0,('Semester Activities'!L$26/'Weightage Page-1'!S$13)*'Weightage Page-1'!S110,0))+
(IF('Semester Activities'!L$27&lt;&gt;0,('Semester Activities'!L$27/'Weightage Page-1'!T$13)*'Weightage Page-1'!T110,0))+
(IF('Semester Activities'!L$28&lt;&gt;0,('Semester Activities'!L$28/'Weightage Page-1'!U$13)*'Weightage Page-1'!U110,0))+
(IF('Semester Activities'!L$29&lt;&gt;0,('Semester Activities'!L$29/'Weightage Page-1'!V$13)*'Weightage Page-1'!V110,0))+
(IF('Semester Activities'!L$30&lt;&gt;0,('Semester Activities'!L$30/'Weightage Page-1'!W$13)*'Weightage Page-1'!W110,0))+
(IF('Semester Activities'!L$31&lt;&gt;0,('Semester Activities'!L$31/'Weightage Page-1'!X$13)*'Weightage Page-1'!X110,0))+
(IF('Semester Activities'!L$32&lt;&gt;0,('Semester Activities'!L$32/'Weightage Page-1'!Y$13)*'Weightage Page-1'!Y110,0))+
(IF('Semester Activities'!L$33&lt;&gt;0,('Semester Activities'!L$33/'Weightage Page-1'!Z$13)*'Weightage Page-1'!Z110,0))+
(IF('Semester Activities'!L$34&lt;&gt;0,('Semester Activities'!L$34/'Weightage Page-1'!AA$13)*'Weightage Page-1'!AA110,0))+
(IF('Semester Activities'!L$35&lt;&gt;0,('Semester Activities'!L$35/'Weightage Page-1'!AB$13)*'Weightage Page-1'!AB110,0))+
(IF('Semester Activities'!L$36&lt;&gt;0,('Semester Activities'!L$36/'Weightage Page-1'!AC$13)*'Weightage Page-1'!AC110,0))+
(IF('Semester Activities'!L$38&lt;&gt;0,('Semester Activities'!L$38/'Weightage Page-1'!AE$13)*'Weightage Page-1'!AE110,0))+
(IF('Semester Activities'!L$39&lt;&gt;0,('Semester Activities'!L$39/'Weightage Page-1'!AF$13)*'Weightage Page-1'!AF110,0))+
(IF('Semester Activities'!L$40&lt;&gt;0,('Semester Activities'!L$40/'Weightage Page-1'!AG$13)*'Weightage Page-1'!AG110,0))+
(IF('Semester Activities'!L$41&lt;&gt;0,('Semester Activities'!L$41/'Weightage Page-1'!AH$13)*'Weightage Page-1'!AH110,0))+
(IF('Semester Activities'!L$42&lt;&gt;0,('Semester Activities'!L$42/'Weightage Page-1'!AI$13)*'Weightage Page-1'!AI110,0))+
(IF('Semester Activities'!L$43&lt;&gt;0,('Semester Activities'!L$43/'Weightage Page-1'!AJ$13)*'Weightage Page-1'!AJ110,0))+
(IF('Semester Activities'!L$44&lt;&gt;0,('Semester Activities'!L$44/'Weightage Page-1'!AK$13)*'Weightage Page-1'!AK110,0))+
(IF('Semester Activities'!L$45&lt;&gt;0,('Semester Activities'!L$45/'Weightage Page-1'!AL$13)*'Weightage Page-1'!AL110,0))+
(IF('Semester Activities'!L$46&lt;&gt;0,('Semester Activities'!L$46/'Weightage Page-1'!AM$13)*'Weightage Page-1'!AM110,0))+
(IF('Semester Activities'!L$47&lt;&gt;0,('Semester Activities'!L$47/'Weightage Page-1'!AN$13)*'Weightage Page-1'!AN110,0))+
(IF('Semester Activities'!L$48&lt;&gt;0,('Semester Activities'!L$48/'Weightage Page-1'!AO$13)*'Weightage Page-1'!AO110,0))+
(IF('Semester Activities'!L$49&lt;&gt;0,('Semester Activities'!L$49/'Weightage Page-1'!AP$13)*'Weightage Page-1'!AP110,0))+
(IF('Semester Activities'!L$50&lt;&gt;0,('Semester Activities'!L$50/'Weightage Page-1'!AQ$13)*'Weightage Page-1'!AQ110,0))+
(IF('Semester Activities'!L$51&lt;&gt;0,('Semester Activities'!L$51/'Weightage Page-1'!AR$13)*'Weightage Page-1'!AR110,0))+
(IF('Semester Activities'!L$52&lt;&gt;0,('Semester Activities'!L$52/'Weightage Page-1'!AS$13)*'Weightage Page-1'!AS110,0))+
(IF('Semester Activities'!L$53&lt;&gt;0,('Semester Activities'!L$53/'Weightage Page-1'!AT$13)*'Weightage Page-1'!AT110,0))+
(IF('Semester Activities'!L$54&lt;&gt;0,('Semester Activities'!L$54/'Weightage Page-1'!AU$13)*'Weightage Page-1'!AU110,0))+
(IF('Semester Activities'!L$55&lt;&gt;0,('Semester Activities'!L$55/'Weightage Page-1'!AV$13)*'Weightage Page-1'!AV110,0))+
(IF('Semester Activities'!L$56&lt;&gt;0,('Semester Activities'!L$56/'Weightage Page-1'!AW$13)*'Weightage Page-1'!AW110,0))+
(IF('Semester Activities'!L$57&lt;&gt;0,('Semester Activities'!L$57/'Weightage Page-1'!AX$13)*'Weightage Page-1'!AX110,0))+
(IF('Semester Activities'!L$58&lt;&gt;0,('Semester Activities'!L$58/'Weightage Page-1'!AY$13)*'Weightage Page-1'!AY110,0))+
(IF('Semester Activities'!L$59&lt;&gt;0,('Semester Activities'!L$59/'Weightage Page-1'!AZ$13)*'Weightage Page-1'!AZ110,0))+
(IF('Semester Activities'!L$60&lt;&gt;0,('Semester Activities'!L$60/'Weightage Page-1'!BA$13)*'Weightage Page-1'!BA110,0))+
(IF('Semester Activities'!L$61&lt;&gt;0,('Semester Activities'!L$61/'Weightage Page-1'!BB$13)*'Weightage Page-1'!BB110,0))</f>
        <v>0</v>
      </c>
      <c r="I104" s="423"/>
      <c r="J104" s="423">
        <f>(IF('Semester Activities'!M$11&lt;&gt;0,('Semester Activities'!M$11/'Weightage Page-1'!D$13)*'Weightage Page-1'!D110,0))+
(IF('Semester Activities'!M$12&lt;&gt;0,('Semester Activities'!M$12/'Weightage Page-1'!E$13)*'Weightage Page-1'!E110,0))+
(IF('Semester Activities'!M$13&lt;&gt;0,('Semester Activities'!M$13/'Weightage Page-1'!F$13)*'Weightage Page-1'!F110,0))+
(IF('Semester Activities'!M$14&lt;&gt;0,('Semester Activities'!M$14/'Weightage Page-1'!G$13)*'Weightage Page-1'!G110,0))+
(IF('Semester Activities'!M$15&lt;&gt;0,('Semester Activities'!M$15/'Weightage Page-1'!H$13)*'Weightage Page-1'!H110,0))+
(IF('Semester Activities'!M$16&lt;&gt;0,('Semester Activities'!M$16/'Weightage Page-1'!I$13)*'Weightage Page-1'!I110,0))+
(IF('Semester Activities'!M$17&lt;&gt;0,('Semester Activities'!M$17/'Weightage Page-1'!J$13)*'Weightage Page-1'!J110,0))+
(IF('Semester Activities'!M$18&lt;&gt;0,('Semester Activities'!M$18/'Weightage Page-1'!K$13)*'Weightage Page-1'!K110,0))+
(IF('Semester Activities'!M$19&lt;&gt;0,('Semester Activities'!M$19/'Weightage Page-1'!L$13)*'Weightage Page-1'!L110,0))+
(IF('Semester Activities'!M$20&lt;&gt;0,('Semester Activities'!M$20/'Weightage Page-1'!M$13)*'Weightage Page-1'!M110,0))+
(IF('Semester Activities'!M$21&lt;&gt;0,('Semester Activities'!M$21/'Weightage Page-1'!N$13)*'Weightage Page-1'!N110,0))+
(IF('Semester Activities'!M$25&lt;&gt;0,('Semester Activities'!M$25/'Weightage Page-1'!R$13)*'Weightage Page-1'!R110,0))+
(IF('Semester Activities'!M$26&lt;&gt;0,('Semester Activities'!M$26/'Weightage Page-1'!S$13)*'Weightage Page-1'!S110,0))+
(IF('Semester Activities'!M$27&lt;&gt;0,('Semester Activities'!M$27/'Weightage Page-1'!T$13)*'Weightage Page-1'!T110,0))+
(IF('Semester Activities'!M$28&lt;&gt;0,('Semester Activities'!M$28/'Weightage Page-1'!U$13)*'Weightage Page-1'!U110,0))+
(IF('Semester Activities'!M$29&lt;&gt;0,('Semester Activities'!M$29/'Weightage Page-1'!V$13)*'Weightage Page-1'!V110,0))+
(IF('Semester Activities'!M$30&lt;&gt;0,('Semester Activities'!M$30/'Weightage Page-1'!W$13)*'Weightage Page-1'!W110,0))+
(IF('Semester Activities'!M$31&lt;&gt;0,('Semester Activities'!M$31/'Weightage Page-1'!X$13)*'Weightage Page-1'!X110,0))+
(IF('Semester Activities'!M$32&lt;&gt;0,('Semester Activities'!M$32/'Weightage Page-1'!Y$13)*'Weightage Page-1'!Y110,0))+
(IF('Semester Activities'!M$33&lt;&gt;0,('Semester Activities'!M$33/'Weightage Page-1'!Z$13)*'Weightage Page-1'!Z110,0))+
(IF('Semester Activities'!M$34&lt;&gt;0,('Semester Activities'!M$34/'Weightage Page-1'!AA$13)*'Weightage Page-1'!AA110,0))+
(IF('Semester Activities'!M$35&lt;&gt;0,('Semester Activities'!M$35/'Weightage Page-1'!AB$13)*'Weightage Page-1'!AB110,0))+
(IF('Semester Activities'!M$36&lt;&gt;0,('Semester Activities'!M$36/'Weightage Page-1'!AC$13)*'Weightage Page-1'!AC110,0))+
(IF('Semester Activities'!M$38&lt;&gt;0,('Semester Activities'!M$38/'Weightage Page-1'!AE$13)*'Weightage Page-1'!AE110,0))+
(IF('Semester Activities'!M$39&lt;&gt;0,('Semester Activities'!M$39/'Weightage Page-1'!AF$13)*'Weightage Page-1'!AF110,0))+
(IF('Semester Activities'!M$40&lt;&gt;0,('Semester Activities'!M$40/'Weightage Page-1'!AG$13)*'Weightage Page-1'!AG110,0))+
(IF('Semester Activities'!M$41&lt;&gt;0,('Semester Activities'!M$41/'Weightage Page-1'!AH$13)*'Weightage Page-1'!AH110,0))+
(IF('Semester Activities'!M$42&lt;&gt;0,('Semester Activities'!M$42/'Weightage Page-1'!AI$13)*'Weightage Page-1'!AI110,0))+
(IF('Semester Activities'!M$43&lt;&gt;0,('Semester Activities'!M$43/'Weightage Page-1'!AJ$13)*'Weightage Page-1'!AJ110,0))+
(IF('Semester Activities'!M$44&lt;&gt;0,('Semester Activities'!M$44/'Weightage Page-1'!AK$13)*'Weightage Page-1'!AK110,0))+
(IF('Semester Activities'!M$45&lt;&gt;0,('Semester Activities'!M$45/'Weightage Page-1'!AL$13)*'Weightage Page-1'!AL110,0))+
(IF('Semester Activities'!M$46&lt;&gt;0,('Semester Activities'!M$46/'Weightage Page-1'!AM$13)*'Weightage Page-1'!AM110,0))+
(IF('Semester Activities'!M$47&lt;&gt;0,('Semester Activities'!M$47/'Weightage Page-1'!AN$13)*'Weightage Page-1'!AN110,0))+
(IF('Semester Activities'!M$48&lt;&gt;0,('Semester Activities'!M$48/'Weightage Page-1'!AO$13)*'Weightage Page-1'!AO110,0))+
(IF('Semester Activities'!M$49&lt;&gt;0,('Semester Activities'!M$49/'Weightage Page-1'!AP$13)*'Weightage Page-1'!AP110,0))+
(IF('Semester Activities'!M$50&lt;&gt;0,('Semester Activities'!M$50/'Weightage Page-1'!AQ$13)*'Weightage Page-1'!AQ110,0))+
(IF('Semester Activities'!M$51&lt;&gt;0,('Semester Activities'!M$51/'Weightage Page-1'!AR$13)*'Weightage Page-1'!AR110,0))+
(IF('Semester Activities'!M$52&lt;&gt;0,('Semester Activities'!M$52/'Weightage Page-1'!AS$13)*'Weightage Page-1'!AS110,0))+
(IF('Semester Activities'!M$53&lt;&gt;0,('Semester Activities'!M$53/'Weightage Page-1'!AT$13)*'Weightage Page-1'!AT110,0))+
(IF('Semester Activities'!M$54&lt;&gt;0,('Semester Activities'!M$54/'Weightage Page-1'!AU$13)*'Weightage Page-1'!AU110,0))+
(IF('Semester Activities'!M$55&lt;&gt;0,('Semester Activities'!M$55/'Weightage Page-1'!AV$13)*'Weightage Page-1'!AV110,0))+
(IF('Semester Activities'!M$56&lt;&gt;0,('Semester Activities'!M$56/'Weightage Page-1'!AW$13)*'Weightage Page-1'!AW110,0))+
(IF('Semester Activities'!M$57&lt;&gt;0,('Semester Activities'!M$57/'Weightage Page-1'!AX$13)*'Weightage Page-1'!AX110,0))+
(IF('Semester Activities'!M$58&lt;&gt;0,('Semester Activities'!M$58/'Weightage Page-1'!AY$13)*'Weightage Page-1'!AY110,0))+
(IF('Semester Activities'!M$59&lt;&gt;0,('Semester Activities'!M$59/'Weightage Page-1'!AZ$13)*'Weightage Page-1'!AZ110,0))+
(IF('Semester Activities'!M$60&lt;&gt;0,('Semester Activities'!M$60/'Weightage Page-1'!BA$13)*'Weightage Page-1'!BA110,0))+
(IF('Semester Activities'!M$61&lt;&gt;0,('Semester Activities'!M$61/'Weightage Page-1'!BB$13)*'Weightage Page-1'!BB110,0))</f>
        <v>0</v>
      </c>
      <c r="K104" s="423"/>
      <c r="L104" s="423">
        <f>(IF('Semester Activities'!N$11&lt;&gt;0,('Semester Activities'!N$11/'Weightage Page-1'!D$13)*'Weightage Page-1'!D110,0))+
(IF('Semester Activities'!N$12&lt;&gt;0,('Semester Activities'!N$12/'Weightage Page-1'!E$13)*'Weightage Page-1'!E110,0))+
(IF('Semester Activities'!N$13&lt;&gt;0,('Semester Activities'!N$13/'Weightage Page-1'!F$13)*'Weightage Page-1'!F110,0))+
(IF('Semester Activities'!N$14&lt;&gt;0,('Semester Activities'!N$14/'Weightage Page-1'!G$13)*'Weightage Page-1'!G110,0))+
(IF('Semester Activities'!N$15&lt;&gt;0,('Semester Activities'!N$15/'Weightage Page-1'!H$13)*'Weightage Page-1'!H110,0))+
(IF('Semester Activities'!N$16&lt;&gt;0,('Semester Activities'!N$16/'Weightage Page-1'!I$13)*'Weightage Page-1'!I110,0))+
(IF('Semester Activities'!N$17&lt;&gt;0,('Semester Activities'!N$17/'Weightage Page-1'!J$13)*'Weightage Page-1'!J110,0))+
(IF('Semester Activities'!N$18&lt;&gt;0,('Semester Activities'!N$18/'Weightage Page-1'!K$13)*'Weightage Page-1'!K110,0))+
(IF('Semester Activities'!N$19&lt;&gt;0,('Semester Activities'!N$19/'Weightage Page-1'!L$13)*'Weightage Page-1'!L110,0))+
(IF('Semester Activities'!N$20&lt;&gt;0,('Semester Activities'!N$20/'Weightage Page-1'!M$13)*'Weightage Page-1'!M110,0))+
(IF('Semester Activities'!N$21&lt;&gt;0,('Semester Activities'!N$21/'Weightage Page-1'!N$13)*'Weightage Page-1'!N110,0))+
(IF('Semester Activities'!N$25&lt;&gt;0,('Semester Activities'!N$25/'Weightage Page-1'!R$13)*'Weightage Page-1'!R110,0))+
(IF('Semester Activities'!N$26&lt;&gt;0,('Semester Activities'!N$26/'Weightage Page-1'!S$13)*'Weightage Page-1'!S110,0))+
(IF('Semester Activities'!N$27&lt;&gt;0,('Semester Activities'!N$27/'Weightage Page-1'!T$13)*'Weightage Page-1'!T110,0))+
(IF('Semester Activities'!N$28&lt;&gt;0,('Semester Activities'!N$28/'Weightage Page-1'!U$13)*'Weightage Page-1'!U110,0))+
(IF('Semester Activities'!N$29&lt;&gt;0,('Semester Activities'!N$29/'Weightage Page-1'!V$13)*'Weightage Page-1'!V110,0))+
(IF('Semester Activities'!N$30&lt;&gt;0,('Semester Activities'!N$30/'Weightage Page-1'!W$13)*'Weightage Page-1'!W110,0))+
(IF('Semester Activities'!N$31&lt;&gt;0,('Semester Activities'!N$31/'Weightage Page-1'!X$13)*'Weightage Page-1'!X110,0))+
(IF('Semester Activities'!N$32&lt;&gt;0,('Semester Activities'!N$32/'Weightage Page-1'!Y$13)*'Weightage Page-1'!Y110,0))+
(IF('Semester Activities'!N$33&lt;&gt;0,('Semester Activities'!N$33/'Weightage Page-1'!Z$13)*'Weightage Page-1'!Z110,0))+
(IF('Semester Activities'!N$34&lt;&gt;0,('Semester Activities'!N$34/'Weightage Page-1'!AA$13)*'Weightage Page-1'!AA110,0))+
(IF('Semester Activities'!N$35&lt;&gt;0,('Semester Activities'!N$35/'Weightage Page-1'!AB$13)*'Weightage Page-1'!AB110,0))+
(IF('Semester Activities'!N$36&lt;&gt;0,('Semester Activities'!N$36/'Weightage Page-1'!AC$13)*'Weightage Page-1'!AC110,0))+
(IF('Semester Activities'!N$38&lt;&gt;0,('Semester Activities'!N$38/'Weightage Page-1'!AE$13)*'Weightage Page-1'!AE110,0))+
(IF('Semester Activities'!N$39&lt;&gt;0,('Semester Activities'!N$39/'Weightage Page-1'!AF$13)*'Weightage Page-1'!AF110,0))+
(IF('Semester Activities'!N$40&lt;&gt;0,('Semester Activities'!N$40/'Weightage Page-1'!AG$13)*'Weightage Page-1'!AG110,0))+
(IF('Semester Activities'!N$41&lt;&gt;0,('Semester Activities'!N$41/'Weightage Page-1'!AH$13)*'Weightage Page-1'!AH110,0))+
(IF('Semester Activities'!N$42&lt;&gt;0,('Semester Activities'!N$42/'Weightage Page-1'!AI$13)*'Weightage Page-1'!AI110,0))+
(IF('Semester Activities'!N$43&lt;&gt;0,('Semester Activities'!N$43/'Weightage Page-1'!AJ$13)*'Weightage Page-1'!AJ110,0))+
(IF('Semester Activities'!N$44&lt;&gt;0,('Semester Activities'!N$44/'Weightage Page-1'!AK$13)*'Weightage Page-1'!AK110,0))+
(IF('Semester Activities'!N$45&lt;&gt;0,('Semester Activities'!N$45/'Weightage Page-1'!AL$13)*'Weightage Page-1'!AL110,0))+
(IF('Semester Activities'!N$46&lt;&gt;0,('Semester Activities'!N$46/'Weightage Page-1'!AM$13)*'Weightage Page-1'!AM110,0))+
(IF('Semester Activities'!N$47&lt;&gt;0,('Semester Activities'!N$47/'Weightage Page-1'!AN$13)*'Weightage Page-1'!AN110,0))+
(IF('Semester Activities'!N$48&lt;&gt;0,('Semester Activities'!N$48/'Weightage Page-1'!AO$13)*'Weightage Page-1'!AO110,0))+
(IF('Semester Activities'!N$49&lt;&gt;0,('Semester Activities'!N$49/'Weightage Page-1'!AP$13)*'Weightage Page-1'!AP110,0))+
(IF('Semester Activities'!N$50&lt;&gt;0,('Semester Activities'!N$50/'Weightage Page-1'!AQ$13)*'Weightage Page-1'!AQ110,0))+
(IF('Semester Activities'!N$51&lt;&gt;0,('Semester Activities'!N$51/'Weightage Page-1'!AR$13)*'Weightage Page-1'!AR110,0))+
(IF('Semester Activities'!N$52&lt;&gt;0,('Semester Activities'!N$52/'Weightage Page-1'!AS$13)*'Weightage Page-1'!AS110,0))+
(IF('Semester Activities'!N$53&lt;&gt;0,('Semester Activities'!N$53/'Weightage Page-1'!AT$13)*'Weightage Page-1'!AT110,0))+
(IF('Semester Activities'!N$54&lt;&gt;0,('Semester Activities'!N$54/'Weightage Page-1'!AU$13)*'Weightage Page-1'!AU110,0))+
(IF('Semester Activities'!N$55&lt;&gt;0,('Semester Activities'!N$55/'Weightage Page-1'!AV$13)*'Weightage Page-1'!AV110,0))+
(IF('Semester Activities'!N$56&lt;&gt;0,('Semester Activities'!N$56/'Weightage Page-1'!AW$13)*'Weightage Page-1'!AW110,0))+
(IF('Semester Activities'!N$57&lt;&gt;0,('Semester Activities'!N$57/'Weightage Page-1'!AX$13)*'Weightage Page-1'!AX110,0))+
(IF('Semester Activities'!N$58&lt;&gt;0,('Semester Activities'!N$58/'Weightage Page-1'!AY$13)*'Weightage Page-1'!AY110,0))+
(IF('Semester Activities'!N$59&lt;&gt;0,('Semester Activities'!N$59/'Weightage Page-1'!AZ$13)*'Weightage Page-1'!AZ110,0))+
(IF('Semester Activities'!N$60&lt;&gt;0,('Semester Activities'!N$60/'Weightage Page-1'!BA$13)*'Weightage Page-1'!BA110,0))+
(IF('Semester Activities'!N$61&lt;&gt;0,('Semester Activities'!N$61/'Weightage Page-1'!BB$13)*'Weightage Page-1'!BB110,0))</f>
        <v>0</v>
      </c>
      <c r="M104" s="423"/>
      <c r="N104" s="424">
        <f t="shared" si="2"/>
        <v>0</v>
      </c>
      <c r="O104" s="424"/>
    </row>
    <row r="105" spans="1:15" ht="16.5" thickBot="1" x14ac:dyDescent="0.3">
      <c r="A105" s="210">
        <v>96</v>
      </c>
      <c r="B105" s="211" t="str">
        <f>IF('Weightage Page-1'!B111&lt;&gt;"",'Weightage Page-1'!B111,"")</f>
        <v>15SW90</v>
      </c>
      <c r="C105" s="118"/>
      <c r="D105" s="423">
        <f>(IF('Semester Activities'!J$11&lt;&gt;0,('Semester Activities'!J$11/'Weightage Page-1'!D$13)*'Weightage Page-1'!D111,0))+
(IF('Semester Activities'!J$12&lt;&gt;0,('Semester Activities'!J$12/'Weightage Page-1'!E$13)*'Weightage Page-1'!E111,0))+
(IF('Semester Activities'!J$13&lt;&gt;0,('Semester Activities'!J$13/'Weightage Page-1'!F$13)*'Weightage Page-1'!F111,0))+
(IF('Semester Activities'!J$14&lt;&gt;0,('Semester Activities'!J$14/'Weightage Page-1'!G$13)*'Weightage Page-1'!G111,0))+
(IF('Semester Activities'!J$15&lt;&gt;0,('Semester Activities'!J$15/'Weightage Page-1'!H$13)*'Weightage Page-1'!H111,0))+
(IF('Semester Activities'!J$16&lt;&gt;0,('Semester Activities'!J$16/'Weightage Page-1'!I$13)*'Weightage Page-1'!I111,0))+
(IF('Semester Activities'!J$17&lt;&gt;0,('Semester Activities'!J$17/'Weightage Page-1'!J$13)*'Weightage Page-1'!J111,0))+
(IF('Semester Activities'!J$18&lt;&gt;0,('Semester Activities'!J$18/'Weightage Page-1'!K$13)*'Weightage Page-1'!K111,0))+
(IF('Semester Activities'!J$19&lt;&gt;0,('Semester Activities'!J$19/'Weightage Page-1'!L$13)*'Weightage Page-1'!L111,0))+
(IF('Semester Activities'!J$20&lt;&gt;0,('Semester Activities'!J$20/'Weightage Page-1'!M$13)*'Weightage Page-1'!M111,0))+
(IF('Semester Activities'!J$21&lt;&gt;0,('Semester Activities'!J$21/'Weightage Page-1'!N$13)*'Weightage Page-1'!N111,0))+
(IF('Semester Activities'!J$25&lt;&gt;0,('Semester Activities'!J$25/'Weightage Page-1'!R$13)*'Weightage Page-1'!R111,0))+
(IF('Semester Activities'!J$26&lt;&gt;0,('Semester Activities'!J$26/'Weightage Page-1'!S$13)*'Weightage Page-1'!S111,0))+
(IF('Semester Activities'!J$27&lt;&gt;0,('Semester Activities'!J$27/'Weightage Page-1'!T$13)*'Weightage Page-1'!T111,0))+
(IF('Semester Activities'!J$28&lt;&gt;0,('Semester Activities'!J$28/'Weightage Page-1'!U$13)*'Weightage Page-1'!U111,0))+
(IF('Semester Activities'!J$29&lt;&gt;0,('Semester Activities'!J$29/'Weightage Page-1'!V$13)*'Weightage Page-1'!V111,0))+
(IF('Semester Activities'!J$30&lt;&gt;0,('Semester Activities'!J$30/'Weightage Page-1'!W$13)*'Weightage Page-1'!W111,0))+
(IF('Semester Activities'!J$31&lt;&gt;0,('Semester Activities'!J$31/'Weightage Page-1'!X$13)*'Weightage Page-1'!X111,0))+
(IF('Semester Activities'!J$32&lt;&gt;0,('Semester Activities'!J$32/'Weightage Page-1'!Y$13)*'Weightage Page-1'!Y111,0))+
(IF('Semester Activities'!J$33&lt;&gt;0,('Semester Activities'!J$33/'Weightage Page-1'!Z$13)*'Weightage Page-1'!Z111,0))+
(IF('Semester Activities'!J$34&lt;&gt;0,('Semester Activities'!J$34/'Weightage Page-1'!AA$13)*'Weightage Page-1'!AA111,0))+
(IF('Semester Activities'!J$35&lt;&gt;0,('Semester Activities'!J$35/'Weightage Page-1'!AB$13)*'Weightage Page-1'!AB111,0))+
(IF('Semester Activities'!J$36&lt;&gt;0,('Semester Activities'!J$36/'Weightage Page-1'!AC$13)*'Weightage Page-1'!AC111,0))+
(IF('Semester Activities'!J$38&lt;&gt;0,('Semester Activities'!J$38/'Weightage Page-1'!AE$13)*'Weightage Page-1'!AE111,0))+
(IF('Semester Activities'!J$39&lt;&gt;0,('Semester Activities'!J$39/'Weightage Page-1'!AF$13)*'Weightage Page-1'!AF111,0))+
(IF('Semester Activities'!J$40&lt;&gt;0,('Semester Activities'!J$40/'Weightage Page-1'!AG$13)*'Weightage Page-1'!AG111,0))+
(IF('Semester Activities'!J$41&lt;&gt;0,('Semester Activities'!J$41/'Weightage Page-1'!AH$13)*'Weightage Page-1'!AH111,0))+
(IF('Semester Activities'!J$42&lt;&gt;0,('Semester Activities'!J$42/'Weightage Page-1'!AI$13)*'Weightage Page-1'!AI111,0))+
(IF('Semester Activities'!J$43&lt;&gt;0,('Semester Activities'!J$43/'Weightage Page-1'!AJ$13)*'Weightage Page-1'!AJ111,0))+
(IF('Semester Activities'!J$44&lt;&gt;0,('Semester Activities'!J$44/'Weightage Page-1'!AK$13)*'Weightage Page-1'!AK111,0))+
(IF('Semester Activities'!J$45&lt;&gt;0,('Semester Activities'!J$45/'Weightage Page-1'!AL$13)*'Weightage Page-1'!AL111,0))+
(IF('Semester Activities'!J$46&lt;&gt;0,('Semester Activities'!J$46/'Weightage Page-1'!AM$13)*'Weightage Page-1'!AM111,0))+
(IF('Semester Activities'!J$47&lt;&gt;0,('Semester Activities'!J$47/'Weightage Page-1'!AN$13)*'Weightage Page-1'!AN111,0))+
(IF('Semester Activities'!J$48&lt;&gt;0,('Semester Activities'!J$48/'Weightage Page-1'!AO$13)*'Weightage Page-1'!AO111,0))+
(IF('Semester Activities'!J$49&lt;&gt;0,('Semester Activities'!J$49/'Weightage Page-1'!AP$13)*'Weightage Page-1'!AP111,0))+
(IF('Semester Activities'!J$50&lt;&gt;0,('Semester Activities'!J$50/'Weightage Page-1'!AQ$13)*'Weightage Page-1'!AQ111,0))+
(IF('Semester Activities'!J$51&lt;&gt;0,('Semester Activities'!J$51/'Weightage Page-1'!AR$13)*'Weightage Page-1'!AR111,0))+
(IF('Semester Activities'!J$52&lt;&gt;0,('Semester Activities'!J$52/'Weightage Page-1'!AS$13)*'Weightage Page-1'!AS111,0))+
(IF('Semester Activities'!J$53&lt;&gt;0,('Semester Activities'!J$53/'Weightage Page-1'!AT$13)*'Weightage Page-1'!AT111,0))+
(IF('Semester Activities'!J$54&lt;&gt;0,('Semester Activities'!J$54/'Weightage Page-1'!AU$13)*'Weightage Page-1'!AU111,0))+
(IF('Semester Activities'!J$55&lt;&gt;0,('Semester Activities'!J$55/'Weightage Page-1'!AV$13)*'Weightage Page-1'!AV111,0))+
(IF('Semester Activities'!J$56&lt;&gt;0,('Semester Activities'!J$56/'Weightage Page-1'!AW$13)*'Weightage Page-1'!AW111,0))+
(IF('Semester Activities'!J$57&lt;&gt;0,('Semester Activities'!J$57/'Weightage Page-1'!AX$13)*'Weightage Page-1'!AX111,0))+
(IF('Semester Activities'!J$58&lt;&gt;0,('Semester Activities'!J$58/'Weightage Page-1'!AY$13)*'Weightage Page-1'!AY111,0))+
(IF('Semester Activities'!J$59&lt;&gt;0,('Semester Activities'!J$59/'Weightage Page-1'!AZ$13)*'Weightage Page-1'!AZ111,0))+
(IF('Semester Activities'!J$60&lt;&gt;0,('Semester Activities'!J$60/'Weightage Page-1'!BA$13)*'Weightage Page-1'!BA111,0))+
(IF('Semester Activities'!J$61&lt;&gt;0,('Semester Activities'!J$61/'Weightage Page-1'!BB$13)*'Weightage Page-1'!BB111,0))</f>
        <v>0</v>
      </c>
      <c r="E105" s="423"/>
      <c r="F105" s="423">
        <f>(IF('Semester Activities'!K$11&lt;&gt;0,('Semester Activities'!K$11/'Weightage Page-1'!D$13)*'Weightage Page-1'!D111,0))+
(IF('Semester Activities'!K$12&lt;&gt;0,('Semester Activities'!K$12/'Weightage Page-1'!E$13)*'Weightage Page-1'!E111,0))+
(IF('Semester Activities'!K$13&lt;&gt;0,('Semester Activities'!K$13/'Weightage Page-1'!F$13)*'Weightage Page-1'!F111,0))+
(IF('Semester Activities'!K$14&lt;&gt;0,('Semester Activities'!K$14/'Weightage Page-1'!G$13)*'Weightage Page-1'!G111,0))+
(IF('Semester Activities'!K$15&lt;&gt;0,('Semester Activities'!K$15/'Weightage Page-1'!H$13)*'Weightage Page-1'!H111,0))+
(IF('Semester Activities'!K$16&lt;&gt;0,('Semester Activities'!K$16/'Weightage Page-1'!I$13)*'Weightage Page-1'!I111,0))+
(IF('Semester Activities'!K$17&lt;&gt;0,('Semester Activities'!K$17/'Weightage Page-1'!J$13)*'Weightage Page-1'!J111,0))+
(IF('Semester Activities'!K$18&lt;&gt;0,('Semester Activities'!K$18/'Weightage Page-1'!K$13)*'Weightage Page-1'!K111,0))+
(IF('Semester Activities'!K$19&lt;&gt;0,('Semester Activities'!K$19/'Weightage Page-1'!L$13)*'Weightage Page-1'!L111,0))+
(IF('Semester Activities'!K$20&lt;&gt;0,('Semester Activities'!K$20/'Weightage Page-1'!M$13)*'Weightage Page-1'!M111,0))+
(IF('Semester Activities'!K$21&lt;&gt;0,('Semester Activities'!K$21/'Weightage Page-1'!N$13)*'Weightage Page-1'!N111,0))+
(IF('Semester Activities'!K$25&lt;&gt;0,('Semester Activities'!K$25/'Weightage Page-1'!R$13)*'Weightage Page-1'!R111,0))+
(IF('Semester Activities'!K$26&lt;&gt;0,('Semester Activities'!K$26/'Weightage Page-1'!S$13)*'Weightage Page-1'!S111,0))+
(IF('Semester Activities'!K$27&lt;&gt;0,('Semester Activities'!K$27/'Weightage Page-1'!T$13)*'Weightage Page-1'!T111,0))+
(IF('Semester Activities'!K$28&lt;&gt;0,('Semester Activities'!K$28/'Weightage Page-1'!U$13)*'Weightage Page-1'!U111,0))+
(IF('Semester Activities'!K$29&lt;&gt;0,('Semester Activities'!K$29/'Weightage Page-1'!V$13)*'Weightage Page-1'!V111,0))+
(IF('Semester Activities'!K$30&lt;&gt;0,('Semester Activities'!K$30/'Weightage Page-1'!W$13)*'Weightage Page-1'!W111,0))+
(IF('Semester Activities'!K$31&lt;&gt;0,('Semester Activities'!K$31/'Weightage Page-1'!X$13)*'Weightage Page-1'!X111,0))+
(IF('Semester Activities'!K$32&lt;&gt;0,('Semester Activities'!K$32/'Weightage Page-1'!Y$13)*'Weightage Page-1'!Y111,0))+
(IF('Semester Activities'!K$33&lt;&gt;0,('Semester Activities'!K$33/'Weightage Page-1'!Z$13)*'Weightage Page-1'!Z111,0))+
(IF('Semester Activities'!K$34&lt;&gt;0,('Semester Activities'!K$34/'Weightage Page-1'!AA$13)*'Weightage Page-1'!AA111,0))+
(IF('Semester Activities'!K$35&lt;&gt;0,('Semester Activities'!K$35/'Weightage Page-1'!AB$13)*'Weightage Page-1'!AB111,0))+
(IF('Semester Activities'!K$36&lt;&gt;0,('Semester Activities'!K$36/'Weightage Page-1'!AC$13)*'Weightage Page-1'!AC111,0))+
(IF('Semester Activities'!K$38&lt;&gt;0,('Semester Activities'!K$38/'Weightage Page-1'!AE$13)*'Weightage Page-1'!AE111,0))+
(IF('Semester Activities'!K$39&lt;&gt;0,('Semester Activities'!K$39/'Weightage Page-1'!AF$13)*'Weightage Page-1'!AF111,0))+
(IF('Semester Activities'!K$40&lt;&gt;0,('Semester Activities'!K$40/'Weightage Page-1'!AG$13)*'Weightage Page-1'!AG111,0))+
(IF('Semester Activities'!K$41&lt;&gt;0,('Semester Activities'!K$41/'Weightage Page-1'!AH$13)*'Weightage Page-1'!AH111,0))+
(IF('Semester Activities'!K$42&lt;&gt;0,('Semester Activities'!K$42/'Weightage Page-1'!AI$13)*'Weightage Page-1'!AI111,0))+
(IF('Semester Activities'!K$43&lt;&gt;0,('Semester Activities'!K$43/'Weightage Page-1'!AJ$13)*'Weightage Page-1'!AJ111,0))+
(IF('Semester Activities'!K$44&lt;&gt;0,('Semester Activities'!K$44/'Weightage Page-1'!AK$13)*'Weightage Page-1'!AK111,0))+
(IF('Semester Activities'!K$45&lt;&gt;0,('Semester Activities'!K$45/'Weightage Page-1'!AL$13)*'Weightage Page-1'!AL111,0))+
(IF('Semester Activities'!K$46&lt;&gt;0,('Semester Activities'!K$46/'Weightage Page-1'!AM$13)*'Weightage Page-1'!AM111,0))+
(IF('Semester Activities'!K$47&lt;&gt;0,('Semester Activities'!K$47/'Weightage Page-1'!AN$13)*'Weightage Page-1'!AN111,0))+
(IF('Semester Activities'!K$48&lt;&gt;0,('Semester Activities'!K$48/'Weightage Page-1'!AO$13)*'Weightage Page-1'!AO111,0))+
(IF('Semester Activities'!K$49&lt;&gt;0,('Semester Activities'!K$49/'Weightage Page-1'!AP$13)*'Weightage Page-1'!AP111,0))+
(IF('Semester Activities'!K$50&lt;&gt;0,('Semester Activities'!K$50/'Weightage Page-1'!AQ$13)*'Weightage Page-1'!AQ111,0))+
(IF('Semester Activities'!K$51&lt;&gt;0,('Semester Activities'!K$51/'Weightage Page-1'!AR$13)*'Weightage Page-1'!AR111,0))+
(IF('Semester Activities'!K$52&lt;&gt;0,('Semester Activities'!K$52/'Weightage Page-1'!AS$13)*'Weightage Page-1'!AS111,0))+
(IF('Semester Activities'!K$53&lt;&gt;0,('Semester Activities'!K$53/'Weightage Page-1'!AT$13)*'Weightage Page-1'!AT111,0))+
(IF('Semester Activities'!K$54&lt;&gt;0,('Semester Activities'!K$54/'Weightage Page-1'!AU$13)*'Weightage Page-1'!AU111,0))+
(IF('Semester Activities'!K$55&lt;&gt;0,('Semester Activities'!K$55/'Weightage Page-1'!AV$13)*'Weightage Page-1'!AV111,0))+
(IF('Semester Activities'!K$56&lt;&gt;0,('Semester Activities'!K$56/'Weightage Page-1'!AW$13)*'Weightage Page-1'!AW111,0))+
(IF('Semester Activities'!K$57&lt;&gt;0,('Semester Activities'!K$57/'Weightage Page-1'!AX$13)*'Weightage Page-1'!AX111,0))+
(IF('Semester Activities'!K$58&lt;&gt;0,('Semester Activities'!K$58/'Weightage Page-1'!AY$13)*'Weightage Page-1'!AY111,0))+
(IF('Semester Activities'!K$59&lt;&gt;0,('Semester Activities'!K$59/'Weightage Page-1'!AZ$13)*'Weightage Page-1'!AZ111,0))+
(IF('Semester Activities'!K$60&lt;&gt;0,('Semester Activities'!K$60/'Weightage Page-1'!BA$13)*'Weightage Page-1'!BA111,0))+
(IF('Semester Activities'!K$61&lt;&gt;0,('Semester Activities'!K$61/'Weightage Page-1'!BB$13)*'Weightage Page-1'!BB111,0))</f>
        <v>0</v>
      </c>
      <c r="G105" s="423"/>
      <c r="H105" s="423">
        <f>(IF('Semester Activities'!L$11&lt;&gt;0,('Semester Activities'!L$11/'Weightage Page-1'!D$13)*'Weightage Page-1'!D111,0))+
(IF('Semester Activities'!L$12&lt;&gt;0,('Semester Activities'!L$12/'Weightage Page-1'!E$13)*'Weightage Page-1'!E111,0))+
(IF('Semester Activities'!L$13&lt;&gt;0,('Semester Activities'!L$13/'Weightage Page-1'!F$13)*'Weightage Page-1'!F111,0))+
(IF('Semester Activities'!L$14&lt;&gt;0,('Semester Activities'!L$14/'Weightage Page-1'!G$13)*'Weightage Page-1'!G111,0))+
(IF('Semester Activities'!L$15&lt;&gt;0,('Semester Activities'!L$15/'Weightage Page-1'!H$13)*'Weightage Page-1'!H111,0))+
(IF('Semester Activities'!L$16&lt;&gt;0,('Semester Activities'!L$16/'Weightage Page-1'!I$13)*'Weightage Page-1'!I111,0))+
(IF('Semester Activities'!L$17&lt;&gt;0,('Semester Activities'!L$17/'Weightage Page-1'!J$13)*'Weightage Page-1'!J111,0))+
(IF('Semester Activities'!L$18&lt;&gt;0,('Semester Activities'!L$18/'Weightage Page-1'!K$13)*'Weightage Page-1'!K111,0))+
(IF('Semester Activities'!L$19&lt;&gt;0,('Semester Activities'!L$19/'Weightage Page-1'!L$13)*'Weightage Page-1'!L111,0))+
(IF('Semester Activities'!L$20&lt;&gt;0,('Semester Activities'!L$20/'Weightage Page-1'!M$13)*'Weightage Page-1'!M111,0))+
(IF('Semester Activities'!L$21&lt;&gt;0,('Semester Activities'!L$21/'Weightage Page-1'!N$13)*'Weightage Page-1'!N111,0))+
(IF('Semester Activities'!L$25&lt;&gt;0,('Semester Activities'!L$25/'Weightage Page-1'!R$13)*'Weightage Page-1'!R111,0))+
(IF('Semester Activities'!L$26&lt;&gt;0,('Semester Activities'!L$26/'Weightage Page-1'!S$13)*'Weightage Page-1'!S111,0))+
(IF('Semester Activities'!L$27&lt;&gt;0,('Semester Activities'!L$27/'Weightage Page-1'!T$13)*'Weightage Page-1'!T111,0))+
(IF('Semester Activities'!L$28&lt;&gt;0,('Semester Activities'!L$28/'Weightage Page-1'!U$13)*'Weightage Page-1'!U111,0))+
(IF('Semester Activities'!L$29&lt;&gt;0,('Semester Activities'!L$29/'Weightage Page-1'!V$13)*'Weightage Page-1'!V111,0))+
(IF('Semester Activities'!L$30&lt;&gt;0,('Semester Activities'!L$30/'Weightage Page-1'!W$13)*'Weightage Page-1'!W111,0))+
(IF('Semester Activities'!L$31&lt;&gt;0,('Semester Activities'!L$31/'Weightage Page-1'!X$13)*'Weightage Page-1'!X111,0))+
(IF('Semester Activities'!L$32&lt;&gt;0,('Semester Activities'!L$32/'Weightage Page-1'!Y$13)*'Weightage Page-1'!Y111,0))+
(IF('Semester Activities'!L$33&lt;&gt;0,('Semester Activities'!L$33/'Weightage Page-1'!Z$13)*'Weightage Page-1'!Z111,0))+
(IF('Semester Activities'!L$34&lt;&gt;0,('Semester Activities'!L$34/'Weightage Page-1'!AA$13)*'Weightage Page-1'!AA111,0))+
(IF('Semester Activities'!L$35&lt;&gt;0,('Semester Activities'!L$35/'Weightage Page-1'!AB$13)*'Weightage Page-1'!AB111,0))+
(IF('Semester Activities'!L$36&lt;&gt;0,('Semester Activities'!L$36/'Weightage Page-1'!AC$13)*'Weightage Page-1'!AC111,0))+
(IF('Semester Activities'!L$38&lt;&gt;0,('Semester Activities'!L$38/'Weightage Page-1'!AE$13)*'Weightage Page-1'!AE111,0))+
(IF('Semester Activities'!L$39&lt;&gt;0,('Semester Activities'!L$39/'Weightage Page-1'!AF$13)*'Weightage Page-1'!AF111,0))+
(IF('Semester Activities'!L$40&lt;&gt;0,('Semester Activities'!L$40/'Weightage Page-1'!AG$13)*'Weightage Page-1'!AG111,0))+
(IF('Semester Activities'!L$41&lt;&gt;0,('Semester Activities'!L$41/'Weightage Page-1'!AH$13)*'Weightage Page-1'!AH111,0))+
(IF('Semester Activities'!L$42&lt;&gt;0,('Semester Activities'!L$42/'Weightage Page-1'!AI$13)*'Weightage Page-1'!AI111,0))+
(IF('Semester Activities'!L$43&lt;&gt;0,('Semester Activities'!L$43/'Weightage Page-1'!AJ$13)*'Weightage Page-1'!AJ111,0))+
(IF('Semester Activities'!L$44&lt;&gt;0,('Semester Activities'!L$44/'Weightage Page-1'!AK$13)*'Weightage Page-1'!AK111,0))+
(IF('Semester Activities'!L$45&lt;&gt;0,('Semester Activities'!L$45/'Weightage Page-1'!AL$13)*'Weightage Page-1'!AL111,0))+
(IF('Semester Activities'!L$46&lt;&gt;0,('Semester Activities'!L$46/'Weightage Page-1'!AM$13)*'Weightage Page-1'!AM111,0))+
(IF('Semester Activities'!L$47&lt;&gt;0,('Semester Activities'!L$47/'Weightage Page-1'!AN$13)*'Weightage Page-1'!AN111,0))+
(IF('Semester Activities'!L$48&lt;&gt;0,('Semester Activities'!L$48/'Weightage Page-1'!AO$13)*'Weightage Page-1'!AO111,0))+
(IF('Semester Activities'!L$49&lt;&gt;0,('Semester Activities'!L$49/'Weightage Page-1'!AP$13)*'Weightage Page-1'!AP111,0))+
(IF('Semester Activities'!L$50&lt;&gt;0,('Semester Activities'!L$50/'Weightage Page-1'!AQ$13)*'Weightage Page-1'!AQ111,0))+
(IF('Semester Activities'!L$51&lt;&gt;0,('Semester Activities'!L$51/'Weightage Page-1'!AR$13)*'Weightage Page-1'!AR111,0))+
(IF('Semester Activities'!L$52&lt;&gt;0,('Semester Activities'!L$52/'Weightage Page-1'!AS$13)*'Weightage Page-1'!AS111,0))+
(IF('Semester Activities'!L$53&lt;&gt;0,('Semester Activities'!L$53/'Weightage Page-1'!AT$13)*'Weightage Page-1'!AT111,0))+
(IF('Semester Activities'!L$54&lt;&gt;0,('Semester Activities'!L$54/'Weightage Page-1'!AU$13)*'Weightage Page-1'!AU111,0))+
(IF('Semester Activities'!L$55&lt;&gt;0,('Semester Activities'!L$55/'Weightage Page-1'!AV$13)*'Weightage Page-1'!AV111,0))+
(IF('Semester Activities'!L$56&lt;&gt;0,('Semester Activities'!L$56/'Weightage Page-1'!AW$13)*'Weightage Page-1'!AW111,0))+
(IF('Semester Activities'!L$57&lt;&gt;0,('Semester Activities'!L$57/'Weightage Page-1'!AX$13)*'Weightage Page-1'!AX111,0))+
(IF('Semester Activities'!L$58&lt;&gt;0,('Semester Activities'!L$58/'Weightage Page-1'!AY$13)*'Weightage Page-1'!AY111,0))+
(IF('Semester Activities'!L$59&lt;&gt;0,('Semester Activities'!L$59/'Weightage Page-1'!AZ$13)*'Weightage Page-1'!AZ111,0))+
(IF('Semester Activities'!L$60&lt;&gt;0,('Semester Activities'!L$60/'Weightage Page-1'!BA$13)*'Weightage Page-1'!BA111,0))+
(IF('Semester Activities'!L$61&lt;&gt;0,('Semester Activities'!L$61/'Weightage Page-1'!BB$13)*'Weightage Page-1'!BB111,0))</f>
        <v>0</v>
      </c>
      <c r="I105" s="423"/>
      <c r="J105" s="423">
        <f>(IF('Semester Activities'!M$11&lt;&gt;0,('Semester Activities'!M$11/'Weightage Page-1'!D$13)*'Weightage Page-1'!D111,0))+
(IF('Semester Activities'!M$12&lt;&gt;0,('Semester Activities'!M$12/'Weightage Page-1'!E$13)*'Weightage Page-1'!E111,0))+
(IF('Semester Activities'!M$13&lt;&gt;0,('Semester Activities'!M$13/'Weightage Page-1'!F$13)*'Weightage Page-1'!F111,0))+
(IF('Semester Activities'!M$14&lt;&gt;0,('Semester Activities'!M$14/'Weightage Page-1'!G$13)*'Weightage Page-1'!G111,0))+
(IF('Semester Activities'!M$15&lt;&gt;0,('Semester Activities'!M$15/'Weightage Page-1'!H$13)*'Weightage Page-1'!H111,0))+
(IF('Semester Activities'!M$16&lt;&gt;0,('Semester Activities'!M$16/'Weightage Page-1'!I$13)*'Weightage Page-1'!I111,0))+
(IF('Semester Activities'!M$17&lt;&gt;0,('Semester Activities'!M$17/'Weightage Page-1'!J$13)*'Weightage Page-1'!J111,0))+
(IF('Semester Activities'!M$18&lt;&gt;0,('Semester Activities'!M$18/'Weightage Page-1'!K$13)*'Weightage Page-1'!K111,0))+
(IF('Semester Activities'!M$19&lt;&gt;0,('Semester Activities'!M$19/'Weightage Page-1'!L$13)*'Weightage Page-1'!L111,0))+
(IF('Semester Activities'!M$20&lt;&gt;0,('Semester Activities'!M$20/'Weightage Page-1'!M$13)*'Weightage Page-1'!M111,0))+
(IF('Semester Activities'!M$21&lt;&gt;0,('Semester Activities'!M$21/'Weightage Page-1'!N$13)*'Weightage Page-1'!N111,0))+
(IF('Semester Activities'!M$25&lt;&gt;0,('Semester Activities'!M$25/'Weightage Page-1'!R$13)*'Weightage Page-1'!R111,0))+
(IF('Semester Activities'!M$26&lt;&gt;0,('Semester Activities'!M$26/'Weightage Page-1'!S$13)*'Weightage Page-1'!S111,0))+
(IF('Semester Activities'!M$27&lt;&gt;0,('Semester Activities'!M$27/'Weightage Page-1'!T$13)*'Weightage Page-1'!T111,0))+
(IF('Semester Activities'!M$28&lt;&gt;0,('Semester Activities'!M$28/'Weightage Page-1'!U$13)*'Weightage Page-1'!U111,0))+
(IF('Semester Activities'!M$29&lt;&gt;0,('Semester Activities'!M$29/'Weightage Page-1'!V$13)*'Weightage Page-1'!V111,0))+
(IF('Semester Activities'!M$30&lt;&gt;0,('Semester Activities'!M$30/'Weightage Page-1'!W$13)*'Weightage Page-1'!W111,0))+
(IF('Semester Activities'!M$31&lt;&gt;0,('Semester Activities'!M$31/'Weightage Page-1'!X$13)*'Weightage Page-1'!X111,0))+
(IF('Semester Activities'!M$32&lt;&gt;0,('Semester Activities'!M$32/'Weightage Page-1'!Y$13)*'Weightage Page-1'!Y111,0))+
(IF('Semester Activities'!M$33&lt;&gt;0,('Semester Activities'!M$33/'Weightage Page-1'!Z$13)*'Weightage Page-1'!Z111,0))+
(IF('Semester Activities'!M$34&lt;&gt;0,('Semester Activities'!M$34/'Weightage Page-1'!AA$13)*'Weightage Page-1'!AA111,0))+
(IF('Semester Activities'!M$35&lt;&gt;0,('Semester Activities'!M$35/'Weightage Page-1'!AB$13)*'Weightage Page-1'!AB111,0))+
(IF('Semester Activities'!M$36&lt;&gt;0,('Semester Activities'!M$36/'Weightage Page-1'!AC$13)*'Weightage Page-1'!AC111,0))+
(IF('Semester Activities'!M$38&lt;&gt;0,('Semester Activities'!M$38/'Weightage Page-1'!AE$13)*'Weightage Page-1'!AE111,0))+
(IF('Semester Activities'!M$39&lt;&gt;0,('Semester Activities'!M$39/'Weightage Page-1'!AF$13)*'Weightage Page-1'!AF111,0))+
(IF('Semester Activities'!M$40&lt;&gt;0,('Semester Activities'!M$40/'Weightage Page-1'!AG$13)*'Weightage Page-1'!AG111,0))+
(IF('Semester Activities'!M$41&lt;&gt;0,('Semester Activities'!M$41/'Weightage Page-1'!AH$13)*'Weightage Page-1'!AH111,0))+
(IF('Semester Activities'!M$42&lt;&gt;0,('Semester Activities'!M$42/'Weightage Page-1'!AI$13)*'Weightage Page-1'!AI111,0))+
(IF('Semester Activities'!M$43&lt;&gt;0,('Semester Activities'!M$43/'Weightage Page-1'!AJ$13)*'Weightage Page-1'!AJ111,0))+
(IF('Semester Activities'!M$44&lt;&gt;0,('Semester Activities'!M$44/'Weightage Page-1'!AK$13)*'Weightage Page-1'!AK111,0))+
(IF('Semester Activities'!M$45&lt;&gt;0,('Semester Activities'!M$45/'Weightage Page-1'!AL$13)*'Weightage Page-1'!AL111,0))+
(IF('Semester Activities'!M$46&lt;&gt;0,('Semester Activities'!M$46/'Weightage Page-1'!AM$13)*'Weightage Page-1'!AM111,0))+
(IF('Semester Activities'!M$47&lt;&gt;0,('Semester Activities'!M$47/'Weightage Page-1'!AN$13)*'Weightage Page-1'!AN111,0))+
(IF('Semester Activities'!M$48&lt;&gt;0,('Semester Activities'!M$48/'Weightage Page-1'!AO$13)*'Weightage Page-1'!AO111,0))+
(IF('Semester Activities'!M$49&lt;&gt;0,('Semester Activities'!M$49/'Weightage Page-1'!AP$13)*'Weightage Page-1'!AP111,0))+
(IF('Semester Activities'!M$50&lt;&gt;0,('Semester Activities'!M$50/'Weightage Page-1'!AQ$13)*'Weightage Page-1'!AQ111,0))+
(IF('Semester Activities'!M$51&lt;&gt;0,('Semester Activities'!M$51/'Weightage Page-1'!AR$13)*'Weightage Page-1'!AR111,0))+
(IF('Semester Activities'!M$52&lt;&gt;0,('Semester Activities'!M$52/'Weightage Page-1'!AS$13)*'Weightage Page-1'!AS111,0))+
(IF('Semester Activities'!M$53&lt;&gt;0,('Semester Activities'!M$53/'Weightage Page-1'!AT$13)*'Weightage Page-1'!AT111,0))+
(IF('Semester Activities'!M$54&lt;&gt;0,('Semester Activities'!M$54/'Weightage Page-1'!AU$13)*'Weightage Page-1'!AU111,0))+
(IF('Semester Activities'!M$55&lt;&gt;0,('Semester Activities'!M$55/'Weightage Page-1'!AV$13)*'Weightage Page-1'!AV111,0))+
(IF('Semester Activities'!M$56&lt;&gt;0,('Semester Activities'!M$56/'Weightage Page-1'!AW$13)*'Weightage Page-1'!AW111,0))+
(IF('Semester Activities'!M$57&lt;&gt;0,('Semester Activities'!M$57/'Weightage Page-1'!AX$13)*'Weightage Page-1'!AX111,0))+
(IF('Semester Activities'!M$58&lt;&gt;0,('Semester Activities'!M$58/'Weightage Page-1'!AY$13)*'Weightage Page-1'!AY111,0))+
(IF('Semester Activities'!M$59&lt;&gt;0,('Semester Activities'!M$59/'Weightage Page-1'!AZ$13)*'Weightage Page-1'!AZ111,0))+
(IF('Semester Activities'!M$60&lt;&gt;0,('Semester Activities'!M$60/'Weightage Page-1'!BA$13)*'Weightage Page-1'!BA111,0))+
(IF('Semester Activities'!M$61&lt;&gt;0,('Semester Activities'!M$61/'Weightage Page-1'!BB$13)*'Weightage Page-1'!BB111,0))</f>
        <v>0</v>
      </c>
      <c r="K105" s="423"/>
      <c r="L105" s="423">
        <f>(IF('Semester Activities'!N$11&lt;&gt;0,('Semester Activities'!N$11/'Weightage Page-1'!D$13)*'Weightage Page-1'!D111,0))+
(IF('Semester Activities'!N$12&lt;&gt;0,('Semester Activities'!N$12/'Weightage Page-1'!E$13)*'Weightage Page-1'!E111,0))+
(IF('Semester Activities'!N$13&lt;&gt;0,('Semester Activities'!N$13/'Weightage Page-1'!F$13)*'Weightage Page-1'!F111,0))+
(IF('Semester Activities'!N$14&lt;&gt;0,('Semester Activities'!N$14/'Weightage Page-1'!G$13)*'Weightage Page-1'!G111,0))+
(IF('Semester Activities'!N$15&lt;&gt;0,('Semester Activities'!N$15/'Weightage Page-1'!H$13)*'Weightage Page-1'!H111,0))+
(IF('Semester Activities'!N$16&lt;&gt;0,('Semester Activities'!N$16/'Weightage Page-1'!I$13)*'Weightage Page-1'!I111,0))+
(IF('Semester Activities'!N$17&lt;&gt;0,('Semester Activities'!N$17/'Weightage Page-1'!J$13)*'Weightage Page-1'!J111,0))+
(IF('Semester Activities'!N$18&lt;&gt;0,('Semester Activities'!N$18/'Weightage Page-1'!K$13)*'Weightage Page-1'!K111,0))+
(IF('Semester Activities'!N$19&lt;&gt;0,('Semester Activities'!N$19/'Weightage Page-1'!L$13)*'Weightage Page-1'!L111,0))+
(IF('Semester Activities'!N$20&lt;&gt;0,('Semester Activities'!N$20/'Weightage Page-1'!M$13)*'Weightage Page-1'!M111,0))+
(IF('Semester Activities'!N$21&lt;&gt;0,('Semester Activities'!N$21/'Weightage Page-1'!N$13)*'Weightage Page-1'!N111,0))+
(IF('Semester Activities'!N$25&lt;&gt;0,('Semester Activities'!N$25/'Weightage Page-1'!R$13)*'Weightage Page-1'!R111,0))+
(IF('Semester Activities'!N$26&lt;&gt;0,('Semester Activities'!N$26/'Weightage Page-1'!S$13)*'Weightage Page-1'!S111,0))+
(IF('Semester Activities'!N$27&lt;&gt;0,('Semester Activities'!N$27/'Weightage Page-1'!T$13)*'Weightage Page-1'!T111,0))+
(IF('Semester Activities'!N$28&lt;&gt;0,('Semester Activities'!N$28/'Weightage Page-1'!U$13)*'Weightage Page-1'!U111,0))+
(IF('Semester Activities'!N$29&lt;&gt;0,('Semester Activities'!N$29/'Weightage Page-1'!V$13)*'Weightage Page-1'!V111,0))+
(IF('Semester Activities'!N$30&lt;&gt;0,('Semester Activities'!N$30/'Weightage Page-1'!W$13)*'Weightage Page-1'!W111,0))+
(IF('Semester Activities'!N$31&lt;&gt;0,('Semester Activities'!N$31/'Weightage Page-1'!X$13)*'Weightage Page-1'!X111,0))+
(IF('Semester Activities'!N$32&lt;&gt;0,('Semester Activities'!N$32/'Weightage Page-1'!Y$13)*'Weightage Page-1'!Y111,0))+
(IF('Semester Activities'!N$33&lt;&gt;0,('Semester Activities'!N$33/'Weightage Page-1'!Z$13)*'Weightage Page-1'!Z111,0))+
(IF('Semester Activities'!N$34&lt;&gt;0,('Semester Activities'!N$34/'Weightage Page-1'!AA$13)*'Weightage Page-1'!AA111,0))+
(IF('Semester Activities'!N$35&lt;&gt;0,('Semester Activities'!N$35/'Weightage Page-1'!AB$13)*'Weightage Page-1'!AB111,0))+
(IF('Semester Activities'!N$36&lt;&gt;0,('Semester Activities'!N$36/'Weightage Page-1'!AC$13)*'Weightage Page-1'!AC111,0))+
(IF('Semester Activities'!N$38&lt;&gt;0,('Semester Activities'!N$38/'Weightage Page-1'!AE$13)*'Weightage Page-1'!AE111,0))+
(IF('Semester Activities'!N$39&lt;&gt;0,('Semester Activities'!N$39/'Weightage Page-1'!AF$13)*'Weightage Page-1'!AF111,0))+
(IF('Semester Activities'!N$40&lt;&gt;0,('Semester Activities'!N$40/'Weightage Page-1'!AG$13)*'Weightage Page-1'!AG111,0))+
(IF('Semester Activities'!N$41&lt;&gt;0,('Semester Activities'!N$41/'Weightage Page-1'!AH$13)*'Weightage Page-1'!AH111,0))+
(IF('Semester Activities'!N$42&lt;&gt;0,('Semester Activities'!N$42/'Weightage Page-1'!AI$13)*'Weightage Page-1'!AI111,0))+
(IF('Semester Activities'!N$43&lt;&gt;0,('Semester Activities'!N$43/'Weightage Page-1'!AJ$13)*'Weightage Page-1'!AJ111,0))+
(IF('Semester Activities'!N$44&lt;&gt;0,('Semester Activities'!N$44/'Weightage Page-1'!AK$13)*'Weightage Page-1'!AK111,0))+
(IF('Semester Activities'!N$45&lt;&gt;0,('Semester Activities'!N$45/'Weightage Page-1'!AL$13)*'Weightage Page-1'!AL111,0))+
(IF('Semester Activities'!N$46&lt;&gt;0,('Semester Activities'!N$46/'Weightage Page-1'!AM$13)*'Weightage Page-1'!AM111,0))+
(IF('Semester Activities'!N$47&lt;&gt;0,('Semester Activities'!N$47/'Weightage Page-1'!AN$13)*'Weightage Page-1'!AN111,0))+
(IF('Semester Activities'!N$48&lt;&gt;0,('Semester Activities'!N$48/'Weightage Page-1'!AO$13)*'Weightage Page-1'!AO111,0))+
(IF('Semester Activities'!N$49&lt;&gt;0,('Semester Activities'!N$49/'Weightage Page-1'!AP$13)*'Weightage Page-1'!AP111,0))+
(IF('Semester Activities'!N$50&lt;&gt;0,('Semester Activities'!N$50/'Weightage Page-1'!AQ$13)*'Weightage Page-1'!AQ111,0))+
(IF('Semester Activities'!N$51&lt;&gt;0,('Semester Activities'!N$51/'Weightage Page-1'!AR$13)*'Weightage Page-1'!AR111,0))+
(IF('Semester Activities'!N$52&lt;&gt;0,('Semester Activities'!N$52/'Weightage Page-1'!AS$13)*'Weightage Page-1'!AS111,0))+
(IF('Semester Activities'!N$53&lt;&gt;0,('Semester Activities'!N$53/'Weightage Page-1'!AT$13)*'Weightage Page-1'!AT111,0))+
(IF('Semester Activities'!N$54&lt;&gt;0,('Semester Activities'!N$54/'Weightage Page-1'!AU$13)*'Weightage Page-1'!AU111,0))+
(IF('Semester Activities'!N$55&lt;&gt;0,('Semester Activities'!N$55/'Weightage Page-1'!AV$13)*'Weightage Page-1'!AV111,0))+
(IF('Semester Activities'!N$56&lt;&gt;0,('Semester Activities'!N$56/'Weightage Page-1'!AW$13)*'Weightage Page-1'!AW111,0))+
(IF('Semester Activities'!N$57&lt;&gt;0,('Semester Activities'!N$57/'Weightage Page-1'!AX$13)*'Weightage Page-1'!AX111,0))+
(IF('Semester Activities'!N$58&lt;&gt;0,('Semester Activities'!N$58/'Weightage Page-1'!AY$13)*'Weightage Page-1'!AY111,0))+
(IF('Semester Activities'!N$59&lt;&gt;0,('Semester Activities'!N$59/'Weightage Page-1'!AZ$13)*'Weightage Page-1'!AZ111,0))+
(IF('Semester Activities'!N$60&lt;&gt;0,('Semester Activities'!N$60/'Weightage Page-1'!BA$13)*'Weightage Page-1'!BA111,0))+
(IF('Semester Activities'!N$61&lt;&gt;0,('Semester Activities'!N$61/'Weightage Page-1'!BB$13)*'Weightage Page-1'!BB111,0))</f>
        <v>0</v>
      </c>
      <c r="M105" s="423"/>
      <c r="N105" s="424">
        <f t="shared" si="2"/>
        <v>0</v>
      </c>
      <c r="O105" s="424"/>
    </row>
    <row r="106" spans="1:15" ht="16.5" thickBot="1" x14ac:dyDescent="0.3">
      <c r="A106" s="210">
        <v>97</v>
      </c>
      <c r="B106" s="211" t="str">
        <f>IF('Weightage Page-1'!B112&lt;&gt;"",'Weightage Page-1'!B112,"")</f>
        <v>15SW152</v>
      </c>
      <c r="C106" s="118"/>
      <c r="D106" s="423">
        <f>(IF('Semester Activities'!J$11&lt;&gt;0,('Semester Activities'!J$11/'Weightage Page-1'!D$13)*'Weightage Page-1'!D112,0))+
(IF('Semester Activities'!J$12&lt;&gt;0,('Semester Activities'!J$12/'Weightage Page-1'!E$13)*'Weightage Page-1'!E112,0))+
(IF('Semester Activities'!J$13&lt;&gt;0,('Semester Activities'!J$13/'Weightage Page-1'!F$13)*'Weightage Page-1'!F112,0))+
(IF('Semester Activities'!J$14&lt;&gt;0,('Semester Activities'!J$14/'Weightage Page-1'!G$13)*'Weightage Page-1'!G112,0))+
(IF('Semester Activities'!J$15&lt;&gt;0,('Semester Activities'!J$15/'Weightage Page-1'!H$13)*'Weightage Page-1'!H112,0))+
(IF('Semester Activities'!J$16&lt;&gt;0,('Semester Activities'!J$16/'Weightage Page-1'!I$13)*'Weightage Page-1'!I112,0))+
(IF('Semester Activities'!J$17&lt;&gt;0,('Semester Activities'!J$17/'Weightage Page-1'!J$13)*'Weightage Page-1'!J112,0))+
(IF('Semester Activities'!J$18&lt;&gt;0,('Semester Activities'!J$18/'Weightage Page-1'!K$13)*'Weightage Page-1'!K112,0))+
(IF('Semester Activities'!J$19&lt;&gt;0,('Semester Activities'!J$19/'Weightage Page-1'!L$13)*'Weightage Page-1'!L112,0))+
(IF('Semester Activities'!J$20&lt;&gt;0,('Semester Activities'!J$20/'Weightage Page-1'!M$13)*'Weightage Page-1'!M112,0))+
(IF('Semester Activities'!J$21&lt;&gt;0,('Semester Activities'!J$21/'Weightage Page-1'!N$13)*'Weightage Page-1'!N112,0))+
(IF('Semester Activities'!J$25&lt;&gt;0,('Semester Activities'!J$25/'Weightage Page-1'!R$13)*'Weightage Page-1'!R112,0))+
(IF('Semester Activities'!J$26&lt;&gt;0,('Semester Activities'!J$26/'Weightage Page-1'!S$13)*'Weightage Page-1'!S112,0))+
(IF('Semester Activities'!J$27&lt;&gt;0,('Semester Activities'!J$27/'Weightage Page-1'!T$13)*'Weightage Page-1'!T112,0))+
(IF('Semester Activities'!J$28&lt;&gt;0,('Semester Activities'!J$28/'Weightage Page-1'!U$13)*'Weightage Page-1'!U112,0))+
(IF('Semester Activities'!J$29&lt;&gt;0,('Semester Activities'!J$29/'Weightage Page-1'!V$13)*'Weightage Page-1'!V112,0))+
(IF('Semester Activities'!J$30&lt;&gt;0,('Semester Activities'!J$30/'Weightage Page-1'!W$13)*'Weightage Page-1'!W112,0))+
(IF('Semester Activities'!J$31&lt;&gt;0,('Semester Activities'!J$31/'Weightage Page-1'!X$13)*'Weightage Page-1'!X112,0))+
(IF('Semester Activities'!J$32&lt;&gt;0,('Semester Activities'!J$32/'Weightage Page-1'!Y$13)*'Weightage Page-1'!Y112,0))+
(IF('Semester Activities'!J$33&lt;&gt;0,('Semester Activities'!J$33/'Weightage Page-1'!Z$13)*'Weightage Page-1'!Z112,0))+
(IF('Semester Activities'!J$34&lt;&gt;0,('Semester Activities'!J$34/'Weightage Page-1'!AA$13)*'Weightage Page-1'!AA112,0))+
(IF('Semester Activities'!J$35&lt;&gt;0,('Semester Activities'!J$35/'Weightage Page-1'!AB$13)*'Weightage Page-1'!AB112,0))+
(IF('Semester Activities'!J$36&lt;&gt;0,('Semester Activities'!J$36/'Weightage Page-1'!AC$13)*'Weightage Page-1'!AC112,0))+
(IF('Semester Activities'!J$38&lt;&gt;0,('Semester Activities'!J$38/'Weightage Page-1'!AE$13)*'Weightage Page-1'!AE112,0))+
(IF('Semester Activities'!J$39&lt;&gt;0,('Semester Activities'!J$39/'Weightage Page-1'!AF$13)*'Weightage Page-1'!AF112,0))+
(IF('Semester Activities'!J$40&lt;&gt;0,('Semester Activities'!J$40/'Weightage Page-1'!AG$13)*'Weightage Page-1'!AG112,0))+
(IF('Semester Activities'!J$41&lt;&gt;0,('Semester Activities'!J$41/'Weightage Page-1'!AH$13)*'Weightage Page-1'!AH112,0))+
(IF('Semester Activities'!J$42&lt;&gt;0,('Semester Activities'!J$42/'Weightage Page-1'!AI$13)*'Weightage Page-1'!AI112,0))+
(IF('Semester Activities'!J$43&lt;&gt;0,('Semester Activities'!J$43/'Weightage Page-1'!AJ$13)*'Weightage Page-1'!AJ112,0))+
(IF('Semester Activities'!J$44&lt;&gt;0,('Semester Activities'!J$44/'Weightage Page-1'!AK$13)*'Weightage Page-1'!AK112,0))+
(IF('Semester Activities'!J$45&lt;&gt;0,('Semester Activities'!J$45/'Weightage Page-1'!AL$13)*'Weightage Page-1'!AL112,0))+
(IF('Semester Activities'!J$46&lt;&gt;0,('Semester Activities'!J$46/'Weightage Page-1'!AM$13)*'Weightage Page-1'!AM112,0))+
(IF('Semester Activities'!J$47&lt;&gt;0,('Semester Activities'!J$47/'Weightage Page-1'!AN$13)*'Weightage Page-1'!AN112,0))+
(IF('Semester Activities'!J$48&lt;&gt;0,('Semester Activities'!J$48/'Weightage Page-1'!AO$13)*'Weightage Page-1'!AO112,0))+
(IF('Semester Activities'!J$49&lt;&gt;0,('Semester Activities'!J$49/'Weightage Page-1'!AP$13)*'Weightage Page-1'!AP112,0))+
(IF('Semester Activities'!J$50&lt;&gt;0,('Semester Activities'!J$50/'Weightage Page-1'!AQ$13)*'Weightage Page-1'!AQ112,0))+
(IF('Semester Activities'!J$51&lt;&gt;0,('Semester Activities'!J$51/'Weightage Page-1'!AR$13)*'Weightage Page-1'!AR112,0))+
(IF('Semester Activities'!J$52&lt;&gt;0,('Semester Activities'!J$52/'Weightage Page-1'!AS$13)*'Weightage Page-1'!AS112,0))+
(IF('Semester Activities'!J$53&lt;&gt;0,('Semester Activities'!J$53/'Weightage Page-1'!AT$13)*'Weightage Page-1'!AT112,0))+
(IF('Semester Activities'!J$54&lt;&gt;0,('Semester Activities'!J$54/'Weightage Page-1'!AU$13)*'Weightage Page-1'!AU112,0))+
(IF('Semester Activities'!J$55&lt;&gt;0,('Semester Activities'!J$55/'Weightage Page-1'!AV$13)*'Weightage Page-1'!AV112,0))+
(IF('Semester Activities'!J$56&lt;&gt;0,('Semester Activities'!J$56/'Weightage Page-1'!AW$13)*'Weightage Page-1'!AW112,0))+
(IF('Semester Activities'!J$57&lt;&gt;0,('Semester Activities'!J$57/'Weightage Page-1'!AX$13)*'Weightage Page-1'!AX112,0))+
(IF('Semester Activities'!J$58&lt;&gt;0,('Semester Activities'!J$58/'Weightage Page-1'!AY$13)*'Weightage Page-1'!AY112,0))+
(IF('Semester Activities'!J$59&lt;&gt;0,('Semester Activities'!J$59/'Weightage Page-1'!AZ$13)*'Weightage Page-1'!AZ112,0))+
(IF('Semester Activities'!J$60&lt;&gt;0,('Semester Activities'!J$60/'Weightage Page-1'!BA$13)*'Weightage Page-1'!BA112,0))+
(IF('Semester Activities'!J$61&lt;&gt;0,('Semester Activities'!J$61/'Weightage Page-1'!BB$13)*'Weightage Page-1'!BB112,0))</f>
        <v>0</v>
      </c>
      <c r="E106" s="423"/>
      <c r="F106" s="423">
        <f>(IF('Semester Activities'!K$11&lt;&gt;0,('Semester Activities'!K$11/'Weightage Page-1'!D$13)*'Weightage Page-1'!D112,0))+
(IF('Semester Activities'!K$12&lt;&gt;0,('Semester Activities'!K$12/'Weightage Page-1'!E$13)*'Weightage Page-1'!E112,0))+
(IF('Semester Activities'!K$13&lt;&gt;0,('Semester Activities'!K$13/'Weightage Page-1'!F$13)*'Weightage Page-1'!F112,0))+
(IF('Semester Activities'!K$14&lt;&gt;0,('Semester Activities'!K$14/'Weightage Page-1'!G$13)*'Weightage Page-1'!G112,0))+
(IF('Semester Activities'!K$15&lt;&gt;0,('Semester Activities'!K$15/'Weightage Page-1'!H$13)*'Weightage Page-1'!H112,0))+
(IF('Semester Activities'!K$16&lt;&gt;0,('Semester Activities'!K$16/'Weightage Page-1'!I$13)*'Weightage Page-1'!I112,0))+
(IF('Semester Activities'!K$17&lt;&gt;0,('Semester Activities'!K$17/'Weightage Page-1'!J$13)*'Weightage Page-1'!J112,0))+
(IF('Semester Activities'!K$18&lt;&gt;0,('Semester Activities'!K$18/'Weightage Page-1'!K$13)*'Weightage Page-1'!K112,0))+
(IF('Semester Activities'!K$19&lt;&gt;0,('Semester Activities'!K$19/'Weightage Page-1'!L$13)*'Weightage Page-1'!L112,0))+
(IF('Semester Activities'!K$20&lt;&gt;0,('Semester Activities'!K$20/'Weightage Page-1'!M$13)*'Weightage Page-1'!M112,0))+
(IF('Semester Activities'!K$21&lt;&gt;0,('Semester Activities'!K$21/'Weightage Page-1'!N$13)*'Weightage Page-1'!N112,0))+
(IF('Semester Activities'!K$25&lt;&gt;0,('Semester Activities'!K$25/'Weightage Page-1'!R$13)*'Weightage Page-1'!R112,0))+
(IF('Semester Activities'!K$26&lt;&gt;0,('Semester Activities'!K$26/'Weightage Page-1'!S$13)*'Weightage Page-1'!S112,0))+
(IF('Semester Activities'!K$27&lt;&gt;0,('Semester Activities'!K$27/'Weightage Page-1'!T$13)*'Weightage Page-1'!T112,0))+
(IF('Semester Activities'!K$28&lt;&gt;0,('Semester Activities'!K$28/'Weightage Page-1'!U$13)*'Weightage Page-1'!U112,0))+
(IF('Semester Activities'!K$29&lt;&gt;0,('Semester Activities'!K$29/'Weightage Page-1'!V$13)*'Weightage Page-1'!V112,0))+
(IF('Semester Activities'!K$30&lt;&gt;0,('Semester Activities'!K$30/'Weightage Page-1'!W$13)*'Weightage Page-1'!W112,0))+
(IF('Semester Activities'!K$31&lt;&gt;0,('Semester Activities'!K$31/'Weightage Page-1'!X$13)*'Weightage Page-1'!X112,0))+
(IF('Semester Activities'!K$32&lt;&gt;0,('Semester Activities'!K$32/'Weightage Page-1'!Y$13)*'Weightage Page-1'!Y112,0))+
(IF('Semester Activities'!K$33&lt;&gt;0,('Semester Activities'!K$33/'Weightage Page-1'!Z$13)*'Weightage Page-1'!Z112,0))+
(IF('Semester Activities'!K$34&lt;&gt;0,('Semester Activities'!K$34/'Weightage Page-1'!AA$13)*'Weightage Page-1'!AA112,0))+
(IF('Semester Activities'!K$35&lt;&gt;0,('Semester Activities'!K$35/'Weightage Page-1'!AB$13)*'Weightage Page-1'!AB112,0))+
(IF('Semester Activities'!K$36&lt;&gt;0,('Semester Activities'!K$36/'Weightage Page-1'!AC$13)*'Weightage Page-1'!AC112,0))+
(IF('Semester Activities'!K$38&lt;&gt;0,('Semester Activities'!K$38/'Weightage Page-1'!AE$13)*'Weightage Page-1'!AE112,0))+
(IF('Semester Activities'!K$39&lt;&gt;0,('Semester Activities'!K$39/'Weightage Page-1'!AF$13)*'Weightage Page-1'!AF112,0))+
(IF('Semester Activities'!K$40&lt;&gt;0,('Semester Activities'!K$40/'Weightage Page-1'!AG$13)*'Weightage Page-1'!AG112,0))+
(IF('Semester Activities'!K$41&lt;&gt;0,('Semester Activities'!K$41/'Weightage Page-1'!AH$13)*'Weightage Page-1'!AH112,0))+
(IF('Semester Activities'!K$42&lt;&gt;0,('Semester Activities'!K$42/'Weightage Page-1'!AI$13)*'Weightage Page-1'!AI112,0))+
(IF('Semester Activities'!K$43&lt;&gt;0,('Semester Activities'!K$43/'Weightage Page-1'!AJ$13)*'Weightage Page-1'!AJ112,0))+
(IF('Semester Activities'!K$44&lt;&gt;0,('Semester Activities'!K$44/'Weightage Page-1'!AK$13)*'Weightage Page-1'!AK112,0))+
(IF('Semester Activities'!K$45&lt;&gt;0,('Semester Activities'!K$45/'Weightage Page-1'!AL$13)*'Weightage Page-1'!AL112,0))+
(IF('Semester Activities'!K$46&lt;&gt;0,('Semester Activities'!K$46/'Weightage Page-1'!AM$13)*'Weightage Page-1'!AM112,0))+
(IF('Semester Activities'!K$47&lt;&gt;0,('Semester Activities'!K$47/'Weightage Page-1'!AN$13)*'Weightage Page-1'!AN112,0))+
(IF('Semester Activities'!K$48&lt;&gt;0,('Semester Activities'!K$48/'Weightage Page-1'!AO$13)*'Weightage Page-1'!AO112,0))+
(IF('Semester Activities'!K$49&lt;&gt;0,('Semester Activities'!K$49/'Weightage Page-1'!AP$13)*'Weightage Page-1'!AP112,0))+
(IF('Semester Activities'!K$50&lt;&gt;0,('Semester Activities'!K$50/'Weightage Page-1'!AQ$13)*'Weightage Page-1'!AQ112,0))+
(IF('Semester Activities'!K$51&lt;&gt;0,('Semester Activities'!K$51/'Weightage Page-1'!AR$13)*'Weightage Page-1'!AR112,0))+
(IF('Semester Activities'!K$52&lt;&gt;0,('Semester Activities'!K$52/'Weightage Page-1'!AS$13)*'Weightage Page-1'!AS112,0))+
(IF('Semester Activities'!K$53&lt;&gt;0,('Semester Activities'!K$53/'Weightage Page-1'!AT$13)*'Weightage Page-1'!AT112,0))+
(IF('Semester Activities'!K$54&lt;&gt;0,('Semester Activities'!K$54/'Weightage Page-1'!AU$13)*'Weightage Page-1'!AU112,0))+
(IF('Semester Activities'!K$55&lt;&gt;0,('Semester Activities'!K$55/'Weightage Page-1'!AV$13)*'Weightage Page-1'!AV112,0))+
(IF('Semester Activities'!K$56&lt;&gt;0,('Semester Activities'!K$56/'Weightage Page-1'!AW$13)*'Weightage Page-1'!AW112,0))+
(IF('Semester Activities'!K$57&lt;&gt;0,('Semester Activities'!K$57/'Weightage Page-1'!AX$13)*'Weightage Page-1'!AX112,0))+
(IF('Semester Activities'!K$58&lt;&gt;0,('Semester Activities'!K$58/'Weightage Page-1'!AY$13)*'Weightage Page-1'!AY112,0))+
(IF('Semester Activities'!K$59&lt;&gt;0,('Semester Activities'!K$59/'Weightage Page-1'!AZ$13)*'Weightage Page-1'!AZ112,0))+
(IF('Semester Activities'!K$60&lt;&gt;0,('Semester Activities'!K$60/'Weightage Page-1'!BA$13)*'Weightage Page-1'!BA112,0))+
(IF('Semester Activities'!K$61&lt;&gt;0,('Semester Activities'!K$61/'Weightage Page-1'!BB$13)*'Weightage Page-1'!BB112,0))</f>
        <v>0</v>
      </c>
      <c r="G106" s="423"/>
      <c r="H106" s="423">
        <f>(IF('Semester Activities'!L$11&lt;&gt;0,('Semester Activities'!L$11/'Weightage Page-1'!D$13)*'Weightage Page-1'!D112,0))+
(IF('Semester Activities'!L$12&lt;&gt;0,('Semester Activities'!L$12/'Weightage Page-1'!E$13)*'Weightage Page-1'!E112,0))+
(IF('Semester Activities'!L$13&lt;&gt;0,('Semester Activities'!L$13/'Weightage Page-1'!F$13)*'Weightage Page-1'!F112,0))+
(IF('Semester Activities'!L$14&lt;&gt;0,('Semester Activities'!L$14/'Weightage Page-1'!G$13)*'Weightage Page-1'!G112,0))+
(IF('Semester Activities'!L$15&lt;&gt;0,('Semester Activities'!L$15/'Weightage Page-1'!H$13)*'Weightage Page-1'!H112,0))+
(IF('Semester Activities'!L$16&lt;&gt;0,('Semester Activities'!L$16/'Weightage Page-1'!I$13)*'Weightage Page-1'!I112,0))+
(IF('Semester Activities'!L$17&lt;&gt;0,('Semester Activities'!L$17/'Weightage Page-1'!J$13)*'Weightage Page-1'!J112,0))+
(IF('Semester Activities'!L$18&lt;&gt;0,('Semester Activities'!L$18/'Weightage Page-1'!K$13)*'Weightage Page-1'!K112,0))+
(IF('Semester Activities'!L$19&lt;&gt;0,('Semester Activities'!L$19/'Weightage Page-1'!L$13)*'Weightage Page-1'!L112,0))+
(IF('Semester Activities'!L$20&lt;&gt;0,('Semester Activities'!L$20/'Weightage Page-1'!M$13)*'Weightage Page-1'!M112,0))+
(IF('Semester Activities'!L$21&lt;&gt;0,('Semester Activities'!L$21/'Weightage Page-1'!N$13)*'Weightage Page-1'!N112,0))+
(IF('Semester Activities'!L$25&lt;&gt;0,('Semester Activities'!L$25/'Weightage Page-1'!R$13)*'Weightage Page-1'!R112,0))+
(IF('Semester Activities'!L$26&lt;&gt;0,('Semester Activities'!L$26/'Weightage Page-1'!S$13)*'Weightage Page-1'!S112,0))+
(IF('Semester Activities'!L$27&lt;&gt;0,('Semester Activities'!L$27/'Weightage Page-1'!T$13)*'Weightage Page-1'!T112,0))+
(IF('Semester Activities'!L$28&lt;&gt;0,('Semester Activities'!L$28/'Weightage Page-1'!U$13)*'Weightage Page-1'!U112,0))+
(IF('Semester Activities'!L$29&lt;&gt;0,('Semester Activities'!L$29/'Weightage Page-1'!V$13)*'Weightage Page-1'!V112,0))+
(IF('Semester Activities'!L$30&lt;&gt;0,('Semester Activities'!L$30/'Weightage Page-1'!W$13)*'Weightage Page-1'!W112,0))+
(IF('Semester Activities'!L$31&lt;&gt;0,('Semester Activities'!L$31/'Weightage Page-1'!X$13)*'Weightage Page-1'!X112,0))+
(IF('Semester Activities'!L$32&lt;&gt;0,('Semester Activities'!L$32/'Weightage Page-1'!Y$13)*'Weightage Page-1'!Y112,0))+
(IF('Semester Activities'!L$33&lt;&gt;0,('Semester Activities'!L$33/'Weightage Page-1'!Z$13)*'Weightage Page-1'!Z112,0))+
(IF('Semester Activities'!L$34&lt;&gt;0,('Semester Activities'!L$34/'Weightage Page-1'!AA$13)*'Weightage Page-1'!AA112,0))+
(IF('Semester Activities'!L$35&lt;&gt;0,('Semester Activities'!L$35/'Weightage Page-1'!AB$13)*'Weightage Page-1'!AB112,0))+
(IF('Semester Activities'!L$36&lt;&gt;0,('Semester Activities'!L$36/'Weightage Page-1'!AC$13)*'Weightage Page-1'!AC112,0))+
(IF('Semester Activities'!L$38&lt;&gt;0,('Semester Activities'!L$38/'Weightage Page-1'!AE$13)*'Weightage Page-1'!AE112,0))+
(IF('Semester Activities'!L$39&lt;&gt;0,('Semester Activities'!L$39/'Weightage Page-1'!AF$13)*'Weightage Page-1'!AF112,0))+
(IF('Semester Activities'!L$40&lt;&gt;0,('Semester Activities'!L$40/'Weightage Page-1'!AG$13)*'Weightage Page-1'!AG112,0))+
(IF('Semester Activities'!L$41&lt;&gt;0,('Semester Activities'!L$41/'Weightage Page-1'!AH$13)*'Weightage Page-1'!AH112,0))+
(IF('Semester Activities'!L$42&lt;&gt;0,('Semester Activities'!L$42/'Weightage Page-1'!AI$13)*'Weightage Page-1'!AI112,0))+
(IF('Semester Activities'!L$43&lt;&gt;0,('Semester Activities'!L$43/'Weightage Page-1'!AJ$13)*'Weightage Page-1'!AJ112,0))+
(IF('Semester Activities'!L$44&lt;&gt;0,('Semester Activities'!L$44/'Weightage Page-1'!AK$13)*'Weightage Page-1'!AK112,0))+
(IF('Semester Activities'!L$45&lt;&gt;0,('Semester Activities'!L$45/'Weightage Page-1'!AL$13)*'Weightage Page-1'!AL112,0))+
(IF('Semester Activities'!L$46&lt;&gt;0,('Semester Activities'!L$46/'Weightage Page-1'!AM$13)*'Weightage Page-1'!AM112,0))+
(IF('Semester Activities'!L$47&lt;&gt;0,('Semester Activities'!L$47/'Weightage Page-1'!AN$13)*'Weightage Page-1'!AN112,0))+
(IF('Semester Activities'!L$48&lt;&gt;0,('Semester Activities'!L$48/'Weightage Page-1'!AO$13)*'Weightage Page-1'!AO112,0))+
(IF('Semester Activities'!L$49&lt;&gt;0,('Semester Activities'!L$49/'Weightage Page-1'!AP$13)*'Weightage Page-1'!AP112,0))+
(IF('Semester Activities'!L$50&lt;&gt;0,('Semester Activities'!L$50/'Weightage Page-1'!AQ$13)*'Weightage Page-1'!AQ112,0))+
(IF('Semester Activities'!L$51&lt;&gt;0,('Semester Activities'!L$51/'Weightage Page-1'!AR$13)*'Weightage Page-1'!AR112,0))+
(IF('Semester Activities'!L$52&lt;&gt;0,('Semester Activities'!L$52/'Weightage Page-1'!AS$13)*'Weightage Page-1'!AS112,0))+
(IF('Semester Activities'!L$53&lt;&gt;0,('Semester Activities'!L$53/'Weightage Page-1'!AT$13)*'Weightage Page-1'!AT112,0))+
(IF('Semester Activities'!L$54&lt;&gt;0,('Semester Activities'!L$54/'Weightage Page-1'!AU$13)*'Weightage Page-1'!AU112,0))+
(IF('Semester Activities'!L$55&lt;&gt;0,('Semester Activities'!L$55/'Weightage Page-1'!AV$13)*'Weightage Page-1'!AV112,0))+
(IF('Semester Activities'!L$56&lt;&gt;0,('Semester Activities'!L$56/'Weightage Page-1'!AW$13)*'Weightage Page-1'!AW112,0))+
(IF('Semester Activities'!L$57&lt;&gt;0,('Semester Activities'!L$57/'Weightage Page-1'!AX$13)*'Weightage Page-1'!AX112,0))+
(IF('Semester Activities'!L$58&lt;&gt;0,('Semester Activities'!L$58/'Weightage Page-1'!AY$13)*'Weightage Page-1'!AY112,0))+
(IF('Semester Activities'!L$59&lt;&gt;0,('Semester Activities'!L$59/'Weightage Page-1'!AZ$13)*'Weightage Page-1'!AZ112,0))+
(IF('Semester Activities'!L$60&lt;&gt;0,('Semester Activities'!L$60/'Weightage Page-1'!BA$13)*'Weightage Page-1'!BA112,0))+
(IF('Semester Activities'!L$61&lt;&gt;0,('Semester Activities'!L$61/'Weightage Page-1'!BB$13)*'Weightage Page-1'!BB112,0))</f>
        <v>0</v>
      </c>
      <c r="I106" s="423"/>
      <c r="J106" s="423">
        <f>(IF('Semester Activities'!M$11&lt;&gt;0,('Semester Activities'!M$11/'Weightage Page-1'!D$13)*'Weightage Page-1'!D112,0))+
(IF('Semester Activities'!M$12&lt;&gt;0,('Semester Activities'!M$12/'Weightage Page-1'!E$13)*'Weightage Page-1'!E112,0))+
(IF('Semester Activities'!M$13&lt;&gt;0,('Semester Activities'!M$13/'Weightage Page-1'!F$13)*'Weightage Page-1'!F112,0))+
(IF('Semester Activities'!M$14&lt;&gt;0,('Semester Activities'!M$14/'Weightage Page-1'!G$13)*'Weightage Page-1'!G112,0))+
(IF('Semester Activities'!M$15&lt;&gt;0,('Semester Activities'!M$15/'Weightage Page-1'!H$13)*'Weightage Page-1'!H112,0))+
(IF('Semester Activities'!M$16&lt;&gt;0,('Semester Activities'!M$16/'Weightage Page-1'!I$13)*'Weightage Page-1'!I112,0))+
(IF('Semester Activities'!M$17&lt;&gt;0,('Semester Activities'!M$17/'Weightage Page-1'!J$13)*'Weightage Page-1'!J112,0))+
(IF('Semester Activities'!M$18&lt;&gt;0,('Semester Activities'!M$18/'Weightage Page-1'!K$13)*'Weightage Page-1'!K112,0))+
(IF('Semester Activities'!M$19&lt;&gt;0,('Semester Activities'!M$19/'Weightage Page-1'!L$13)*'Weightage Page-1'!L112,0))+
(IF('Semester Activities'!M$20&lt;&gt;0,('Semester Activities'!M$20/'Weightage Page-1'!M$13)*'Weightage Page-1'!M112,0))+
(IF('Semester Activities'!M$21&lt;&gt;0,('Semester Activities'!M$21/'Weightage Page-1'!N$13)*'Weightage Page-1'!N112,0))+
(IF('Semester Activities'!M$25&lt;&gt;0,('Semester Activities'!M$25/'Weightage Page-1'!R$13)*'Weightage Page-1'!R112,0))+
(IF('Semester Activities'!M$26&lt;&gt;0,('Semester Activities'!M$26/'Weightage Page-1'!S$13)*'Weightage Page-1'!S112,0))+
(IF('Semester Activities'!M$27&lt;&gt;0,('Semester Activities'!M$27/'Weightage Page-1'!T$13)*'Weightage Page-1'!T112,0))+
(IF('Semester Activities'!M$28&lt;&gt;0,('Semester Activities'!M$28/'Weightage Page-1'!U$13)*'Weightage Page-1'!U112,0))+
(IF('Semester Activities'!M$29&lt;&gt;0,('Semester Activities'!M$29/'Weightage Page-1'!V$13)*'Weightage Page-1'!V112,0))+
(IF('Semester Activities'!M$30&lt;&gt;0,('Semester Activities'!M$30/'Weightage Page-1'!W$13)*'Weightage Page-1'!W112,0))+
(IF('Semester Activities'!M$31&lt;&gt;0,('Semester Activities'!M$31/'Weightage Page-1'!X$13)*'Weightage Page-1'!X112,0))+
(IF('Semester Activities'!M$32&lt;&gt;0,('Semester Activities'!M$32/'Weightage Page-1'!Y$13)*'Weightage Page-1'!Y112,0))+
(IF('Semester Activities'!M$33&lt;&gt;0,('Semester Activities'!M$33/'Weightage Page-1'!Z$13)*'Weightage Page-1'!Z112,0))+
(IF('Semester Activities'!M$34&lt;&gt;0,('Semester Activities'!M$34/'Weightage Page-1'!AA$13)*'Weightage Page-1'!AA112,0))+
(IF('Semester Activities'!M$35&lt;&gt;0,('Semester Activities'!M$35/'Weightage Page-1'!AB$13)*'Weightage Page-1'!AB112,0))+
(IF('Semester Activities'!M$36&lt;&gt;0,('Semester Activities'!M$36/'Weightage Page-1'!AC$13)*'Weightage Page-1'!AC112,0))+
(IF('Semester Activities'!M$38&lt;&gt;0,('Semester Activities'!M$38/'Weightage Page-1'!AE$13)*'Weightage Page-1'!AE112,0))+
(IF('Semester Activities'!M$39&lt;&gt;0,('Semester Activities'!M$39/'Weightage Page-1'!AF$13)*'Weightage Page-1'!AF112,0))+
(IF('Semester Activities'!M$40&lt;&gt;0,('Semester Activities'!M$40/'Weightage Page-1'!AG$13)*'Weightage Page-1'!AG112,0))+
(IF('Semester Activities'!M$41&lt;&gt;0,('Semester Activities'!M$41/'Weightage Page-1'!AH$13)*'Weightage Page-1'!AH112,0))+
(IF('Semester Activities'!M$42&lt;&gt;0,('Semester Activities'!M$42/'Weightage Page-1'!AI$13)*'Weightage Page-1'!AI112,0))+
(IF('Semester Activities'!M$43&lt;&gt;0,('Semester Activities'!M$43/'Weightage Page-1'!AJ$13)*'Weightage Page-1'!AJ112,0))+
(IF('Semester Activities'!M$44&lt;&gt;0,('Semester Activities'!M$44/'Weightage Page-1'!AK$13)*'Weightage Page-1'!AK112,0))+
(IF('Semester Activities'!M$45&lt;&gt;0,('Semester Activities'!M$45/'Weightage Page-1'!AL$13)*'Weightage Page-1'!AL112,0))+
(IF('Semester Activities'!M$46&lt;&gt;0,('Semester Activities'!M$46/'Weightage Page-1'!AM$13)*'Weightage Page-1'!AM112,0))+
(IF('Semester Activities'!M$47&lt;&gt;0,('Semester Activities'!M$47/'Weightage Page-1'!AN$13)*'Weightage Page-1'!AN112,0))+
(IF('Semester Activities'!M$48&lt;&gt;0,('Semester Activities'!M$48/'Weightage Page-1'!AO$13)*'Weightage Page-1'!AO112,0))+
(IF('Semester Activities'!M$49&lt;&gt;0,('Semester Activities'!M$49/'Weightage Page-1'!AP$13)*'Weightage Page-1'!AP112,0))+
(IF('Semester Activities'!M$50&lt;&gt;0,('Semester Activities'!M$50/'Weightage Page-1'!AQ$13)*'Weightage Page-1'!AQ112,0))+
(IF('Semester Activities'!M$51&lt;&gt;0,('Semester Activities'!M$51/'Weightage Page-1'!AR$13)*'Weightage Page-1'!AR112,0))+
(IF('Semester Activities'!M$52&lt;&gt;0,('Semester Activities'!M$52/'Weightage Page-1'!AS$13)*'Weightage Page-1'!AS112,0))+
(IF('Semester Activities'!M$53&lt;&gt;0,('Semester Activities'!M$53/'Weightage Page-1'!AT$13)*'Weightage Page-1'!AT112,0))+
(IF('Semester Activities'!M$54&lt;&gt;0,('Semester Activities'!M$54/'Weightage Page-1'!AU$13)*'Weightage Page-1'!AU112,0))+
(IF('Semester Activities'!M$55&lt;&gt;0,('Semester Activities'!M$55/'Weightage Page-1'!AV$13)*'Weightage Page-1'!AV112,0))+
(IF('Semester Activities'!M$56&lt;&gt;0,('Semester Activities'!M$56/'Weightage Page-1'!AW$13)*'Weightage Page-1'!AW112,0))+
(IF('Semester Activities'!M$57&lt;&gt;0,('Semester Activities'!M$57/'Weightage Page-1'!AX$13)*'Weightage Page-1'!AX112,0))+
(IF('Semester Activities'!M$58&lt;&gt;0,('Semester Activities'!M$58/'Weightage Page-1'!AY$13)*'Weightage Page-1'!AY112,0))+
(IF('Semester Activities'!M$59&lt;&gt;0,('Semester Activities'!M$59/'Weightage Page-1'!AZ$13)*'Weightage Page-1'!AZ112,0))+
(IF('Semester Activities'!M$60&lt;&gt;0,('Semester Activities'!M$60/'Weightage Page-1'!BA$13)*'Weightage Page-1'!BA112,0))+
(IF('Semester Activities'!M$61&lt;&gt;0,('Semester Activities'!M$61/'Weightage Page-1'!BB$13)*'Weightage Page-1'!BB112,0))</f>
        <v>0</v>
      </c>
      <c r="K106" s="423"/>
      <c r="L106" s="423">
        <f>(IF('Semester Activities'!N$11&lt;&gt;0,('Semester Activities'!N$11/'Weightage Page-1'!D$13)*'Weightage Page-1'!D112,0))+
(IF('Semester Activities'!N$12&lt;&gt;0,('Semester Activities'!N$12/'Weightage Page-1'!E$13)*'Weightage Page-1'!E112,0))+
(IF('Semester Activities'!N$13&lt;&gt;0,('Semester Activities'!N$13/'Weightage Page-1'!F$13)*'Weightage Page-1'!F112,0))+
(IF('Semester Activities'!N$14&lt;&gt;0,('Semester Activities'!N$14/'Weightage Page-1'!G$13)*'Weightage Page-1'!G112,0))+
(IF('Semester Activities'!N$15&lt;&gt;0,('Semester Activities'!N$15/'Weightage Page-1'!H$13)*'Weightage Page-1'!H112,0))+
(IF('Semester Activities'!N$16&lt;&gt;0,('Semester Activities'!N$16/'Weightage Page-1'!I$13)*'Weightage Page-1'!I112,0))+
(IF('Semester Activities'!N$17&lt;&gt;0,('Semester Activities'!N$17/'Weightage Page-1'!J$13)*'Weightage Page-1'!J112,0))+
(IF('Semester Activities'!N$18&lt;&gt;0,('Semester Activities'!N$18/'Weightage Page-1'!K$13)*'Weightage Page-1'!K112,0))+
(IF('Semester Activities'!N$19&lt;&gt;0,('Semester Activities'!N$19/'Weightage Page-1'!L$13)*'Weightage Page-1'!L112,0))+
(IF('Semester Activities'!N$20&lt;&gt;0,('Semester Activities'!N$20/'Weightage Page-1'!M$13)*'Weightage Page-1'!M112,0))+
(IF('Semester Activities'!N$21&lt;&gt;0,('Semester Activities'!N$21/'Weightage Page-1'!N$13)*'Weightage Page-1'!N112,0))+
(IF('Semester Activities'!N$25&lt;&gt;0,('Semester Activities'!N$25/'Weightage Page-1'!R$13)*'Weightage Page-1'!R112,0))+
(IF('Semester Activities'!N$26&lt;&gt;0,('Semester Activities'!N$26/'Weightage Page-1'!S$13)*'Weightage Page-1'!S112,0))+
(IF('Semester Activities'!N$27&lt;&gt;0,('Semester Activities'!N$27/'Weightage Page-1'!T$13)*'Weightage Page-1'!T112,0))+
(IF('Semester Activities'!N$28&lt;&gt;0,('Semester Activities'!N$28/'Weightage Page-1'!U$13)*'Weightage Page-1'!U112,0))+
(IF('Semester Activities'!N$29&lt;&gt;0,('Semester Activities'!N$29/'Weightage Page-1'!V$13)*'Weightage Page-1'!V112,0))+
(IF('Semester Activities'!N$30&lt;&gt;0,('Semester Activities'!N$30/'Weightage Page-1'!W$13)*'Weightage Page-1'!W112,0))+
(IF('Semester Activities'!N$31&lt;&gt;0,('Semester Activities'!N$31/'Weightage Page-1'!X$13)*'Weightage Page-1'!X112,0))+
(IF('Semester Activities'!N$32&lt;&gt;0,('Semester Activities'!N$32/'Weightage Page-1'!Y$13)*'Weightage Page-1'!Y112,0))+
(IF('Semester Activities'!N$33&lt;&gt;0,('Semester Activities'!N$33/'Weightage Page-1'!Z$13)*'Weightage Page-1'!Z112,0))+
(IF('Semester Activities'!N$34&lt;&gt;0,('Semester Activities'!N$34/'Weightage Page-1'!AA$13)*'Weightage Page-1'!AA112,0))+
(IF('Semester Activities'!N$35&lt;&gt;0,('Semester Activities'!N$35/'Weightage Page-1'!AB$13)*'Weightage Page-1'!AB112,0))+
(IF('Semester Activities'!N$36&lt;&gt;0,('Semester Activities'!N$36/'Weightage Page-1'!AC$13)*'Weightage Page-1'!AC112,0))+
(IF('Semester Activities'!N$38&lt;&gt;0,('Semester Activities'!N$38/'Weightage Page-1'!AE$13)*'Weightage Page-1'!AE112,0))+
(IF('Semester Activities'!N$39&lt;&gt;0,('Semester Activities'!N$39/'Weightage Page-1'!AF$13)*'Weightage Page-1'!AF112,0))+
(IF('Semester Activities'!N$40&lt;&gt;0,('Semester Activities'!N$40/'Weightage Page-1'!AG$13)*'Weightage Page-1'!AG112,0))+
(IF('Semester Activities'!N$41&lt;&gt;0,('Semester Activities'!N$41/'Weightage Page-1'!AH$13)*'Weightage Page-1'!AH112,0))+
(IF('Semester Activities'!N$42&lt;&gt;0,('Semester Activities'!N$42/'Weightage Page-1'!AI$13)*'Weightage Page-1'!AI112,0))+
(IF('Semester Activities'!N$43&lt;&gt;0,('Semester Activities'!N$43/'Weightage Page-1'!AJ$13)*'Weightage Page-1'!AJ112,0))+
(IF('Semester Activities'!N$44&lt;&gt;0,('Semester Activities'!N$44/'Weightage Page-1'!AK$13)*'Weightage Page-1'!AK112,0))+
(IF('Semester Activities'!N$45&lt;&gt;0,('Semester Activities'!N$45/'Weightage Page-1'!AL$13)*'Weightage Page-1'!AL112,0))+
(IF('Semester Activities'!N$46&lt;&gt;0,('Semester Activities'!N$46/'Weightage Page-1'!AM$13)*'Weightage Page-1'!AM112,0))+
(IF('Semester Activities'!N$47&lt;&gt;0,('Semester Activities'!N$47/'Weightage Page-1'!AN$13)*'Weightage Page-1'!AN112,0))+
(IF('Semester Activities'!N$48&lt;&gt;0,('Semester Activities'!N$48/'Weightage Page-1'!AO$13)*'Weightage Page-1'!AO112,0))+
(IF('Semester Activities'!N$49&lt;&gt;0,('Semester Activities'!N$49/'Weightage Page-1'!AP$13)*'Weightage Page-1'!AP112,0))+
(IF('Semester Activities'!N$50&lt;&gt;0,('Semester Activities'!N$50/'Weightage Page-1'!AQ$13)*'Weightage Page-1'!AQ112,0))+
(IF('Semester Activities'!N$51&lt;&gt;0,('Semester Activities'!N$51/'Weightage Page-1'!AR$13)*'Weightage Page-1'!AR112,0))+
(IF('Semester Activities'!N$52&lt;&gt;0,('Semester Activities'!N$52/'Weightage Page-1'!AS$13)*'Weightage Page-1'!AS112,0))+
(IF('Semester Activities'!N$53&lt;&gt;0,('Semester Activities'!N$53/'Weightage Page-1'!AT$13)*'Weightage Page-1'!AT112,0))+
(IF('Semester Activities'!N$54&lt;&gt;0,('Semester Activities'!N$54/'Weightage Page-1'!AU$13)*'Weightage Page-1'!AU112,0))+
(IF('Semester Activities'!N$55&lt;&gt;0,('Semester Activities'!N$55/'Weightage Page-1'!AV$13)*'Weightage Page-1'!AV112,0))+
(IF('Semester Activities'!N$56&lt;&gt;0,('Semester Activities'!N$56/'Weightage Page-1'!AW$13)*'Weightage Page-1'!AW112,0))+
(IF('Semester Activities'!N$57&lt;&gt;0,('Semester Activities'!N$57/'Weightage Page-1'!AX$13)*'Weightage Page-1'!AX112,0))+
(IF('Semester Activities'!N$58&lt;&gt;0,('Semester Activities'!N$58/'Weightage Page-1'!AY$13)*'Weightage Page-1'!AY112,0))+
(IF('Semester Activities'!N$59&lt;&gt;0,('Semester Activities'!N$59/'Weightage Page-1'!AZ$13)*'Weightage Page-1'!AZ112,0))+
(IF('Semester Activities'!N$60&lt;&gt;0,('Semester Activities'!N$60/'Weightage Page-1'!BA$13)*'Weightage Page-1'!BA112,0))+
(IF('Semester Activities'!N$61&lt;&gt;0,('Semester Activities'!N$61/'Weightage Page-1'!BB$13)*'Weightage Page-1'!BB112,0))</f>
        <v>0</v>
      </c>
      <c r="M106" s="423"/>
      <c r="N106" s="424">
        <f t="shared" si="2"/>
        <v>0</v>
      </c>
      <c r="O106" s="424"/>
    </row>
    <row r="107" spans="1:15" ht="16.5" thickBot="1" x14ac:dyDescent="0.3">
      <c r="A107" s="210">
        <v>98</v>
      </c>
      <c r="B107" s="211" t="str">
        <f>IF('Weightage Page-1'!B113&lt;&gt;"",'Weightage Page-1'!B113,"")</f>
        <v>15SW154</v>
      </c>
      <c r="C107" s="118"/>
      <c r="D107" s="423">
        <f>(IF('Semester Activities'!J$11&lt;&gt;0,('Semester Activities'!J$11/'Weightage Page-1'!D$13)*'Weightage Page-1'!D113,0))+
(IF('Semester Activities'!J$12&lt;&gt;0,('Semester Activities'!J$12/'Weightage Page-1'!E$13)*'Weightage Page-1'!E113,0))+
(IF('Semester Activities'!J$13&lt;&gt;0,('Semester Activities'!J$13/'Weightage Page-1'!F$13)*'Weightage Page-1'!F113,0))+
(IF('Semester Activities'!J$14&lt;&gt;0,('Semester Activities'!J$14/'Weightage Page-1'!G$13)*'Weightage Page-1'!G113,0))+
(IF('Semester Activities'!J$15&lt;&gt;0,('Semester Activities'!J$15/'Weightage Page-1'!H$13)*'Weightage Page-1'!H113,0))+
(IF('Semester Activities'!J$16&lt;&gt;0,('Semester Activities'!J$16/'Weightage Page-1'!I$13)*'Weightage Page-1'!I113,0))+
(IF('Semester Activities'!J$17&lt;&gt;0,('Semester Activities'!J$17/'Weightage Page-1'!J$13)*'Weightage Page-1'!J113,0))+
(IF('Semester Activities'!J$18&lt;&gt;0,('Semester Activities'!J$18/'Weightage Page-1'!K$13)*'Weightage Page-1'!K113,0))+
(IF('Semester Activities'!J$19&lt;&gt;0,('Semester Activities'!J$19/'Weightage Page-1'!L$13)*'Weightage Page-1'!L113,0))+
(IF('Semester Activities'!J$20&lt;&gt;0,('Semester Activities'!J$20/'Weightage Page-1'!M$13)*'Weightage Page-1'!M113,0))+
(IF('Semester Activities'!J$21&lt;&gt;0,('Semester Activities'!J$21/'Weightage Page-1'!N$13)*'Weightage Page-1'!N113,0))+
(IF('Semester Activities'!J$25&lt;&gt;0,('Semester Activities'!J$25/'Weightage Page-1'!R$13)*'Weightage Page-1'!R113,0))+
(IF('Semester Activities'!J$26&lt;&gt;0,('Semester Activities'!J$26/'Weightage Page-1'!S$13)*'Weightage Page-1'!S113,0))+
(IF('Semester Activities'!J$27&lt;&gt;0,('Semester Activities'!J$27/'Weightage Page-1'!T$13)*'Weightage Page-1'!T113,0))+
(IF('Semester Activities'!J$28&lt;&gt;0,('Semester Activities'!J$28/'Weightage Page-1'!U$13)*'Weightage Page-1'!U113,0))+
(IF('Semester Activities'!J$29&lt;&gt;0,('Semester Activities'!J$29/'Weightage Page-1'!V$13)*'Weightage Page-1'!V113,0))+
(IF('Semester Activities'!J$30&lt;&gt;0,('Semester Activities'!J$30/'Weightage Page-1'!W$13)*'Weightage Page-1'!W113,0))+
(IF('Semester Activities'!J$31&lt;&gt;0,('Semester Activities'!J$31/'Weightage Page-1'!X$13)*'Weightage Page-1'!X113,0))+
(IF('Semester Activities'!J$32&lt;&gt;0,('Semester Activities'!J$32/'Weightage Page-1'!Y$13)*'Weightage Page-1'!Y113,0))+
(IF('Semester Activities'!J$33&lt;&gt;0,('Semester Activities'!J$33/'Weightage Page-1'!Z$13)*'Weightage Page-1'!Z113,0))+
(IF('Semester Activities'!J$34&lt;&gt;0,('Semester Activities'!J$34/'Weightage Page-1'!AA$13)*'Weightage Page-1'!AA113,0))+
(IF('Semester Activities'!J$35&lt;&gt;0,('Semester Activities'!J$35/'Weightage Page-1'!AB$13)*'Weightage Page-1'!AB113,0))+
(IF('Semester Activities'!J$36&lt;&gt;0,('Semester Activities'!J$36/'Weightage Page-1'!AC$13)*'Weightage Page-1'!AC113,0))+
(IF('Semester Activities'!J$38&lt;&gt;0,('Semester Activities'!J$38/'Weightage Page-1'!AE$13)*'Weightage Page-1'!AE113,0))+
(IF('Semester Activities'!J$39&lt;&gt;0,('Semester Activities'!J$39/'Weightage Page-1'!AF$13)*'Weightage Page-1'!AF113,0))+
(IF('Semester Activities'!J$40&lt;&gt;0,('Semester Activities'!J$40/'Weightage Page-1'!AG$13)*'Weightage Page-1'!AG113,0))+
(IF('Semester Activities'!J$41&lt;&gt;0,('Semester Activities'!J$41/'Weightage Page-1'!AH$13)*'Weightage Page-1'!AH113,0))+
(IF('Semester Activities'!J$42&lt;&gt;0,('Semester Activities'!J$42/'Weightage Page-1'!AI$13)*'Weightage Page-1'!AI113,0))+
(IF('Semester Activities'!J$43&lt;&gt;0,('Semester Activities'!J$43/'Weightage Page-1'!AJ$13)*'Weightage Page-1'!AJ113,0))+
(IF('Semester Activities'!J$44&lt;&gt;0,('Semester Activities'!J$44/'Weightage Page-1'!AK$13)*'Weightage Page-1'!AK113,0))+
(IF('Semester Activities'!J$45&lt;&gt;0,('Semester Activities'!J$45/'Weightage Page-1'!AL$13)*'Weightage Page-1'!AL113,0))+
(IF('Semester Activities'!J$46&lt;&gt;0,('Semester Activities'!J$46/'Weightage Page-1'!AM$13)*'Weightage Page-1'!AM113,0))+
(IF('Semester Activities'!J$47&lt;&gt;0,('Semester Activities'!J$47/'Weightage Page-1'!AN$13)*'Weightage Page-1'!AN113,0))+
(IF('Semester Activities'!J$48&lt;&gt;0,('Semester Activities'!J$48/'Weightage Page-1'!AO$13)*'Weightage Page-1'!AO113,0))+
(IF('Semester Activities'!J$49&lt;&gt;0,('Semester Activities'!J$49/'Weightage Page-1'!AP$13)*'Weightage Page-1'!AP113,0))+
(IF('Semester Activities'!J$50&lt;&gt;0,('Semester Activities'!J$50/'Weightage Page-1'!AQ$13)*'Weightage Page-1'!AQ113,0))+
(IF('Semester Activities'!J$51&lt;&gt;0,('Semester Activities'!J$51/'Weightage Page-1'!AR$13)*'Weightage Page-1'!AR113,0))+
(IF('Semester Activities'!J$52&lt;&gt;0,('Semester Activities'!J$52/'Weightage Page-1'!AS$13)*'Weightage Page-1'!AS113,0))+
(IF('Semester Activities'!J$53&lt;&gt;0,('Semester Activities'!J$53/'Weightage Page-1'!AT$13)*'Weightage Page-1'!AT113,0))+
(IF('Semester Activities'!J$54&lt;&gt;0,('Semester Activities'!J$54/'Weightage Page-1'!AU$13)*'Weightage Page-1'!AU113,0))+
(IF('Semester Activities'!J$55&lt;&gt;0,('Semester Activities'!J$55/'Weightage Page-1'!AV$13)*'Weightage Page-1'!AV113,0))+
(IF('Semester Activities'!J$56&lt;&gt;0,('Semester Activities'!J$56/'Weightage Page-1'!AW$13)*'Weightage Page-1'!AW113,0))+
(IF('Semester Activities'!J$57&lt;&gt;0,('Semester Activities'!J$57/'Weightage Page-1'!AX$13)*'Weightage Page-1'!AX113,0))+
(IF('Semester Activities'!J$58&lt;&gt;0,('Semester Activities'!J$58/'Weightage Page-1'!AY$13)*'Weightage Page-1'!AY113,0))+
(IF('Semester Activities'!J$59&lt;&gt;0,('Semester Activities'!J$59/'Weightage Page-1'!AZ$13)*'Weightage Page-1'!AZ113,0))+
(IF('Semester Activities'!J$60&lt;&gt;0,('Semester Activities'!J$60/'Weightage Page-1'!BA$13)*'Weightage Page-1'!BA113,0))+
(IF('Semester Activities'!J$61&lt;&gt;0,('Semester Activities'!J$61/'Weightage Page-1'!BB$13)*'Weightage Page-1'!BB113,0))</f>
        <v>0</v>
      </c>
      <c r="E107" s="423"/>
      <c r="F107" s="423">
        <f>(IF('Semester Activities'!K$11&lt;&gt;0,('Semester Activities'!K$11/'Weightage Page-1'!D$13)*'Weightage Page-1'!D113,0))+
(IF('Semester Activities'!K$12&lt;&gt;0,('Semester Activities'!K$12/'Weightage Page-1'!E$13)*'Weightage Page-1'!E113,0))+
(IF('Semester Activities'!K$13&lt;&gt;0,('Semester Activities'!K$13/'Weightage Page-1'!F$13)*'Weightage Page-1'!F113,0))+
(IF('Semester Activities'!K$14&lt;&gt;0,('Semester Activities'!K$14/'Weightage Page-1'!G$13)*'Weightage Page-1'!G113,0))+
(IF('Semester Activities'!K$15&lt;&gt;0,('Semester Activities'!K$15/'Weightage Page-1'!H$13)*'Weightage Page-1'!H113,0))+
(IF('Semester Activities'!K$16&lt;&gt;0,('Semester Activities'!K$16/'Weightage Page-1'!I$13)*'Weightage Page-1'!I113,0))+
(IF('Semester Activities'!K$17&lt;&gt;0,('Semester Activities'!K$17/'Weightage Page-1'!J$13)*'Weightage Page-1'!J113,0))+
(IF('Semester Activities'!K$18&lt;&gt;0,('Semester Activities'!K$18/'Weightage Page-1'!K$13)*'Weightage Page-1'!K113,0))+
(IF('Semester Activities'!K$19&lt;&gt;0,('Semester Activities'!K$19/'Weightage Page-1'!L$13)*'Weightage Page-1'!L113,0))+
(IF('Semester Activities'!K$20&lt;&gt;0,('Semester Activities'!K$20/'Weightage Page-1'!M$13)*'Weightage Page-1'!M113,0))+
(IF('Semester Activities'!K$21&lt;&gt;0,('Semester Activities'!K$21/'Weightage Page-1'!N$13)*'Weightage Page-1'!N113,0))+
(IF('Semester Activities'!K$25&lt;&gt;0,('Semester Activities'!K$25/'Weightage Page-1'!R$13)*'Weightage Page-1'!R113,0))+
(IF('Semester Activities'!K$26&lt;&gt;0,('Semester Activities'!K$26/'Weightage Page-1'!S$13)*'Weightage Page-1'!S113,0))+
(IF('Semester Activities'!K$27&lt;&gt;0,('Semester Activities'!K$27/'Weightage Page-1'!T$13)*'Weightage Page-1'!T113,0))+
(IF('Semester Activities'!K$28&lt;&gt;0,('Semester Activities'!K$28/'Weightage Page-1'!U$13)*'Weightage Page-1'!U113,0))+
(IF('Semester Activities'!K$29&lt;&gt;0,('Semester Activities'!K$29/'Weightage Page-1'!V$13)*'Weightage Page-1'!V113,0))+
(IF('Semester Activities'!K$30&lt;&gt;0,('Semester Activities'!K$30/'Weightage Page-1'!W$13)*'Weightage Page-1'!W113,0))+
(IF('Semester Activities'!K$31&lt;&gt;0,('Semester Activities'!K$31/'Weightage Page-1'!X$13)*'Weightage Page-1'!X113,0))+
(IF('Semester Activities'!K$32&lt;&gt;0,('Semester Activities'!K$32/'Weightage Page-1'!Y$13)*'Weightage Page-1'!Y113,0))+
(IF('Semester Activities'!K$33&lt;&gt;0,('Semester Activities'!K$33/'Weightage Page-1'!Z$13)*'Weightage Page-1'!Z113,0))+
(IF('Semester Activities'!K$34&lt;&gt;0,('Semester Activities'!K$34/'Weightage Page-1'!AA$13)*'Weightage Page-1'!AA113,0))+
(IF('Semester Activities'!K$35&lt;&gt;0,('Semester Activities'!K$35/'Weightage Page-1'!AB$13)*'Weightage Page-1'!AB113,0))+
(IF('Semester Activities'!K$36&lt;&gt;0,('Semester Activities'!K$36/'Weightage Page-1'!AC$13)*'Weightage Page-1'!AC113,0))+
(IF('Semester Activities'!K$38&lt;&gt;0,('Semester Activities'!K$38/'Weightage Page-1'!AE$13)*'Weightage Page-1'!AE113,0))+
(IF('Semester Activities'!K$39&lt;&gt;0,('Semester Activities'!K$39/'Weightage Page-1'!AF$13)*'Weightage Page-1'!AF113,0))+
(IF('Semester Activities'!K$40&lt;&gt;0,('Semester Activities'!K$40/'Weightage Page-1'!AG$13)*'Weightage Page-1'!AG113,0))+
(IF('Semester Activities'!K$41&lt;&gt;0,('Semester Activities'!K$41/'Weightage Page-1'!AH$13)*'Weightage Page-1'!AH113,0))+
(IF('Semester Activities'!K$42&lt;&gt;0,('Semester Activities'!K$42/'Weightage Page-1'!AI$13)*'Weightage Page-1'!AI113,0))+
(IF('Semester Activities'!K$43&lt;&gt;0,('Semester Activities'!K$43/'Weightage Page-1'!AJ$13)*'Weightage Page-1'!AJ113,0))+
(IF('Semester Activities'!K$44&lt;&gt;0,('Semester Activities'!K$44/'Weightage Page-1'!AK$13)*'Weightage Page-1'!AK113,0))+
(IF('Semester Activities'!K$45&lt;&gt;0,('Semester Activities'!K$45/'Weightage Page-1'!AL$13)*'Weightage Page-1'!AL113,0))+
(IF('Semester Activities'!K$46&lt;&gt;0,('Semester Activities'!K$46/'Weightage Page-1'!AM$13)*'Weightage Page-1'!AM113,0))+
(IF('Semester Activities'!K$47&lt;&gt;0,('Semester Activities'!K$47/'Weightage Page-1'!AN$13)*'Weightage Page-1'!AN113,0))+
(IF('Semester Activities'!K$48&lt;&gt;0,('Semester Activities'!K$48/'Weightage Page-1'!AO$13)*'Weightage Page-1'!AO113,0))+
(IF('Semester Activities'!K$49&lt;&gt;0,('Semester Activities'!K$49/'Weightage Page-1'!AP$13)*'Weightage Page-1'!AP113,0))+
(IF('Semester Activities'!K$50&lt;&gt;0,('Semester Activities'!K$50/'Weightage Page-1'!AQ$13)*'Weightage Page-1'!AQ113,0))+
(IF('Semester Activities'!K$51&lt;&gt;0,('Semester Activities'!K$51/'Weightage Page-1'!AR$13)*'Weightage Page-1'!AR113,0))+
(IF('Semester Activities'!K$52&lt;&gt;0,('Semester Activities'!K$52/'Weightage Page-1'!AS$13)*'Weightage Page-1'!AS113,0))+
(IF('Semester Activities'!K$53&lt;&gt;0,('Semester Activities'!K$53/'Weightage Page-1'!AT$13)*'Weightage Page-1'!AT113,0))+
(IF('Semester Activities'!K$54&lt;&gt;0,('Semester Activities'!K$54/'Weightage Page-1'!AU$13)*'Weightage Page-1'!AU113,0))+
(IF('Semester Activities'!K$55&lt;&gt;0,('Semester Activities'!K$55/'Weightage Page-1'!AV$13)*'Weightage Page-1'!AV113,0))+
(IF('Semester Activities'!K$56&lt;&gt;0,('Semester Activities'!K$56/'Weightage Page-1'!AW$13)*'Weightage Page-1'!AW113,0))+
(IF('Semester Activities'!K$57&lt;&gt;0,('Semester Activities'!K$57/'Weightage Page-1'!AX$13)*'Weightage Page-1'!AX113,0))+
(IF('Semester Activities'!K$58&lt;&gt;0,('Semester Activities'!K$58/'Weightage Page-1'!AY$13)*'Weightage Page-1'!AY113,0))+
(IF('Semester Activities'!K$59&lt;&gt;0,('Semester Activities'!K$59/'Weightage Page-1'!AZ$13)*'Weightage Page-1'!AZ113,0))+
(IF('Semester Activities'!K$60&lt;&gt;0,('Semester Activities'!K$60/'Weightage Page-1'!BA$13)*'Weightage Page-1'!BA113,0))+
(IF('Semester Activities'!K$61&lt;&gt;0,('Semester Activities'!K$61/'Weightage Page-1'!BB$13)*'Weightage Page-1'!BB113,0))</f>
        <v>0</v>
      </c>
      <c r="G107" s="423"/>
      <c r="H107" s="423">
        <f>(IF('Semester Activities'!L$11&lt;&gt;0,('Semester Activities'!L$11/'Weightage Page-1'!D$13)*'Weightage Page-1'!D113,0))+
(IF('Semester Activities'!L$12&lt;&gt;0,('Semester Activities'!L$12/'Weightage Page-1'!E$13)*'Weightage Page-1'!E113,0))+
(IF('Semester Activities'!L$13&lt;&gt;0,('Semester Activities'!L$13/'Weightage Page-1'!F$13)*'Weightage Page-1'!F113,0))+
(IF('Semester Activities'!L$14&lt;&gt;0,('Semester Activities'!L$14/'Weightage Page-1'!G$13)*'Weightage Page-1'!G113,0))+
(IF('Semester Activities'!L$15&lt;&gt;0,('Semester Activities'!L$15/'Weightage Page-1'!H$13)*'Weightage Page-1'!H113,0))+
(IF('Semester Activities'!L$16&lt;&gt;0,('Semester Activities'!L$16/'Weightage Page-1'!I$13)*'Weightage Page-1'!I113,0))+
(IF('Semester Activities'!L$17&lt;&gt;0,('Semester Activities'!L$17/'Weightage Page-1'!J$13)*'Weightage Page-1'!J113,0))+
(IF('Semester Activities'!L$18&lt;&gt;0,('Semester Activities'!L$18/'Weightage Page-1'!K$13)*'Weightage Page-1'!K113,0))+
(IF('Semester Activities'!L$19&lt;&gt;0,('Semester Activities'!L$19/'Weightage Page-1'!L$13)*'Weightage Page-1'!L113,0))+
(IF('Semester Activities'!L$20&lt;&gt;0,('Semester Activities'!L$20/'Weightage Page-1'!M$13)*'Weightage Page-1'!M113,0))+
(IF('Semester Activities'!L$21&lt;&gt;0,('Semester Activities'!L$21/'Weightage Page-1'!N$13)*'Weightage Page-1'!N113,0))+
(IF('Semester Activities'!L$25&lt;&gt;0,('Semester Activities'!L$25/'Weightage Page-1'!R$13)*'Weightage Page-1'!R113,0))+
(IF('Semester Activities'!L$26&lt;&gt;0,('Semester Activities'!L$26/'Weightage Page-1'!S$13)*'Weightage Page-1'!S113,0))+
(IF('Semester Activities'!L$27&lt;&gt;0,('Semester Activities'!L$27/'Weightage Page-1'!T$13)*'Weightage Page-1'!T113,0))+
(IF('Semester Activities'!L$28&lt;&gt;0,('Semester Activities'!L$28/'Weightage Page-1'!U$13)*'Weightage Page-1'!U113,0))+
(IF('Semester Activities'!L$29&lt;&gt;0,('Semester Activities'!L$29/'Weightage Page-1'!V$13)*'Weightage Page-1'!V113,0))+
(IF('Semester Activities'!L$30&lt;&gt;0,('Semester Activities'!L$30/'Weightage Page-1'!W$13)*'Weightage Page-1'!W113,0))+
(IF('Semester Activities'!L$31&lt;&gt;0,('Semester Activities'!L$31/'Weightage Page-1'!X$13)*'Weightage Page-1'!X113,0))+
(IF('Semester Activities'!L$32&lt;&gt;0,('Semester Activities'!L$32/'Weightage Page-1'!Y$13)*'Weightage Page-1'!Y113,0))+
(IF('Semester Activities'!L$33&lt;&gt;0,('Semester Activities'!L$33/'Weightage Page-1'!Z$13)*'Weightage Page-1'!Z113,0))+
(IF('Semester Activities'!L$34&lt;&gt;0,('Semester Activities'!L$34/'Weightage Page-1'!AA$13)*'Weightage Page-1'!AA113,0))+
(IF('Semester Activities'!L$35&lt;&gt;0,('Semester Activities'!L$35/'Weightage Page-1'!AB$13)*'Weightage Page-1'!AB113,0))+
(IF('Semester Activities'!L$36&lt;&gt;0,('Semester Activities'!L$36/'Weightage Page-1'!AC$13)*'Weightage Page-1'!AC113,0))+
(IF('Semester Activities'!L$38&lt;&gt;0,('Semester Activities'!L$38/'Weightage Page-1'!AE$13)*'Weightage Page-1'!AE113,0))+
(IF('Semester Activities'!L$39&lt;&gt;0,('Semester Activities'!L$39/'Weightage Page-1'!AF$13)*'Weightage Page-1'!AF113,0))+
(IF('Semester Activities'!L$40&lt;&gt;0,('Semester Activities'!L$40/'Weightage Page-1'!AG$13)*'Weightage Page-1'!AG113,0))+
(IF('Semester Activities'!L$41&lt;&gt;0,('Semester Activities'!L$41/'Weightage Page-1'!AH$13)*'Weightage Page-1'!AH113,0))+
(IF('Semester Activities'!L$42&lt;&gt;0,('Semester Activities'!L$42/'Weightage Page-1'!AI$13)*'Weightage Page-1'!AI113,0))+
(IF('Semester Activities'!L$43&lt;&gt;0,('Semester Activities'!L$43/'Weightage Page-1'!AJ$13)*'Weightage Page-1'!AJ113,0))+
(IF('Semester Activities'!L$44&lt;&gt;0,('Semester Activities'!L$44/'Weightage Page-1'!AK$13)*'Weightage Page-1'!AK113,0))+
(IF('Semester Activities'!L$45&lt;&gt;0,('Semester Activities'!L$45/'Weightage Page-1'!AL$13)*'Weightage Page-1'!AL113,0))+
(IF('Semester Activities'!L$46&lt;&gt;0,('Semester Activities'!L$46/'Weightage Page-1'!AM$13)*'Weightage Page-1'!AM113,0))+
(IF('Semester Activities'!L$47&lt;&gt;0,('Semester Activities'!L$47/'Weightage Page-1'!AN$13)*'Weightage Page-1'!AN113,0))+
(IF('Semester Activities'!L$48&lt;&gt;0,('Semester Activities'!L$48/'Weightage Page-1'!AO$13)*'Weightage Page-1'!AO113,0))+
(IF('Semester Activities'!L$49&lt;&gt;0,('Semester Activities'!L$49/'Weightage Page-1'!AP$13)*'Weightage Page-1'!AP113,0))+
(IF('Semester Activities'!L$50&lt;&gt;0,('Semester Activities'!L$50/'Weightage Page-1'!AQ$13)*'Weightage Page-1'!AQ113,0))+
(IF('Semester Activities'!L$51&lt;&gt;0,('Semester Activities'!L$51/'Weightage Page-1'!AR$13)*'Weightage Page-1'!AR113,0))+
(IF('Semester Activities'!L$52&lt;&gt;0,('Semester Activities'!L$52/'Weightage Page-1'!AS$13)*'Weightage Page-1'!AS113,0))+
(IF('Semester Activities'!L$53&lt;&gt;0,('Semester Activities'!L$53/'Weightage Page-1'!AT$13)*'Weightage Page-1'!AT113,0))+
(IF('Semester Activities'!L$54&lt;&gt;0,('Semester Activities'!L$54/'Weightage Page-1'!AU$13)*'Weightage Page-1'!AU113,0))+
(IF('Semester Activities'!L$55&lt;&gt;0,('Semester Activities'!L$55/'Weightage Page-1'!AV$13)*'Weightage Page-1'!AV113,0))+
(IF('Semester Activities'!L$56&lt;&gt;0,('Semester Activities'!L$56/'Weightage Page-1'!AW$13)*'Weightage Page-1'!AW113,0))+
(IF('Semester Activities'!L$57&lt;&gt;0,('Semester Activities'!L$57/'Weightage Page-1'!AX$13)*'Weightage Page-1'!AX113,0))+
(IF('Semester Activities'!L$58&lt;&gt;0,('Semester Activities'!L$58/'Weightage Page-1'!AY$13)*'Weightage Page-1'!AY113,0))+
(IF('Semester Activities'!L$59&lt;&gt;0,('Semester Activities'!L$59/'Weightage Page-1'!AZ$13)*'Weightage Page-1'!AZ113,0))+
(IF('Semester Activities'!L$60&lt;&gt;0,('Semester Activities'!L$60/'Weightage Page-1'!BA$13)*'Weightage Page-1'!BA113,0))+
(IF('Semester Activities'!L$61&lt;&gt;0,('Semester Activities'!L$61/'Weightage Page-1'!BB$13)*'Weightage Page-1'!BB113,0))</f>
        <v>0</v>
      </c>
      <c r="I107" s="423"/>
      <c r="J107" s="423">
        <f>(IF('Semester Activities'!M$11&lt;&gt;0,('Semester Activities'!M$11/'Weightage Page-1'!D$13)*'Weightage Page-1'!D113,0))+
(IF('Semester Activities'!M$12&lt;&gt;0,('Semester Activities'!M$12/'Weightage Page-1'!E$13)*'Weightage Page-1'!E113,0))+
(IF('Semester Activities'!M$13&lt;&gt;0,('Semester Activities'!M$13/'Weightage Page-1'!F$13)*'Weightage Page-1'!F113,0))+
(IF('Semester Activities'!M$14&lt;&gt;0,('Semester Activities'!M$14/'Weightage Page-1'!G$13)*'Weightage Page-1'!G113,0))+
(IF('Semester Activities'!M$15&lt;&gt;0,('Semester Activities'!M$15/'Weightage Page-1'!H$13)*'Weightage Page-1'!H113,0))+
(IF('Semester Activities'!M$16&lt;&gt;0,('Semester Activities'!M$16/'Weightage Page-1'!I$13)*'Weightage Page-1'!I113,0))+
(IF('Semester Activities'!M$17&lt;&gt;0,('Semester Activities'!M$17/'Weightage Page-1'!J$13)*'Weightage Page-1'!J113,0))+
(IF('Semester Activities'!M$18&lt;&gt;0,('Semester Activities'!M$18/'Weightage Page-1'!K$13)*'Weightage Page-1'!K113,0))+
(IF('Semester Activities'!M$19&lt;&gt;0,('Semester Activities'!M$19/'Weightage Page-1'!L$13)*'Weightage Page-1'!L113,0))+
(IF('Semester Activities'!M$20&lt;&gt;0,('Semester Activities'!M$20/'Weightage Page-1'!M$13)*'Weightage Page-1'!M113,0))+
(IF('Semester Activities'!M$21&lt;&gt;0,('Semester Activities'!M$21/'Weightage Page-1'!N$13)*'Weightage Page-1'!N113,0))+
(IF('Semester Activities'!M$25&lt;&gt;0,('Semester Activities'!M$25/'Weightage Page-1'!R$13)*'Weightage Page-1'!R113,0))+
(IF('Semester Activities'!M$26&lt;&gt;0,('Semester Activities'!M$26/'Weightage Page-1'!S$13)*'Weightage Page-1'!S113,0))+
(IF('Semester Activities'!M$27&lt;&gt;0,('Semester Activities'!M$27/'Weightage Page-1'!T$13)*'Weightage Page-1'!T113,0))+
(IF('Semester Activities'!M$28&lt;&gt;0,('Semester Activities'!M$28/'Weightage Page-1'!U$13)*'Weightage Page-1'!U113,0))+
(IF('Semester Activities'!M$29&lt;&gt;0,('Semester Activities'!M$29/'Weightage Page-1'!V$13)*'Weightage Page-1'!V113,0))+
(IF('Semester Activities'!M$30&lt;&gt;0,('Semester Activities'!M$30/'Weightage Page-1'!W$13)*'Weightage Page-1'!W113,0))+
(IF('Semester Activities'!M$31&lt;&gt;0,('Semester Activities'!M$31/'Weightage Page-1'!X$13)*'Weightage Page-1'!X113,0))+
(IF('Semester Activities'!M$32&lt;&gt;0,('Semester Activities'!M$32/'Weightage Page-1'!Y$13)*'Weightage Page-1'!Y113,0))+
(IF('Semester Activities'!M$33&lt;&gt;0,('Semester Activities'!M$33/'Weightage Page-1'!Z$13)*'Weightage Page-1'!Z113,0))+
(IF('Semester Activities'!M$34&lt;&gt;0,('Semester Activities'!M$34/'Weightage Page-1'!AA$13)*'Weightage Page-1'!AA113,0))+
(IF('Semester Activities'!M$35&lt;&gt;0,('Semester Activities'!M$35/'Weightage Page-1'!AB$13)*'Weightage Page-1'!AB113,0))+
(IF('Semester Activities'!M$36&lt;&gt;0,('Semester Activities'!M$36/'Weightage Page-1'!AC$13)*'Weightage Page-1'!AC113,0))+
(IF('Semester Activities'!M$38&lt;&gt;0,('Semester Activities'!M$38/'Weightage Page-1'!AE$13)*'Weightage Page-1'!AE113,0))+
(IF('Semester Activities'!M$39&lt;&gt;0,('Semester Activities'!M$39/'Weightage Page-1'!AF$13)*'Weightage Page-1'!AF113,0))+
(IF('Semester Activities'!M$40&lt;&gt;0,('Semester Activities'!M$40/'Weightage Page-1'!AG$13)*'Weightage Page-1'!AG113,0))+
(IF('Semester Activities'!M$41&lt;&gt;0,('Semester Activities'!M$41/'Weightage Page-1'!AH$13)*'Weightage Page-1'!AH113,0))+
(IF('Semester Activities'!M$42&lt;&gt;0,('Semester Activities'!M$42/'Weightage Page-1'!AI$13)*'Weightage Page-1'!AI113,0))+
(IF('Semester Activities'!M$43&lt;&gt;0,('Semester Activities'!M$43/'Weightage Page-1'!AJ$13)*'Weightage Page-1'!AJ113,0))+
(IF('Semester Activities'!M$44&lt;&gt;0,('Semester Activities'!M$44/'Weightage Page-1'!AK$13)*'Weightage Page-1'!AK113,0))+
(IF('Semester Activities'!M$45&lt;&gt;0,('Semester Activities'!M$45/'Weightage Page-1'!AL$13)*'Weightage Page-1'!AL113,0))+
(IF('Semester Activities'!M$46&lt;&gt;0,('Semester Activities'!M$46/'Weightage Page-1'!AM$13)*'Weightage Page-1'!AM113,0))+
(IF('Semester Activities'!M$47&lt;&gt;0,('Semester Activities'!M$47/'Weightage Page-1'!AN$13)*'Weightage Page-1'!AN113,0))+
(IF('Semester Activities'!M$48&lt;&gt;0,('Semester Activities'!M$48/'Weightage Page-1'!AO$13)*'Weightage Page-1'!AO113,0))+
(IF('Semester Activities'!M$49&lt;&gt;0,('Semester Activities'!M$49/'Weightage Page-1'!AP$13)*'Weightage Page-1'!AP113,0))+
(IF('Semester Activities'!M$50&lt;&gt;0,('Semester Activities'!M$50/'Weightage Page-1'!AQ$13)*'Weightage Page-1'!AQ113,0))+
(IF('Semester Activities'!M$51&lt;&gt;0,('Semester Activities'!M$51/'Weightage Page-1'!AR$13)*'Weightage Page-1'!AR113,0))+
(IF('Semester Activities'!M$52&lt;&gt;0,('Semester Activities'!M$52/'Weightage Page-1'!AS$13)*'Weightage Page-1'!AS113,0))+
(IF('Semester Activities'!M$53&lt;&gt;0,('Semester Activities'!M$53/'Weightage Page-1'!AT$13)*'Weightage Page-1'!AT113,0))+
(IF('Semester Activities'!M$54&lt;&gt;0,('Semester Activities'!M$54/'Weightage Page-1'!AU$13)*'Weightage Page-1'!AU113,0))+
(IF('Semester Activities'!M$55&lt;&gt;0,('Semester Activities'!M$55/'Weightage Page-1'!AV$13)*'Weightage Page-1'!AV113,0))+
(IF('Semester Activities'!M$56&lt;&gt;0,('Semester Activities'!M$56/'Weightage Page-1'!AW$13)*'Weightage Page-1'!AW113,0))+
(IF('Semester Activities'!M$57&lt;&gt;0,('Semester Activities'!M$57/'Weightage Page-1'!AX$13)*'Weightage Page-1'!AX113,0))+
(IF('Semester Activities'!M$58&lt;&gt;0,('Semester Activities'!M$58/'Weightage Page-1'!AY$13)*'Weightage Page-1'!AY113,0))+
(IF('Semester Activities'!M$59&lt;&gt;0,('Semester Activities'!M$59/'Weightage Page-1'!AZ$13)*'Weightage Page-1'!AZ113,0))+
(IF('Semester Activities'!M$60&lt;&gt;0,('Semester Activities'!M$60/'Weightage Page-1'!BA$13)*'Weightage Page-1'!BA113,0))+
(IF('Semester Activities'!M$61&lt;&gt;0,('Semester Activities'!M$61/'Weightage Page-1'!BB$13)*'Weightage Page-1'!BB113,0))</f>
        <v>0</v>
      </c>
      <c r="K107" s="423"/>
      <c r="L107" s="423">
        <f>(IF('Semester Activities'!N$11&lt;&gt;0,('Semester Activities'!N$11/'Weightage Page-1'!D$13)*'Weightage Page-1'!D113,0))+
(IF('Semester Activities'!N$12&lt;&gt;0,('Semester Activities'!N$12/'Weightage Page-1'!E$13)*'Weightage Page-1'!E113,0))+
(IF('Semester Activities'!N$13&lt;&gt;0,('Semester Activities'!N$13/'Weightage Page-1'!F$13)*'Weightage Page-1'!F113,0))+
(IF('Semester Activities'!N$14&lt;&gt;0,('Semester Activities'!N$14/'Weightage Page-1'!G$13)*'Weightage Page-1'!G113,0))+
(IF('Semester Activities'!N$15&lt;&gt;0,('Semester Activities'!N$15/'Weightage Page-1'!H$13)*'Weightage Page-1'!H113,0))+
(IF('Semester Activities'!N$16&lt;&gt;0,('Semester Activities'!N$16/'Weightage Page-1'!I$13)*'Weightage Page-1'!I113,0))+
(IF('Semester Activities'!N$17&lt;&gt;0,('Semester Activities'!N$17/'Weightage Page-1'!J$13)*'Weightage Page-1'!J113,0))+
(IF('Semester Activities'!N$18&lt;&gt;0,('Semester Activities'!N$18/'Weightage Page-1'!K$13)*'Weightage Page-1'!K113,0))+
(IF('Semester Activities'!N$19&lt;&gt;0,('Semester Activities'!N$19/'Weightage Page-1'!L$13)*'Weightage Page-1'!L113,0))+
(IF('Semester Activities'!N$20&lt;&gt;0,('Semester Activities'!N$20/'Weightage Page-1'!M$13)*'Weightage Page-1'!M113,0))+
(IF('Semester Activities'!N$21&lt;&gt;0,('Semester Activities'!N$21/'Weightage Page-1'!N$13)*'Weightage Page-1'!N113,0))+
(IF('Semester Activities'!N$25&lt;&gt;0,('Semester Activities'!N$25/'Weightage Page-1'!R$13)*'Weightage Page-1'!R113,0))+
(IF('Semester Activities'!N$26&lt;&gt;0,('Semester Activities'!N$26/'Weightage Page-1'!S$13)*'Weightage Page-1'!S113,0))+
(IF('Semester Activities'!N$27&lt;&gt;0,('Semester Activities'!N$27/'Weightage Page-1'!T$13)*'Weightage Page-1'!T113,0))+
(IF('Semester Activities'!N$28&lt;&gt;0,('Semester Activities'!N$28/'Weightage Page-1'!U$13)*'Weightage Page-1'!U113,0))+
(IF('Semester Activities'!N$29&lt;&gt;0,('Semester Activities'!N$29/'Weightage Page-1'!V$13)*'Weightage Page-1'!V113,0))+
(IF('Semester Activities'!N$30&lt;&gt;0,('Semester Activities'!N$30/'Weightage Page-1'!W$13)*'Weightage Page-1'!W113,0))+
(IF('Semester Activities'!N$31&lt;&gt;0,('Semester Activities'!N$31/'Weightage Page-1'!X$13)*'Weightage Page-1'!X113,0))+
(IF('Semester Activities'!N$32&lt;&gt;0,('Semester Activities'!N$32/'Weightage Page-1'!Y$13)*'Weightage Page-1'!Y113,0))+
(IF('Semester Activities'!N$33&lt;&gt;0,('Semester Activities'!N$33/'Weightage Page-1'!Z$13)*'Weightage Page-1'!Z113,0))+
(IF('Semester Activities'!N$34&lt;&gt;0,('Semester Activities'!N$34/'Weightage Page-1'!AA$13)*'Weightage Page-1'!AA113,0))+
(IF('Semester Activities'!N$35&lt;&gt;0,('Semester Activities'!N$35/'Weightage Page-1'!AB$13)*'Weightage Page-1'!AB113,0))+
(IF('Semester Activities'!N$36&lt;&gt;0,('Semester Activities'!N$36/'Weightage Page-1'!AC$13)*'Weightage Page-1'!AC113,0))+
(IF('Semester Activities'!N$38&lt;&gt;0,('Semester Activities'!N$38/'Weightage Page-1'!AE$13)*'Weightage Page-1'!AE113,0))+
(IF('Semester Activities'!N$39&lt;&gt;0,('Semester Activities'!N$39/'Weightage Page-1'!AF$13)*'Weightage Page-1'!AF113,0))+
(IF('Semester Activities'!N$40&lt;&gt;0,('Semester Activities'!N$40/'Weightage Page-1'!AG$13)*'Weightage Page-1'!AG113,0))+
(IF('Semester Activities'!N$41&lt;&gt;0,('Semester Activities'!N$41/'Weightage Page-1'!AH$13)*'Weightage Page-1'!AH113,0))+
(IF('Semester Activities'!N$42&lt;&gt;0,('Semester Activities'!N$42/'Weightage Page-1'!AI$13)*'Weightage Page-1'!AI113,0))+
(IF('Semester Activities'!N$43&lt;&gt;0,('Semester Activities'!N$43/'Weightage Page-1'!AJ$13)*'Weightage Page-1'!AJ113,0))+
(IF('Semester Activities'!N$44&lt;&gt;0,('Semester Activities'!N$44/'Weightage Page-1'!AK$13)*'Weightage Page-1'!AK113,0))+
(IF('Semester Activities'!N$45&lt;&gt;0,('Semester Activities'!N$45/'Weightage Page-1'!AL$13)*'Weightage Page-1'!AL113,0))+
(IF('Semester Activities'!N$46&lt;&gt;0,('Semester Activities'!N$46/'Weightage Page-1'!AM$13)*'Weightage Page-1'!AM113,0))+
(IF('Semester Activities'!N$47&lt;&gt;0,('Semester Activities'!N$47/'Weightage Page-1'!AN$13)*'Weightage Page-1'!AN113,0))+
(IF('Semester Activities'!N$48&lt;&gt;0,('Semester Activities'!N$48/'Weightage Page-1'!AO$13)*'Weightage Page-1'!AO113,0))+
(IF('Semester Activities'!N$49&lt;&gt;0,('Semester Activities'!N$49/'Weightage Page-1'!AP$13)*'Weightage Page-1'!AP113,0))+
(IF('Semester Activities'!N$50&lt;&gt;0,('Semester Activities'!N$50/'Weightage Page-1'!AQ$13)*'Weightage Page-1'!AQ113,0))+
(IF('Semester Activities'!N$51&lt;&gt;0,('Semester Activities'!N$51/'Weightage Page-1'!AR$13)*'Weightage Page-1'!AR113,0))+
(IF('Semester Activities'!N$52&lt;&gt;0,('Semester Activities'!N$52/'Weightage Page-1'!AS$13)*'Weightage Page-1'!AS113,0))+
(IF('Semester Activities'!N$53&lt;&gt;0,('Semester Activities'!N$53/'Weightage Page-1'!AT$13)*'Weightage Page-1'!AT113,0))+
(IF('Semester Activities'!N$54&lt;&gt;0,('Semester Activities'!N$54/'Weightage Page-1'!AU$13)*'Weightage Page-1'!AU113,0))+
(IF('Semester Activities'!N$55&lt;&gt;0,('Semester Activities'!N$55/'Weightage Page-1'!AV$13)*'Weightage Page-1'!AV113,0))+
(IF('Semester Activities'!N$56&lt;&gt;0,('Semester Activities'!N$56/'Weightage Page-1'!AW$13)*'Weightage Page-1'!AW113,0))+
(IF('Semester Activities'!N$57&lt;&gt;0,('Semester Activities'!N$57/'Weightage Page-1'!AX$13)*'Weightage Page-1'!AX113,0))+
(IF('Semester Activities'!N$58&lt;&gt;0,('Semester Activities'!N$58/'Weightage Page-1'!AY$13)*'Weightage Page-1'!AY113,0))+
(IF('Semester Activities'!N$59&lt;&gt;0,('Semester Activities'!N$59/'Weightage Page-1'!AZ$13)*'Weightage Page-1'!AZ113,0))+
(IF('Semester Activities'!N$60&lt;&gt;0,('Semester Activities'!N$60/'Weightage Page-1'!BA$13)*'Weightage Page-1'!BA113,0))+
(IF('Semester Activities'!N$61&lt;&gt;0,('Semester Activities'!N$61/'Weightage Page-1'!BB$13)*'Weightage Page-1'!BB113,0))</f>
        <v>0</v>
      </c>
      <c r="M107" s="423"/>
      <c r="N107" s="424">
        <f t="shared" si="2"/>
        <v>0</v>
      </c>
      <c r="O107" s="424"/>
    </row>
    <row r="108" spans="1:15" ht="16.5" thickBot="1" x14ac:dyDescent="0.3">
      <c r="A108" s="210">
        <v>99</v>
      </c>
      <c r="B108" s="211" t="str">
        <f>IF('Weightage Page-1'!B114&lt;&gt;"",'Weightage Page-1'!B114,"")</f>
        <v>15SW156</v>
      </c>
      <c r="C108" s="118"/>
      <c r="D108" s="423">
        <f>(IF('Semester Activities'!J$11&lt;&gt;0,('Semester Activities'!J$11/'Weightage Page-1'!D$13)*'Weightage Page-1'!D114,0))+
(IF('Semester Activities'!J$12&lt;&gt;0,('Semester Activities'!J$12/'Weightage Page-1'!E$13)*'Weightage Page-1'!E114,0))+
(IF('Semester Activities'!J$13&lt;&gt;0,('Semester Activities'!J$13/'Weightage Page-1'!F$13)*'Weightage Page-1'!F114,0))+
(IF('Semester Activities'!J$14&lt;&gt;0,('Semester Activities'!J$14/'Weightage Page-1'!G$13)*'Weightage Page-1'!G114,0))+
(IF('Semester Activities'!J$15&lt;&gt;0,('Semester Activities'!J$15/'Weightage Page-1'!H$13)*'Weightage Page-1'!H114,0))+
(IF('Semester Activities'!J$16&lt;&gt;0,('Semester Activities'!J$16/'Weightage Page-1'!I$13)*'Weightage Page-1'!I114,0))+
(IF('Semester Activities'!J$17&lt;&gt;0,('Semester Activities'!J$17/'Weightage Page-1'!J$13)*'Weightage Page-1'!J114,0))+
(IF('Semester Activities'!J$18&lt;&gt;0,('Semester Activities'!J$18/'Weightage Page-1'!K$13)*'Weightage Page-1'!K114,0))+
(IF('Semester Activities'!J$19&lt;&gt;0,('Semester Activities'!J$19/'Weightage Page-1'!L$13)*'Weightage Page-1'!L114,0))+
(IF('Semester Activities'!J$20&lt;&gt;0,('Semester Activities'!J$20/'Weightage Page-1'!M$13)*'Weightage Page-1'!M114,0))+
(IF('Semester Activities'!J$21&lt;&gt;0,('Semester Activities'!J$21/'Weightage Page-1'!N$13)*'Weightage Page-1'!N114,0))+
(IF('Semester Activities'!J$25&lt;&gt;0,('Semester Activities'!J$25/'Weightage Page-1'!R$13)*'Weightage Page-1'!R114,0))+
(IF('Semester Activities'!J$26&lt;&gt;0,('Semester Activities'!J$26/'Weightage Page-1'!S$13)*'Weightage Page-1'!S114,0))+
(IF('Semester Activities'!J$27&lt;&gt;0,('Semester Activities'!J$27/'Weightage Page-1'!T$13)*'Weightage Page-1'!T114,0))+
(IF('Semester Activities'!J$28&lt;&gt;0,('Semester Activities'!J$28/'Weightage Page-1'!U$13)*'Weightage Page-1'!U114,0))+
(IF('Semester Activities'!J$29&lt;&gt;0,('Semester Activities'!J$29/'Weightage Page-1'!V$13)*'Weightage Page-1'!V114,0))+
(IF('Semester Activities'!J$30&lt;&gt;0,('Semester Activities'!J$30/'Weightage Page-1'!W$13)*'Weightage Page-1'!W114,0))+
(IF('Semester Activities'!J$31&lt;&gt;0,('Semester Activities'!J$31/'Weightage Page-1'!X$13)*'Weightage Page-1'!X114,0))+
(IF('Semester Activities'!J$32&lt;&gt;0,('Semester Activities'!J$32/'Weightage Page-1'!Y$13)*'Weightage Page-1'!Y114,0))+
(IF('Semester Activities'!J$33&lt;&gt;0,('Semester Activities'!J$33/'Weightage Page-1'!Z$13)*'Weightage Page-1'!Z114,0))+
(IF('Semester Activities'!J$34&lt;&gt;0,('Semester Activities'!J$34/'Weightage Page-1'!AA$13)*'Weightage Page-1'!AA114,0))+
(IF('Semester Activities'!J$35&lt;&gt;0,('Semester Activities'!J$35/'Weightage Page-1'!AB$13)*'Weightage Page-1'!AB114,0))+
(IF('Semester Activities'!J$36&lt;&gt;0,('Semester Activities'!J$36/'Weightage Page-1'!AC$13)*'Weightage Page-1'!AC114,0))+
(IF('Semester Activities'!J$38&lt;&gt;0,('Semester Activities'!J$38/'Weightage Page-1'!AE$13)*'Weightage Page-1'!AE114,0))+
(IF('Semester Activities'!J$39&lt;&gt;0,('Semester Activities'!J$39/'Weightage Page-1'!AF$13)*'Weightage Page-1'!AF114,0))+
(IF('Semester Activities'!J$40&lt;&gt;0,('Semester Activities'!J$40/'Weightage Page-1'!AG$13)*'Weightage Page-1'!AG114,0))+
(IF('Semester Activities'!J$41&lt;&gt;0,('Semester Activities'!J$41/'Weightage Page-1'!AH$13)*'Weightage Page-1'!AH114,0))+
(IF('Semester Activities'!J$42&lt;&gt;0,('Semester Activities'!J$42/'Weightage Page-1'!AI$13)*'Weightage Page-1'!AI114,0))+
(IF('Semester Activities'!J$43&lt;&gt;0,('Semester Activities'!J$43/'Weightage Page-1'!AJ$13)*'Weightage Page-1'!AJ114,0))+
(IF('Semester Activities'!J$44&lt;&gt;0,('Semester Activities'!J$44/'Weightage Page-1'!AK$13)*'Weightage Page-1'!AK114,0))+
(IF('Semester Activities'!J$45&lt;&gt;0,('Semester Activities'!J$45/'Weightage Page-1'!AL$13)*'Weightage Page-1'!AL114,0))+
(IF('Semester Activities'!J$46&lt;&gt;0,('Semester Activities'!J$46/'Weightage Page-1'!AM$13)*'Weightage Page-1'!AM114,0))+
(IF('Semester Activities'!J$47&lt;&gt;0,('Semester Activities'!J$47/'Weightage Page-1'!AN$13)*'Weightage Page-1'!AN114,0))+
(IF('Semester Activities'!J$48&lt;&gt;0,('Semester Activities'!J$48/'Weightage Page-1'!AO$13)*'Weightage Page-1'!AO114,0))+
(IF('Semester Activities'!J$49&lt;&gt;0,('Semester Activities'!J$49/'Weightage Page-1'!AP$13)*'Weightage Page-1'!AP114,0))+
(IF('Semester Activities'!J$50&lt;&gt;0,('Semester Activities'!J$50/'Weightage Page-1'!AQ$13)*'Weightage Page-1'!AQ114,0))+
(IF('Semester Activities'!J$51&lt;&gt;0,('Semester Activities'!J$51/'Weightage Page-1'!AR$13)*'Weightage Page-1'!AR114,0))+
(IF('Semester Activities'!J$52&lt;&gt;0,('Semester Activities'!J$52/'Weightage Page-1'!AS$13)*'Weightage Page-1'!AS114,0))+
(IF('Semester Activities'!J$53&lt;&gt;0,('Semester Activities'!J$53/'Weightage Page-1'!AT$13)*'Weightage Page-1'!AT114,0))+
(IF('Semester Activities'!J$54&lt;&gt;0,('Semester Activities'!J$54/'Weightage Page-1'!AU$13)*'Weightage Page-1'!AU114,0))+
(IF('Semester Activities'!J$55&lt;&gt;0,('Semester Activities'!J$55/'Weightage Page-1'!AV$13)*'Weightage Page-1'!AV114,0))+
(IF('Semester Activities'!J$56&lt;&gt;0,('Semester Activities'!J$56/'Weightage Page-1'!AW$13)*'Weightage Page-1'!AW114,0))+
(IF('Semester Activities'!J$57&lt;&gt;0,('Semester Activities'!J$57/'Weightage Page-1'!AX$13)*'Weightage Page-1'!AX114,0))+
(IF('Semester Activities'!J$58&lt;&gt;0,('Semester Activities'!J$58/'Weightage Page-1'!AY$13)*'Weightage Page-1'!AY114,0))+
(IF('Semester Activities'!J$59&lt;&gt;0,('Semester Activities'!J$59/'Weightage Page-1'!AZ$13)*'Weightage Page-1'!AZ114,0))+
(IF('Semester Activities'!J$60&lt;&gt;0,('Semester Activities'!J$60/'Weightage Page-1'!BA$13)*'Weightage Page-1'!BA114,0))+
(IF('Semester Activities'!J$61&lt;&gt;0,('Semester Activities'!J$61/'Weightage Page-1'!BB$13)*'Weightage Page-1'!BB114,0))</f>
        <v>0</v>
      </c>
      <c r="E108" s="423"/>
      <c r="F108" s="423">
        <f>(IF('Semester Activities'!K$11&lt;&gt;0,('Semester Activities'!K$11/'Weightage Page-1'!D$13)*'Weightage Page-1'!D114,0))+
(IF('Semester Activities'!K$12&lt;&gt;0,('Semester Activities'!K$12/'Weightage Page-1'!E$13)*'Weightage Page-1'!E114,0))+
(IF('Semester Activities'!K$13&lt;&gt;0,('Semester Activities'!K$13/'Weightage Page-1'!F$13)*'Weightage Page-1'!F114,0))+
(IF('Semester Activities'!K$14&lt;&gt;0,('Semester Activities'!K$14/'Weightage Page-1'!G$13)*'Weightage Page-1'!G114,0))+
(IF('Semester Activities'!K$15&lt;&gt;0,('Semester Activities'!K$15/'Weightage Page-1'!H$13)*'Weightage Page-1'!H114,0))+
(IF('Semester Activities'!K$16&lt;&gt;0,('Semester Activities'!K$16/'Weightage Page-1'!I$13)*'Weightage Page-1'!I114,0))+
(IF('Semester Activities'!K$17&lt;&gt;0,('Semester Activities'!K$17/'Weightage Page-1'!J$13)*'Weightage Page-1'!J114,0))+
(IF('Semester Activities'!K$18&lt;&gt;0,('Semester Activities'!K$18/'Weightage Page-1'!K$13)*'Weightage Page-1'!K114,0))+
(IF('Semester Activities'!K$19&lt;&gt;0,('Semester Activities'!K$19/'Weightage Page-1'!L$13)*'Weightage Page-1'!L114,0))+
(IF('Semester Activities'!K$20&lt;&gt;0,('Semester Activities'!K$20/'Weightage Page-1'!M$13)*'Weightage Page-1'!M114,0))+
(IF('Semester Activities'!K$21&lt;&gt;0,('Semester Activities'!K$21/'Weightage Page-1'!N$13)*'Weightage Page-1'!N114,0))+
(IF('Semester Activities'!K$25&lt;&gt;0,('Semester Activities'!K$25/'Weightage Page-1'!R$13)*'Weightage Page-1'!R114,0))+
(IF('Semester Activities'!K$26&lt;&gt;0,('Semester Activities'!K$26/'Weightage Page-1'!S$13)*'Weightage Page-1'!S114,0))+
(IF('Semester Activities'!K$27&lt;&gt;0,('Semester Activities'!K$27/'Weightage Page-1'!T$13)*'Weightage Page-1'!T114,0))+
(IF('Semester Activities'!K$28&lt;&gt;0,('Semester Activities'!K$28/'Weightage Page-1'!U$13)*'Weightage Page-1'!U114,0))+
(IF('Semester Activities'!K$29&lt;&gt;0,('Semester Activities'!K$29/'Weightage Page-1'!V$13)*'Weightage Page-1'!V114,0))+
(IF('Semester Activities'!K$30&lt;&gt;0,('Semester Activities'!K$30/'Weightage Page-1'!W$13)*'Weightage Page-1'!W114,0))+
(IF('Semester Activities'!K$31&lt;&gt;0,('Semester Activities'!K$31/'Weightage Page-1'!X$13)*'Weightage Page-1'!X114,0))+
(IF('Semester Activities'!K$32&lt;&gt;0,('Semester Activities'!K$32/'Weightage Page-1'!Y$13)*'Weightage Page-1'!Y114,0))+
(IF('Semester Activities'!K$33&lt;&gt;0,('Semester Activities'!K$33/'Weightage Page-1'!Z$13)*'Weightage Page-1'!Z114,0))+
(IF('Semester Activities'!K$34&lt;&gt;0,('Semester Activities'!K$34/'Weightage Page-1'!AA$13)*'Weightage Page-1'!AA114,0))+
(IF('Semester Activities'!K$35&lt;&gt;0,('Semester Activities'!K$35/'Weightage Page-1'!AB$13)*'Weightage Page-1'!AB114,0))+
(IF('Semester Activities'!K$36&lt;&gt;0,('Semester Activities'!K$36/'Weightage Page-1'!AC$13)*'Weightage Page-1'!AC114,0))+
(IF('Semester Activities'!K$38&lt;&gt;0,('Semester Activities'!K$38/'Weightage Page-1'!AE$13)*'Weightage Page-1'!AE114,0))+
(IF('Semester Activities'!K$39&lt;&gt;0,('Semester Activities'!K$39/'Weightage Page-1'!AF$13)*'Weightage Page-1'!AF114,0))+
(IF('Semester Activities'!K$40&lt;&gt;0,('Semester Activities'!K$40/'Weightage Page-1'!AG$13)*'Weightage Page-1'!AG114,0))+
(IF('Semester Activities'!K$41&lt;&gt;0,('Semester Activities'!K$41/'Weightage Page-1'!AH$13)*'Weightage Page-1'!AH114,0))+
(IF('Semester Activities'!K$42&lt;&gt;0,('Semester Activities'!K$42/'Weightage Page-1'!AI$13)*'Weightage Page-1'!AI114,0))+
(IF('Semester Activities'!K$43&lt;&gt;0,('Semester Activities'!K$43/'Weightage Page-1'!AJ$13)*'Weightage Page-1'!AJ114,0))+
(IF('Semester Activities'!K$44&lt;&gt;0,('Semester Activities'!K$44/'Weightage Page-1'!AK$13)*'Weightage Page-1'!AK114,0))+
(IF('Semester Activities'!K$45&lt;&gt;0,('Semester Activities'!K$45/'Weightage Page-1'!AL$13)*'Weightage Page-1'!AL114,0))+
(IF('Semester Activities'!K$46&lt;&gt;0,('Semester Activities'!K$46/'Weightage Page-1'!AM$13)*'Weightage Page-1'!AM114,0))+
(IF('Semester Activities'!K$47&lt;&gt;0,('Semester Activities'!K$47/'Weightage Page-1'!AN$13)*'Weightage Page-1'!AN114,0))+
(IF('Semester Activities'!K$48&lt;&gt;0,('Semester Activities'!K$48/'Weightage Page-1'!AO$13)*'Weightage Page-1'!AO114,0))+
(IF('Semester Activities'!K$49&lt;&gt;0,('Semester Activities'!K$49/'Weightage Page-1'!AP$13)*'Weightage Page-1'!AP114,0))+
(IF('Semester Activities'!K$50&lt;&gt;0,('Semester Activities'!K$50/'Weightage Page-1'!AQ$13)*'Weightage Page-1'!AQ114,0))+
(IF('Semester Activities'!K$51&lt;&gt;0,('Semester Activities'!K$51/'Weightage Page-1'!AR$13)*'Weightage Page-1'!AR114,0))+
(IF('Semester Activities'!K$52&lt;&gt;0,('Semester Activities'!K$52/'Weightage Page-1'!AS$13)*'Weightage Page-1'!AS114,0))+
(IF('Semester Activities'!K$53&lt;&gt;0,('Semester Activities'!K$53/'Weightage Page-1'!AT$13)*'Weightage Page-1'!AT114,0))+
(IF('Semester Activities'!K$54&lt;&gt;0,('Semester Activities'!K$54/'Weightage Page-1'!AU$13)*'Weightage Page-1'!AU114,0))+
(IF('Semester Activities'!K$55&lt;&gt;0,('Semester Activities'!K$55/'Weightage Page-1'!AV$13)*'Weightage Page-1'!AV114,0))+
(IF('Semester Activities'!K$56&lt;&gt;0,('Semester Activities'!K$56/'Weightage Page-1'!AW$13)*'Weightage Page-1'!AW114,0))+
(IF('Semester Activities'!K$57&lt;&gt;0,('Semester Activities'!K$57/'Weightage Page-1'!AX$13)*'Weightage Page-1'!AX114,0))+
(IF('Semester Activities'!K$58&lt;&gt;0,('Semester Activities'!K$58/'Weightage Page-1'!AY$13)*'Weightage Page-1'!AY114,0))+
(IF('Semester Activities'!K$59&lt;&gt;0,('Semester Activities'!K$59/'Weightage Page-1'!AZ$13)*'Weightage Page-1'!AZ114,0))+
(IF('Semester Activities'!K$60&lt;&gt;0,('Semester Activities'!K$60/'Weightage Page-1'!BA$13)*'Weightage Page-1'!BA114,0))+
(IF('Semester Activities'!K$61&lt;&gt;0,('Semester Activities'!K$61/'Weightage Page-1'!BB$13)*'Weightage Page-1'!BB114,0))</f>
        <v>0</v>
      </c>
      <c r="G108" s="423"/>
      <c r="H108" s="423">
        <f>(IF('Semester Activities'!L$11&lt;&gt;0,('Semester Activities'!L$11/'Weightage Page-1'!D$13)*'Weightage Page-1'!D114,0))+
(IF('Semester Activities'!L$12&lt;&gt;0,('Semester Activities'!L$12/'Weightage Page-1'!E$13)*'Weightage Page-1'!E114,0))+
(IF('Semester Activities'!L$13&lt;&gt;0,('Semester Activities'!L$13/'Weightage Page-1'!F$13)*'Weightage Page-1'!F114,0))+
(IF('Semester Activities'!L$14&lt;&gt;0,('Semester Activities'!L$14/'Weightage Page-1'!G$13)*'Weightage Page-1'!G114,0))+
(IF('Semester Activities'!L$15&lt;&gt;0,('Semester Activities'!L$15/'Weightage Page-1'!H$13)*'Weightage Page-1'!H114,0))+
(IF('Semester Activities'!L$16&lt;&gt;0,('Semester Activities'!L$16/'Weightage Page-1'!I$13)*'Weightage Page-1'!I114,0))+
(IF('Semester Activities'!L$17&lt;&gt;0,('Semester Activities'!L$17/'Weightage Page-1'!J$13)*'Weightage Page-1'!J114,0))+
(IF('Semester Activities'!L$18&lt;&gt;0,('Semester Activities'!L$18/'Weightage Page-1'!K$13)*'Weightage Page-1'!K114,0))+
(IF('Semester Activities'!L$19&lt;&gt;0,('Semester Activities'!L$19/'Weightage Page-1'!L$13)*'Weightage Page-1'!L114,0))+
(IF('Semester Activities'!L$20&lt;&gt;0,('Semester Activities'!L$20/'Weightage Page-1'!M$13)*'Weightage Page-1'!M114,0))+
(IF('Semester Activities'!L$21&lt;&gt;0,('Semester Activities'!L$21/'Weightage Page-1'!N$13)*'Weightage Page-1'!N114,0))+
(IF('Semester Activities'!L$25&lt;&gt;0,('Semester Activities'!L$25/'Weightage Page-1'!R$13)*'Weightage Page-1'!R114,0))+
(IF('Semester Activities'!L$26&lt;&gt;0,('Semester Activities'!L$26/'Weightage Page-1'!S$13)*'Weightage Page-1'!S114,0))+
(IF('Semester Activities'!L$27&lt;&gt;0,('Semester Activities'!L$27/'Weightage Page-1'!T$13)*'Weightage Page-1'!T114,0))+
(IF('Semester Activities'!L$28&lt;&gt;0,('Semester Activities'!L$28/'Weightage Page-1'!U$13)*'Weightage Page-1'!U114,0))+
(IF('Semester Activities'!L$29&lt;&gt;0,('Semester Activities'!L$29/'Weightage Page-1'!V$13)*'Weightage Page-1'!V114,0))+
(IF('Semester Activities'!L$30&lt;&gt;0,('Semester Activities'!L$30/'Weightage Page-1'!W$13)*'Weightage Page-1'!W114,0))+
(IF('Semester Activities'!L$31&lt;&gt;0,('Semester Activities'!L$31/'Weightage Page-1'!X$13)*'Weightage Page-1'!X114,0))+
(IF('Semester Activities'!L$32&lt;&gt;0,('Semester Activities'!L$32/'Weightage Page-1'!Y$13)*'Weightage Page-1'!Y114,0))+
(IF('Semester Activities'!L$33&lt;&gt;0,('Semester Activities'!L$33/'Weightage Page-1'!Z$13)*'Weightage Page-1'!Z114,0))+
(IF('Semester Activities'!L$34&lt;&gt;0,('Semester Activities'!L$34/'Weightage Page-1'!AA$13)*'Weightage Page-1'!AA114,0))+
(IF('Semester Activities'!L$35&lt;&gt;0,('Semester Activities'!L$35/'Weightage Page-1'!AB$13)*'Weightage Page-1'!AB114,0))+
(IF('Semester Activities'!L$36&lt;&gt;0,('Semester Activities'!L$36/'Weightage Page-1'!AC$13)*'Weightage Page-1'!AC114,0))+
(IF('Semester Activities'!L$38&lt;&gt;0,('Semester Activities'!L$38/'Weightage Page-1'!AE$13)*'Weightage Page-1'!AE114,0))+
(IF('Semester Activities'!L$39&lt;&gt;0,('Semester Activities'!L$39/'Weightage Page-1'!AF$13)*'Weightage Page-1'!AF114,0))+
(IF('Semester Activities'!L$40&lt;&gt;0,('Semester Activities'!L$40/'Weightage Page-1'!AG$13)*'Weightage Page-1'!AG114,0))+
(IF('Semester Activities'!L$41&lt;&gt;0,('Semester Activities'!L$41/'Weightage Page-1'!AH$13)*'Weightage Page-1'!AH114,0))+
(IF('Semester Activities'!L$42&lt;&gt;0,('Semester Activities'!L$42/'Weightage Page-1'!AI$13)*'Weightage Page-1'!AI114,0))+
(IF('Semester Activities'!L$43&lt;&gt;0,('Semester Activities'!L$43/'Weightage Page-1'!AJ$13)*'Weightage Page-1'!AJ114,0))+
(IF('Semester Activities'!L$44&lt;&gt;0,('Semester Activities'!L$44/'Weightage Page-1'!AK$13)*'Weightage Page-1'!AK114,0))+
(IF('Semester Activities'!L$45&lt;&gt;0,('Semester Activities'!L$45/'Weightage Page-1'!AL$13)*'Weightage Page-1'!AL114,0))+
(IF('Semester Activities'!L$46&lt;&gt;0,('Semester Activities'!L$46/'Weightage Page-1'!AM$13)*'Weightage Page-1'!AM114,0))+
(IF('Semester Activities'!L$47&lt;&gt;0,('Semester Activities'!L$47/'Weightage Page-1'!AN$13)*'Weightage Page-1'!AN114,0))+
(IF('Semester Activities'!L$48&lt;&gt;0,('Semester Activities'!L$48/'Weightage Page-1'!AO$13)*'Weightage Page-1'!AO114,0))+
(IF('Semester Activities'!L$49&lt;&gt;0,('Semester Activities'!L$49/'Weightage Page-1'!AP$13)*'Weightage Page-1'!AP114,0))+
(IF('Semester Activities'!L$50&lt;&gt;0,('Semester Activities'!L$50/'Weightage Page-1'!AQ$13)*'Weightage Page-1'!AQ114,0))+
(IF('Semester Activities'!L$51&lt;&gt;0,('Semester Activities'!L$51/'Weightage Page-1'!AR$13)*'Weightage Page-1'!AR114,0))+
(IF('Semester Activities'!L$52&lt;&gt;0,('Semester Activities'!L$52/'Weightage Page-1'!AS$13)*'Weightage Page-1'!AS114,0))+
(IF('Semester Activities'!L$53&lt;&gt;0,('Semester Activities'!L$53/'Weightage Page-1'!AT$13)*'Weightage Page-1'!AT114,0))+
(IF('Semester Activities'!L$54&lt;&gt;0,('Semester Activities'!L$54/'Weightage Page-1'!AU$13)*'Weightage Page-1'!AU114,0))+
(IF('Semester Activities'!L$55&lt;&gt;0,('Semester Activities'!L$55/'Weightage Page-1'!AV$13)*'Weightage Page-1'!AV114,0))+
(IF('Semester Activities'!L$56&lt;&gt;0,('Semester Activities'!L$56/'Weightage Page-1'!AW$13)*'Weightage Page-1'!AW114,0))+
(IF('Semester Activities'!L$57&lt;&gt;0,('Semester Activities'!L$57/'Weightage Page-1'!AX$13)*'Weightage Page-1'!AX114,0))+
(IF('Semester Activities'!L$58&lt;&gt;0,('Semester Activities'!L$58/'Weightage Page-1'!AY$13)*'Weightage Page-1'!AY114,0))+
(IF('Semester Activities'!L$59&lt;&gt;0,('Semester Activities'!L$59/'Weightage Page-1'!AZ$13)*'Weightage Page-1'!AZ114,0))+
(IF('Semester Activities'!L$60&lt;&gt;0,('Semester Activities'!L$60/'Weightage Page-1'!BA$13)*'Weightage Page-1'!BA114,0))+
(IF('Semester Activities'!L$61&lt;&gt;0,('Semester Activities'!L$61/'Weightage Page-1'!BB$13)*'Weightage Page-1'!BB114,0))</f>
        <v>0</v>
      </c>
      <c r="I108" s="423"/>
      <c r="J108" s="423">
        <f>(IF('Semester Activities'!M$11&lt;&gt;0,('Semester Activities'!M$11/'Weightage Page-1'!D$13)*'Weightage Page-1'!D114,0))+
(IF('Semester Activities'!M$12&lt;&gt;0,('Semester Activities'!M$12/'Weightage Page-1'!E$13)*'Weightage Page-1'!E114,0))+
(IF('Semester Activities'!M$13&lt;&gt;0,('Semester Activities'!M$13/'Weightage Page-1'!F$13)*'Weightage Page-1'!F114,0))+
(IF('Semester Activities'!M$14&lt;&gt;0,('Semester Activities'!M$14/'Weightage Page-1'!G$13)*'Weightage Page-1'!G114,0))+
(IF('Semester Activities'!M$15&lt;&gt;0,('Semester Activities'!M$15/'Weightage Page-1'!H$13)*'Weightage Page-1'!H114,0))+
(IF('Semester Activities'!M$16&lt;&gt;0,('Semester Activities'!M$16/'Weightage Page-1'!I$13)*'Weightage Page-1'!I114,0))+
(IF('Semester Activities'!M$17&lt;&gt;0,('Semester Activities'!M$17/'Weightage Page-1'!J$13)*'Weightage Page-1'!J114,0))+
(IF('Semester Activities'!M$18&lt;&gt;0,('Semester Activities'!M$18/'Weightage Page-1'!K$13)*'Weightage Page-1'!K114,0))+
(IF('Semester Activities'!M$19&lt;&gt;0,('Semester Activities'!M$19/'Weightage Page-1'!L$13)*'Weightage Page-1'!L114,0))+
(IF('Semester Activities'!M$20&lt;&gt;0,('Semester Activities'!M$20/'Weightage Page-1'!M$13)*'Weightage Page-1'!M114,0))+
(IF('Semester Activities'!M$21&lt;&gt;0,('Semester Activities'!M$21/'Weightage Page-1'!N$13)*'Weightage Page-1'!N114,0))+
(IF('Semester Activities'!M$25&lt;&gt;0,('Semester Activities'!M$25/'Weightage Page-1'!R$13)*'Weightage Page-1'!R114,0))+
(IF('Semester Activities'!M$26&lt;&gt;0,('Semester Activities'!M$26/'Weightage Page-1'!S$13)*'Weightage Page-1'!S114,0))+
(IF('Semester Activities'!M$27&lt;&gt;0,('Semester Activities'!M$27/'Weightage Page-1'!T$13)*'Weightage Page-1'!T114,0))+
(IF('Semester Activities'!M$28&lt;&gt;0,('Semester Activities'!M$28/'Weightage Page-1'!U$13)*'Weightage Page-1'!U114,0))+
(IF('Semester Activities'!M$29&lt;&gt;0,('Semester Activities'!M$29/'Weightage Page-1'!V$13)*'Weightage Page-1'!V114,0))+
(IF('Semester Activities'!M$30&lt;&gt;0,('Semester Activities'!M$30/'Weightage Page-1'!W$13)*'Weightage Page-1'!W114,0))+
(IF('Semester Activities'!M$31&lt;&gt;0,('Semester Activities'!M$31/'Weightage Page-1'!X$13)*'Weightage Page-1'!X114,0))+
(IF('Semester Activities'!M$32&lt;&gt;0,('Semester Activities'!M$32/'Weightage Page-1'!Y$13)*'Weightage Page-1'!Y114,0))+
(IF('Semester Activities'!M$33&lt;&gt;0,('Semester Activities'!M$33/'Weightage Page-1'!Z$13)*'Weightage Page-1'!Z114,0))+
(IF('Semester Activities'!M$34&lt;&gt;0,('Semester Activities'!M$34/'Weightage Page-1'!AA$13)*'Weightage Page-1'!AA114,0))+
(IF('Semester Activities'!M$35&lt;&gt;0,('Semester Activities'!M$35/'Weightage Page-1'!AB$13)*'Weightage Page-1'!AB114,0))+
(IF('Semester Activities'!M$36&lt;&gt;0,('Semester Activities'!M$36/'Weightage Page-1'!AC$13)*'Weightage Page-1'!AC114,0))+
(IF('Semester Activities'!M$38&lt;&gt;0,('Semester Activities'!M$38/'Weightage Page-1'!AE$13)*'Weightage Page-1'!AE114,0))+
(IF('Semester Activities'!M$39&lt;&gt;0,('Semester Activities'!M$39/'Weightage Page-1'!AF$13)*'Weightage Page-1'!AF114,0))+
(IF('Semester Activities'!M$40&lt;&gt;0,('Semester Activities'!M$40/'Weightage Page-1'!AG$13)*'Weightage Page-1'!AG114,0))+
(IF('Semester Activities'!M$41&lt;&gt;0,('Semester Activities'!M$41/'Weightage Page-1'!AH$13)*'Weightage Page-1'!AH114,0))+
(IF('Semester Activities'!M$42&lt;&gt;0,('Semester Activities'!M$42/'Weightage Page-1'!AI$13)*'Weightage Page-1'!AI114,0))+
(IF('Semester Activities'!M$43&lt;&gt;0,('Semester Activities'!M$43/'Weightage Page-1'!AJ$13)*'Weightage Page-1'!AJ114,0))+
(IF('Semester Activities'!M$44&lt;&gt;0,('Semester Activities'!M$44/'Weightage Page-1'!AK$13)*'Weightage Page-1'!AK114,0))+
(IF('Semester Activities'!M$45&lt;&gt;0,('Semester Activities'!M$45/'Weightage Page-1'!AL$13)*'Weightage Page-1'!AL114,0))+
(IF('Semester Activities'!M$46&lt;&gt;0,('Semester Activities'!M$46/'Weightage Page-1'!AM$13)*'Weightage Page-1'!AM114,0))+
(IF('Semester Activities'!M$47&lt;&gt;0,('Semester Activities'!M$47/'Weightage Page-1'!AN$13)*'Weightage Page-1'!AN114,0))+
(IF('Semester Activities'!M$48&lt;&gt;0,('Semester Activities'!M$48/'Weightage Page-1'!AO$13)*'Weightage Page-1'!AO114,0))+
(IF('Semester Activities'!M$49&lt;&gt;0,('Semester Activities'!M$49/'Weightage Page-1'!AP$13)*'Weightage Page-1'!AP114,0))+
(IF('Semester Activities'!M$50&lt;&gt;0,('Semester Activities'!M$50/'Weightage Page-1'!AQ$13)*'Weightage Page-1'!AQ114,0))+
(IF('Semester Activities'!M$51&lt;&gt;0,('Semester Activities'!M$51/'Weightage Page-1'!AR$13)*'Weightage Page-1'!AR114,0))+
(IF('Semester Activities'!M$52&lt;&gt;0,('Semester Activities'!M$52/'Weightage Page-1'!AS$13)*'Weightage Page-1'!AS114,0))+
(IF('Semester Activities'!M$53&lt;&gt;0,('Semester Activities'!M$53/'Weightage Page-1'!AT$13)*'Weightage Page-1'!AT114,0))+
(IF('Semester Activities'!M$54&lt;&gt;0,('Semester Activities'!M$54/'Weightage Page-1'!AU$13)*'Weightage Page-1'!AU114,0))+
(IF('Semester Activities'!M$55&lt;&gt;0,('Semester Activities'!M$55/'Weightage Page-1'!AV$13)*'Weightage Page-1'!AV114,0))+
(IF('Semester Activities'!M$56&lt;&gt;0,('Semester Activities'!M$56/'Weightage Page-1'!AW$13)*'Weightage Page-1'!AW114,0))+
(IF('Semester Activities'!M$57&lt;&gt;0,('Semester Activities'!M$57/'Weightage Page-1'!AX$13)*'Weightage Page-1'!AX114,0))+
(IF('Semester Activities'!M$58&lt;&gt;0,('Semester Activities'!M$58/'Weightage Page-1'!AY$13)*'Weightage Page-1'!AY114,0))+
(IF('Semester Activities'!M$59&lt;&gt;0,('Semester Activities'!M$59/'Weightage Page-1'!AZ$13)*'Weightage Page-1'!AZ114,0))+
(IF('Semester Activities'!M$60&lt;&gt;0,('Semester Activities'!M$60/'Weightage Page-1'!BA$13)*'Weightage Page-1'!BA114,0))+
(IF('Semester Activities'!M$61&lt;&gt;0,('Semester Activities'!M$61/'Weightage Page-1'!BB$13)*'Weightage Page-1'!BB114,0))</f>
        <v>0</v>
      </c>
      <c r="K108" s="423"/>
      <c r="L108" s="423">
        <f>(IF('Semester Activities'!N$11&lt;&gt;0,('Semester Activities'!N$11/'Weightage Page-1'!D$13)*'Weightage Page-1'!D114,0))+
(IF('Semester Activities'!N$12&lt;&gt;0,('Semester Activities'!N$12/'Weightage Page-1'!E$13)*'Weightage Page-1'!E114,0))+
(IF('Semester Activities'!N$13&lt;&gt;0,('Semester Activities'!N$13/'Weightage Page-1'!F$13)*'Weightage Page-1'!F114,0))+
(IF('Semester Activities'!N$14&lt;&gt;0,('Semester Activities'!N$14/'Weightage Page-1'!G$13)*'Weightage Page-1'!G114,0))+
(IF('Semester Activities'!N$15&lt;&gt;0,('Semester Activities'!N$15/'Weightage Page-1'!H$13)*'Weightage Page-1'!H114,0))+
(IF('Semester Activities'!N$16&lt;&gt;0,('Semester Activities'!N$16/'Weightage Page-1'!I$13)*'Weightage Page-1'!I114,0))+
(IF('Semester Activities'!N$17&lt;&gt;0,('Semester Activities'!N$17/'Weightage Page-1'!J$13)*'Weightage Page-1'!J114,0))+
(IF('Semester Activities'!N$18&lt;&gt;0,('Semester Activities'!N$18/'Weightage Page-1'!K$13)*'Weightage Page-1'!K114,0))+
(IF('Semester Activities'!N$19&lt;&gt;0,('Semester Activities'!N$19/'Weightage Page-1'!L$13)*'Weightage Page-1'!L114,0))+
(IF('Semester Activities'!N$20&lt;&gt;0,('Semester Activities'!N$20/'Weightage Page-1'!M$13)*'Weightage Page-1'!M114,0))+
(IF('Semester Activities'!N$21&lt;&gt;0,('Semester Activities'!N$21/'Weightage Page-1'!N$13)*'Weightage Page-1'!N114,0))+
(IF('Semester Activities'!N$25&lt;&gt;0,('Semester Activities'!N$25/'Weightage Page-1'!R$13)*'Weightage Page-1'!R114,0))+
(IF('Semester Activities'!N$26&lt;&gt;0,('Semester Activities'!N$26/'Weightage Page-1'!S$13)*'Weightage Page-1'!S114,0))+
(IF('Semester Activities'!N$27&lt;&gt;0,('Semester Activities'!N$27/'Weightage Page-1'!T$13)*'Weightage Page-1'!T114,0))+
(IF('Semester Activities'!N$28&lt;&gt;0,('Semester Activities'!N$28/'Weightage Page-1'!U$13)*'Weightage Page-1'!U114,0))+
(IF('Semester Activities'!N$29&lt;&gt;0,('Semester Activities'!N$29/'Weightage Page-1'!V$13)*'Weightage Page-1'!V114,0))+
(IF('Semester Activities'!N$30&lt;&gt;0,('Semester Activities'!N$30/'Weightage Page-1'!W$13)*'Weightage Page-1'!W114,0))+
(IF('Semester Activities'!N$31&lt;&gt;0,('Semester Activities'!N$31/'Weightage Page-1'!X$13)*'Weightage Page-1'!X114,0))+
(IF('Semester Activities'!N$32&lt;&gt;0,('Semester Activities'!N$32/'Weightage Page-1'!Y$13)*'Weightage Page-1'!Y114,0))+
(IF('Semester Activities'!N$33&lt;&gt;0,('Semester Activities'!N$33/'Weightage Page-1'!Z$13)*'Weightage Page-1'!Z114,0))+
(IF('Semester Activities'!N$34&lt;&gt;0,('Semester Activities'!N$34/'Weightage Page-1'!AA$13)*'Weightage Page-1'!AA114,0))+
(IF('Semester Activities'!N$35&lt;&gt;0,('Semester Activities'!N$35/'Weightage Page-1'!AB$13)*'Weightage Page-1'!AB114,0))+
(IF('Semester Activities'!N$36&lt;&gt;0,('Semester Activities'!N$36/'Weightage Page-1'!AC$13)*'Weightage Page-1'!AC114,0))+
(IF('Semester Activities'!N$38&lt;&gt;0,('Semester Activities'!N$38/'Weightage Page-1'!AE$13)*'Weightage Page-1'!AE114,0))+
(IF('Semester Activities'!N$39&lt;&gt;0,('Semester Activities'!N$39/'Weightage Page-1'!AF$13)*'Weightage Page-1'!AF114,0))+
(IF('Semester Activities'!N$40&lt;&gt;0,('Semester Activities'!N$40/'Weightage Page-1'!AG$13)*'Weightage Page-1'!AG114,0))+
(IF('Semester Activities'!N$41&lt;&gt;0,('Semester Activities'!N$41/'Weightage Page-1'!AH$13)*'Weightage Page-1'!AH114,0))+
(IF('Semester Activities'!N$42&lt;&gt;0,('Semester Activities'!N$42/'Weightage Page-1'!AI$13)*'Weightage Page-1'!AI114,0))+
(IF('Semester Activities'!N$43&lt;&gt;0,('Semester Activities'!N$43/'Weightage Page-1'!AJ$13)*'Weightage Page-1'!AJ114,0))+
(IF('Semester Activities'!N$44&lt;&gt;0,('Semester Activities'!N$44/'Weightage Page-1'!AK$13)*'Weightage Page-1'!AK114,0))+
(IF('Semester Activities'!N$45&lt;&gt;0,('Semester Activities'!N$45/'Weightage Page-1'!AL$13)*'Weightage Page-1'!AL114,0))+
(IF('Semester Activities'!N$46&lt;&gt;0,('Semester Activities'!N$46/'Weightage Page-1'!AM$13)*'Weightage Page-1'!AM114,0))+
(IF('Semester Activities'!N$47&lt;&gt;0,('Semester Activities'!N$47/'Weightage Page-1'!AN$13)*'Weightage Page-1'!AN114,0))+
(IF('Semester Activities'!N$48&lt;&gt;0,('Semester Activities'!N$48/'Weightage Page-1'!AO$13)*'Weightage Page-1'!AO114,0))+
(IF('Semester Activities'!N$49&lt;&gt;0,('Semester Activities'!N$49/'Weightage Page-1'!AP$13)*'Weightage Page-1'!AP114,0))+
(IF('Semester Activities'!N$50&lt;&gt;0,('Semester Activities'!N$50/'Weightage Page-1'!AQ$13)*'Weightage Page-1'!AQ114,0))+
(IF('Semester Activities'!N$51&lt;&gt;0,('Semester Activities'!N$51/'Weightage Page-1'!AR$13)*'Weightage Page-1'!AR114,0))+
(IF('Semester Activities'!N$52&lt;&gt;0,('Semester Activities'!N$52/'Weightage Page-1'!AS$13)*'Weightage Page-1'!AS114,0))+
(IF('Semester Activities'!N$53&lt;&gt;0,('Semester Activities'!N$53/'Weightage Page-1'!AT$13)*'Weightage Page-1'!AT114,0))+
(IF('Semester Activities'!N$54&lt;&gt;0,('Semester Activities'!N$54/'Weightage Page-1'!AU$13)*'Weightage Page-1'!AU114,0))+
(IF('Semester Activities'!N$55&lt;&gt;0,('Semester Activities'!N$55/'Weightage Page-1'!AV$13)*'Weightage Page-1'!AV114,0))+
(IF('Semester Activities'!N$56&lt;&gt;0,('Semester Activities'!N$56/'Weightage Page-1'!AW$13)*'Weightage Page-1'!AW114,0))+
(IF('Semester Activities'!N$57&lt;&gt;0,('Semester Activities'!N$57/'Weightage Page-1'!AX$13)*'Weightage Page-1'!AX114,0))+
(IF('Semester Activities'!N$58&lt;&gt;0,('Semester Activities'!N$58/'Weightage Page-1'!AY$13)*'Weightage Page-1'!AY114,0))+
(IF('Semester Activities'!N$59&lt;&gt;0,('Semester Activities'!N$59/'Weightage Page-1'!AZ$13)*'Weightage Page-1'!AZ114,0))+
(IF('Semester Activities'!N$60&lt;&gt;0,('Semester Activities'!N$60/'Weightage Page-1'!BA$13)*'Weightage Page-1'!BA114,0))+
(IF('Semester Activities'!N$61&lt;&gt;0,('Semester Activities'!N$61/'Weightage Page-1'!BB$13)*'Weightage Page-1'!BB114,0))</f>
        <v>0</v>
      </c>
      <c r="M108" s="423"/>
      <c r="N108" s="424">
        <f t="shared" si="2"/>
        <v>0</v>
      </c>
      <c r="O108" s="424"/>
    </row>
    <row r="109" spans="1:15" ht="16.5" thickBot="1" x14ac:dyDescent="0.3">
      <c r="A109" s="210">
        <v>100</v>
      </c>
      <c r="B109" s="211" t="str">
        <f>IF('Weightage Page-1'!B115&lt;&gt;"",'Weightage Page-1'!B115,"")</f>
        <v>15SW158</v>
      </c>
      <c r="C109" s="118"/>
      <c r="D109" s="423">
        <f>(IF('Semester Activities'!J$11&lt;&gt;0,('Semester Activities'!J$11/'Weightage Page-1'!D$13)*'Weightage Page-1'!D115,0))+
(IF('Semester Activities'!J$12&lt;&gt;0,('Semester Activities'!J$12/'Weightage Page-1'!E$13)*'Weightage Page-1'!E115,0))+
(IF('Semester Activities'!J$13&lt;&gt;0,('Semester Activities'!J$13/'Weightage Page-1'!F$13)*'Weightage Page-1'!F115,0))+
(IF('Semester Activities'!J$14&lt;&gt;0,('Semester Activities'!J$14/'Weightage Page-1'!G$13)*'Weightage Page-1'!G115,0))+
(IF('Semester Activities'!J$15&lt;&gt;0,('Semester Activities'!J$15/'Weightage Page-1'!H$13)*'Weightage Page-1'!H115,0))+
(IF('Semester Activities'!J$16&lt;&gt;0,('Semester Activities'!J$16/'Weightage Page-1'!I$13)*'Weightage Page-1'!I115,0))+
(IF('Semester Activities'!J$17&lt;&gt;0,('Semester Activities'!J$17/'Weightage Page-1'!J$13)*'Weightage Page-1'!J115,0))+
(IF('Semester Activities'!J$18&lt;&gt;0,('Semester Activities'!J$18/'Weightage Page-1'!K$13)*'Weightage Page-1'!K115,0))+
(IF('Semester Activities'!J$19&lt;&gt;0,('Semester Activities'!J$19/'Weightage Page-1'!L$13)*'Weightage Page-1'!L115,0))+
(IF('Semester Activities'!J$20&lt;&gt;0,('Semester Activities'!J$20/'Weightage Page-1'!M$13)*'Weightage Page-1'!M115,0))+
(IF('Semester Activities'!J$21&lt;&gt;0,('Semester Activities'!J$21/'Weightage Page-1'!N$13)*'Weightage Page-1'!N115,0))+
(IF('Semester Activities'!J$25&lt;&gt;0,('Semester Activities'!J$25/'Weightage Page-1'!R$13)*'Weightage Page-1'!R115,0))+
(IF('Semester Activities'!J$26&lt;&gt;0,('Semester Activities'!J$26/'Weightage Page-1'!S$13)*'Weightage Page-1'!S115,0))+
(IF('Semester Activities'!J$27&lt;&gt;0,('Semester Activities'!J$27/'Weightage Page-1'!T$13)*'Weightage Page-1'!T115,0))+
(IF('Semester Activities'!J$28&lt;&gt;0,('Semester Activities'!J$28/'Weightage Page-1'!U$13)*'Weightage Page-1'!U115,0))+
(IF('Semester Activities'!J$29&lt;&gt;0,('Semester Activities'!J$29/'Weightage Page-1'!V$13)*'Weightage Page-1'!V115,0))+
(IF('Semester Activities'!J$30&lt;&gt;0,('Semester Activities'!J$30/'Weightage Page-1'!W$13)*'Weightage Page-1'!W115,0))+
(IF('Semester Activities'!J$31&lt;&gt;0,('Semester Activities'!J$31/'Weightage Page-1'!X$13)*'Weightage Page-1'!X115,0))+
(IF('Semester Activities'!J$32&lt;&gt;0,('Semester Activities'!J$32/'Weightage Page-1'!Y$13)*'Weightage Page-1'!Y115,0))+
(IF('Semester Activities'!J$33&lt;&gt;0,('Semester Activities'!J$33/'Weightage Page-1'!Z$13)*'Weightage Page-1'!Z115,0))+
(IF('Semester Activities'!J$34&lt;&gt;0,('Semester Activities'!J$34/'Weightage Page-1'!AA$13)*'Weightage Page-1'!AA115,0))+
(IF('Semester Activities'!J$35&lt;&gt;0,('Semester Activities'!J$35/'Weightage Page-1'!AB$13)*'Weightage Page-1'!AB115,0))+
(IF('Semester Activities'!J$36&lt;&gt;0,('Semester Activities'!J$36/'Weightage Page-1'!AC$13)*'Weightage Page-1'!AC115,0))+
(IF('Semester Activities'!J$38&lt;&gt;0,('Semester Activities'!J$38/'Weightage Page-1'!AE$13)*'Weightage Page-1'!AE115,0))+
(IF('Semester Activities'!J$39&lt;&gt;0,('Semester Activities'!J$39/'Weightage Page-1'!AF$13)*'Weightage Page-1'!AF115,0))+
(IF('Semester Activities'!J$40&lt;&gt;0,('Semester Activities'!J$40/'Weightage Page-1'!AG$13)*'Weightage Page-1'!AG115,0))+
(IF('Semester Activities'!J$41&lt;&gt;0,('Semester Activities'!J$41/'Weightage Page-1'!AH$13)*'Weightage Page-1'!AH115,0))+
(IF('Semester Activities'!J$42&lt;&gt;0,('Semester Activities'!J$42/'Weightage Page-1'!AI$13)*'Weightage Page-1'!AI115,0))+
(IF('Semester Activities'!J$43&lt;&gt;0,('Semester Activities'!J$43/'Weightage Page-1'!AJ$13)*'Weightage Page-1'!AJ115,0))+
(IF('Semester Activities'!J$44&lt;&gt;0,('Semester Activities'!J$44/'Weightage Page-1'!AK$13)*'Weightage Page-1'!AK115,0))+
(IF('Semester Activities'!J$45&lt;&gt;0,('Semester Activities'!J$45/'Weightage Page-1'!AL$13)*'Weightage Page-1'!AL115,0))+
(IF('Semester Activities'!J$46&lt;&gt;0,('Semester Activities'!J$46/'Weightage Page-1'!AM$13)*'Weightage Page-1'!AM115,0))+
(IF('Semester Activities'!J$47&lt;&gt;0,('Semester Activities'!J$47/'Weightage Page-1'!AN$13)*'Weightage Page-1'!AN115,0))+
(IF('Semester Activities'!J$48&lt;&gt;0,('Semester Activities'!J$48/'Weightage Page-1'!AO$13)*'Weightage Page-1'!AO115,0))+
(IF('Semester Activities'!J$49&lt;&gt;0,('Semester Activities'!J$49/'Weightage Page-1'!AP$13)*'Weightage Page-1'!AP115,0))+
(IF('Semester Activities'!J$50&lt;&gt;0,('Semester Activities'!J$50/'Weightage Page-1'!AQ$13)*'Weightage Page-1'!AQ115,0))+
(IF('Semester Activities'!J$51&lt;&gt;0,('Semester Activities'!J$51/'Weightage Page-1'!AR$13)*'Weightage Page-1'!AR115,0))+
(IF('Semester Activities'!J$52&lt;&gt;0,('Semester Activities'!J$52/'Weightage Page-1'!AS$13)*'Weightage Page-1'!AS115,0))+
(IF('Semester Activities'!J$53&lt;&gt;0,('Semester Activities'!J$53/'Weightage Page-1'!AT$13)*'Weightage Page-1'!AT115,0))+
(IF('Semester Activities'!J$54&lt;&gt;0,('Semester Activities'!J$54/'Weightage Page-1'!AU$13)*'Weightage Page-1'!AU115,0))+
(IF('Semester Activities'!J$55&lt;&gt;0,('Semester Activities'!J$55/'Weightage Page-1'!AV$13)*'Weightage Page-1'!AV115,0))+
(IF('Semester Activities'!J$56&lt;&gt;0,('Semester Activities'!J$56/'Weightage Page-1'!AW$13)*'Weightage Page-1'!AW115,0))+
(IF('Semester Activities'!J$57&lt;&gt;0,('Semester Activities'!J$57/'Weightage Page-1'!AX$13)*'Weightage Page-1'!AX115,0))+
(IF('Semester Activities'!J$58&lt;&gt;0,('Semester Activities'!J$58/'Weightage Page-1'!AY$13)*'Weightage Page-1'!AY115,0))+
(IF('Semester Activities'!J$59&lt;&gt;0,('Semester Activities'!J$59/'Weightage Page-1'!AZ$13)*'Weightage Page-1'!AZ115,0))+
(IF('Semester Activities'!J$60&lt;&gt;0,('Semester Activities'!J$60/'Weightage Page-1'!BA$13)*'Weightage Page-1'!BA115,0))+
(IF('Semester Activities'!J$61&lt;&gt;0,('Semester Activities'!J$61/'Weightage Page-1'!BB$13)*'Weightage Page-1'!BB115,0))</f>
        <v>0</v>
      </c>
      <c r="E109" s="423"/>
      <c r="F109" s="423">
        <f>(IF('Semester Activities'!K$11&lt;&gt;0,('Semester Activities'!K$11/'Weightage Page-1'!D$13)*'Weightage Page-1'!D115,0))+
(IF('Semester Activities'!K$12&lt;&gt;0,('Semester Activities'!K$12/'Weightage Page-1'!E$13)*'Weightage Page-1'!E115,0))+
(IF('Semester Activities'!K$13&lt;&gt;0,('Semester Activities'!K$13/'Weightage Page-1'!F$13)*'Weightage Page-1'!F115,0))+
(IF('Semester Activities'!K$14&lt;&gt;0,('Semester Activities'!K$14/'Weightage Page-1'!G$13)*'Weightage Page-1'!G115,0))+
(IF('Semester Activities'!K$15&lt;&gt;0,('Semester Activities'!K$15/'Weightage Page-1'!H$13)*'Weightage Page-1'!H115,0))+
(IF('Semester Activities'!K$16&lt;&gt;0,('Semester Activities'!K$16/'Weightage Page-1'!I$13)*'Weightage Page-1'!I115,0))+
(IF('Semester Activities'!K$17&lt;&gt;0,('Semester Activities'!K$17/'Weightage Page-1'!J$13)*'Weightage Page-1'!J115,0))+
(IF('Semester Activities'!K$18&lt;&gt;0,('Semester Activities'!K$18/'Weightage Page-1'!K$13)*'Weightage Page-1'!K115,0))+
(IF('Semester Activities'!K$19&lt;&gt;0,('Semester Activities'!K$19/'Weightage Page-1'!L$13)*'Weightage Page-1'!L115,0))+
(IF('Semester Activities'!K$20&lt;&gt;0,('Semester Activities'!K$20/'Weightage Page-1'!M$13)*'Weightage Page-1'!M115,0))+
(IF('Semester Activities'!K$21&lt;&gt;0,('Semester Activities'!K$21/'Weightage Page-1'!N$13)*'Weightage Page-1'!N115,0))+
(IF('Semester Activities'!K$25&lt;&gt;0,('Semester Activities'!K$25/'Weightage Page-1'!R$13)*'Weightage Page-1'!R115,0))+
(IF('Semester Activities'!K$26&lt;&gt;0,('Semester Activities'!K$26/'Weightage Page-1'!S$13)*'Weightage Page-1'!S115,0))+
(IF('Semester Activities'!K$27&lt;&gt;0,('Semester Activities'!K$27/'Weightage Page-1'!T$13)*'Weightage Page-1'!T115,0))+
(IF('Semester Activities'!K$28&lt;&gt;0,('Semester Activities'!K$28/'Weightage Page-1'!U$13)*'Weightage Page-1'!U115,0))+
(IF('Semester Activities'!K$29&lt;&gt;0,('Semester Activities'!K$29/'Weightage Page-1'!V$13)*'Weightage Page-1'!V115,0))+
(IF('Semester Activities'!K$30&lt;&gt;0,('Semester Activities'!K$30/'Weightage Page-1'!W$13)*'Weightage Page-1'!W115,0))+
(IF('Semester Activities'!K$31&lt;&gt;0,('Semester Activities'!K$31/'Weightage Page-1'!X$13)*'Weightage Page-1'!X115,0))+
(IF('Semester Activities'!K$32&lt;&gt;0,('Semester Activities'!K$32/'Weightage Page-1'!Y$13)*'Weightage Page-1'!Y115,0))+
(IF('Semester Activities'!K$33&lt;&gt;0,('Semester Activities'!K$33/'Weightage Page-1'!Z$13)*'Weightage Page-1'!Z115,0))+
(IF('Semester Activities'!K$34&lt;&gt;0,('Semester Activities'!K$34/'Weightage Page-1'!AA$13)*'Weightage Page-1'!AA115,0))+
(IF('Semester Activities'!K$35&lt;&gt;0,('Semester Activities'!K$35/'Weightage Page-1'!AB$13)*'Weightage Page-1'!AB115,0))+
(IF('Semester Activities'!K$36&lt;&gt;0,('Semester Activities'!K$36/'Weightage Page-1'!AC$13)*'Weightage Page-1'!AC115,0))+
(IF('Semester Activities'!K$38&lt;&gt;0,('Semester Activities'!K$38/'Weightage Page-1'!AE$13)*'Weightage Page-1'!AE115,0))+
(IF('Semester Activities'!K$39&lt;&gt;0,('Semester Activities'!K$39/'Weightage Page-1'!AF$13)*'Weightage Page-1'!AF115,0))+
(IF('Semester Activities'!K$40&lt;&gt;0,('Semester Activities'!K$40/'Weightage Page-1'!AG$13)*'Weightage Page-1'!AG115,0))+
(IF('Semester Activities'!K$41&lt;&gt;0,('Semester Activities'!K$41/'Weightage Page-1'!AH$13)*'Weightage Page-1'!AH115,0))+
(IF('Semester Activities'!K$42&lt;&gt;0,('Semester Activities'!K$42/'Weightage Page-1'!AI$13)*'Weightage Page-1'!AI115,0))+
(IF('Semester Activities'!K$43&lt;&gt;0,('Semester Activities'!K$43/'Weightage Page-1'!AJ$13)*'Weightage Page-1'!AJ115,0))+
(IF('Semester Activities'!K$44&lt;&gt;0,('Semester Activities'!K$44/'Weightage Page-1'!AK$13)*'Weightage Page-1'!AK115,0))+
(IF('Semester Activities'!K$45&lt;&gt;0,('Semester Activities'!K$45/'Weightage Page-1'!AL$13)*'Weightage Page-1'!AL115,0))+
(IF('Semester Activities'!K$46&lt;&gt;0,('Semester Activities'!K$46/'Weightage Page-1'!AM$13)*'Weightage Page-1'!AM115,0))+
(IF('Semester Activities'!K$47&lt;&gt;0,('Semester Activities'!K$47/'Weightage Page-1'!AN$13)*'Weightage Page-1'!AN115,0))+
(IF('Semester Activities'!K$48&lt;&gt;0,('Semester Activities'!K$48/'Weightage Page-1'!AO$13)*'Weightage Page-1'!AO115,0))+
(IF('Semester Activities'!K$49&lt;&gt;0,('Semester Activities'!K$49/'Weightage Page-1'!AP$13)*'Weightage Page-1'!AP115,0))+
(IF('Semester Activities'!K$50&lt;&gt;0,('Semester Activities'!K$50/'Weightage Page-1'!AQ$13)*'Weightage Page-1'!AQ115,0))+
(IF('Semester Activities'!K$51&lt;&gt;0,('Semester Activities'!K$51/'Weightage Page-1'!AR$13)*'Weightage Page-1'!AR115,0))+
(IF('Semester Activities'!K$52&lt;&gt;0,('Semester Activities'!K$52/'Weightage Page-1'!AS$13)*'Weightage Page-1'!AS115,0))+
(IF('Semester Activities'!K$53&lt;&gt;0,('Semester Activities'!K$53/'Weightage Page-1'!AT$13)*'Weightage Page-1'!AT115,0))+
(IF('Semester Activities'!K$54&lt;&gt;0,('Semester Activities'!K$54/'Weightage Page-1'!AU$13)*'Weightage Page-1'!AU115,0))+
(IF('Semester Activities'!K$55&lt;&gt;0,('Semester Activities'!K$55/'Weightage Page-1'!AV$13)*'Weightage Page-1'!AV115,0))+
(IF('Semester Activities'!K$56&lt;&gt;0,('Semester Activities'!K$56/'Weightage Page-1'!AW$13)*'Weightage Page-1'!AW115,0))+
(IF('Semester Activities'!K$57&lt;&gt;0,('Semester Activities'!K$57/'Weightage Page-1'!AX$13)*'Weightage Page-1'!AX115,0))+
(IF('Semester Activities'!K$58&lt;&gt;0,('Semester Activities'!K$58/'Weightage Page-1'!AY$13)*'Weightage Page-1'!AY115,0))+
(IF('Semester Activities'!K$59&lt;&gt;0,('Semester Activities'!K$59/'Weightage Page-1'!AZ$13)*'Weightage Page-1'!AZ115,0))+
(IF('Semester Activities'!K$60&lt;&gt;0,('Semester Activities'!K$60/'Weightage Page-1'!BA$13)*'Weightage Page-1'!BA115,0))+
(IF('Semester Activities'!K$61&lt;&gt;0,('Semester Activities'!K$61/'Weightage Page-1'!BB$13)*'Weightage Page-1'!BB115,0))</f>
        <v>0</v>
      </c>
      <c r="G109" s="423"/>
      <c r="H109" s="423">
        <f>(IF('Semester Activities'!L$11&lt;&gt;0,('Semester Activities'!L$11/'Weightage Page-1'!D$13)*'Weightage Page-1'!D115,0))+
(IF('Semester Activities'!L$12&lt;&gt;0,('Semester Activities'!L$12/'Weightage Page-1'!E$13)*'Weightage Page-1'!E115,0))+
(IF('Semester Activities'!L$13&lt;&gt;0,('Semester Activities'!L$13/'Weightage Page-1'!F$13)*'Weightage Page-1'!F115,0))+
(IF('Semester Activities'!L$14&lt;&gt;0,('Semester Activities'!L$14/'Weightage Page-1'!G$13)*'Weightage Page-1'!G115,0))+
(IF('Semester Activities'!L$15&lt;&gt;0,('Semester Activities'!L$15/'Weightage Page-1'!H$13)*'Weightage Page-1'!H115,0))+
(IF('Semester Activities'!L$16&lt;&gt;0,('Semester Activities'!L$16/'Weightage Page-1'!I$13)*'Weightage Page-1'!I115,0))+
(IF('Semester Activities'!L$17&lt;&gt;0,('Semester Activities'!L$17/'Weightage Page-1'!J$13)*'Weightage Page-1'!J115,0))+
(IF('Semester Activities'!L$18&lt;&gt;0,('Semester Activities'!L$18/'Weightage Page-1'!K$13)*'Weightage Page-1'!K115,0))+
(IF('Semester Activities'!L$19&lt;&gt;0,('Semester Activities'!L$19/'Weightage Page-1'!L$13)*'Weightage Page-1'!L115,0))+
(IF('Semester Activities'!L$20&lt;&gt;0,('Semester Activities'!L$20/'Weightage Page-1'!M$13)*'Weightage Page-1'!M115,0))+
(IF('Semester Activities'!L$21&lt;&gt;0,('Semester Activities'!L$21/'Weightage Page-1'!N$13)*'Weightage Page-1'!N115,0))+
(IF('Semester Activities'!L$25&lt;&gt;0,('Semester Activities'!L$25/'Weightage Page-1'!R$13)*'Weightage Page-1'!R115,0))+
(IF('Semester Activities'!L$26&lt;&gt;0,('Semester Activities'!L$26/'Weightage Page-1'!S$13)*'Weightage Page-1'!S115,0))+
(IF('Semester Activities'!L$27&lt;&gt;0,('Semester Activities'!L$27/'Weightage Page-1'!T$13)*'Weightage Page-1'!T115,0))+
(IF('Semester Activities'!L$28&lt;&gt;0,('Semester Activities'!L$28/'Weightage Page-1'!U$13)*'Weightage Page-1'!U115,0))+
(IF('Semester Activities'!L$29&lt;&gt;0,('Semester Activities'!L$29/'Weightage Page-1'!V$13)*'Weightage Page-1'!V115,0))+
(IF('Semester Activities'!L$30&lt;&gt;0,('Semester Activities'!L$30/'Weightage Page-1'!W$13)*'Weightage Page-1'!W115,0))+
(IF('Semester Activities'!L$31&lt;&gt;0,('Semester Activities'!L$31/'Weightage Page-1'!X$13)*'Weightage Page-1'!X115,0))+
(IF('Semester Activities'!L$32&lt;&gt;0,('Semester Activities'!L$32/'Weightage Page-1'!Y$13)*'Weightage Page-1'!Y115,0))+
(IF('Semester Activities'!L$33&lt;&gt;0,('Semester Activities'!L$33/'Weightage Page-1'!Z$13)*'Weightage Page-1'!Z115,0))+
(IF('Semester Activities'!L$34&lt;&gt;0,('Semester Activities'!L$34/'Weightage Page-1'!AA$13)*'Weightage Page-1'!AA115,0))+
(IF('Semester Activities'!L$35&lt;&gt;0,('Semester Activities'!L$35/'Weightage Page-1'!AB$13)*'Weightage Page-1'!AB115,0))+
(IF('Semester Activities'!L$36&lt;&gt;0,('Semester Activities'!L$36/'Weightage Page-1'!AC$13)*'Weightage Page-1'!AC115,0))+
(IF('Semester Activities'!L$38&lt;&gt;0,('Semester Activities'!L$38/'Weightage Page-1'!AE$13)*'Weightage Page-1'!AE115,0))+
(IF('Semester Activities'!L$39&lt;&gt;0,('Semester Activities'!L$39/'Weightage Page-1'!AF$13)*'Weightage Page-1'!AF115,0))+
(IF('Semester Activities'!L$40&lt;&gt;0,('Semester Activities'!L$40/'Weightage Page-1'!AG$13)*'Weightage Page-1'!AG115,0))+
(IF('Semester Activities'!L$41&lt;&gt;0,('Semester Activities'!L$41/'Weightage Page-1'!AH$13)*'Weightage Page-1'!AH115,0))+
(IF('Semester Activities'!L$42&lt;&gt;0,('Semester Activities'!L$42/'Weightage Page-1'!AI$13)*'Weightage Page-1'!AI115,0))+
(IF('Semester Activities'!L$43&lt;&gt;0,('Semester Activities'!L$43/'Weightage Page-1'!AJ$13)*'Weightage Page-1'!AJ115,0))+
(IF('Semester Activities'!L$44&lt;&gt;0,('Semester Activities'!L$44/'Weightage Page-1'!AK$13)*'Weightage Page-1'!AK115,0))+
(IF('Semester Activities'!L$45&lt;&gt;0,('Semester Activities'!L$45/'Weightage Page-1'!AL$13)*'Weightage Page-1'!AL115,0))+
(IF('Semester Activities'!L$46&lt;&gt;0,('Semester Activities'!L$46/'Weightage Page-1'!AM$13)*'Weightage Page-1'!AM115,0))+
(IF('Semester Activities'!L$47&lt;&gt;0,('Semester Activities'!L$47/'Weightage Page-1'!AN$13)*'Weightage Page-1'!AN115,0))+
(IF('Semester Activities'!L$48&lt;&gt;0,('Semester Activities'!L$48/'Weightage Page-1'!AO$13)*'Weightage Page-1'!AO115,0))+
(IF('Semester Activities'!L$49&lt;&gt;0,('Semester Activities'!L$49/'Weightage Page-1'!AP$13)*'Weightage Page-1'!AP115,0))+
(IF('Semester Activities'!L$50&lt;&gt;0,('Semester Activities'!L$50/'Weightage Page-1'!AQ$13)*'Weightage Page-1'!AQ115,0))+
(IF('Semester Activities'!L$51&lt;&gt;0,('Semester Activities'!L$51/'Weightage Page-1'!AR$13)*'Weightage Page-1'!AR115,0))+
(IF('Semester Activities'!L$52&lt;&gt;0,('Semester Activities'!L$52/'Weightage Page-1'!AS$13)*'Weightage Page-1'!AS115,0))+
(IF('Semester Activities'!L$53&lt;&gt;0,('Semester Activities'!L$53/'Weightage Page-1'!AT$13)*'Weightage Page-1'!AT115,0))+
(IF('Semester Activities'!L$54&lt;&gt;0,('Semester Activities'!L$54/'Weightage Page-1'!AU$13)*'Weightage Page-1'!AU115,0))+
(IF('Semester Activities'!L$55&lt;&gt;0,('Semester Activities'!L$55/'Weightage Page-1'!AV$13)*'Weightage Page-1'!AV115,0))+
(IF('Semester Activities'!L$56&lt;&gt;0,('Semester Activities'!L$56/'Weightage Page-1'!AW$13)*'Weightage Page-1'!AW115,0))+
(IF('Semester Activities'!L$57&lt;&gt;0,('Semester Activities'!L$57/'Weightage Page-1'!AX$13)*'Weightage Page-1'!AX115,0))+
(IF('Semester Activities'!L$58&lt;&gt;0,('Semester Activities'!L$58/'Weightage Page-1'!AY$13)*'Weightage Page-1'!AY115,0))+
(IF('Semester Activities'!L$59&lt;&gt;0,('Semester Activities'!L$59/'Weightage Page-1'!AZ$13)*'Weightage Page-1'!AZ115,0))+
(IF('Semester Activities'!L$60&lt;&gt;0,('Semester Activities'!L$60/'Weightage Page-1'!BA$13)*'Weightage Page-1'!BA115,0))+
(IF('Semester Activities'!L$61&lt;&gt;0,('Semester Activities'!L$61/'Weightage Page-1'!BB$13)*'Weightage Page-1'!BB115,0))</f>
        <v>0</v>
      </c>
      <c r="I109" s="423"/>
      <c r="J109" s="423">
        <f>(IF('Semester Activities'!M$11&lt;&gt;0,('Semester Activities'!M$11/'Weightage Page-1'!D$13)*'Weightage Page-1'!D115,0))+
(IF('Semester Activities'!M$12&lt;&gt;0,('Semester Activities'!M$12/'Weightage Page-1'!E$13)*'Weightage Page-1'!E115,0))+
(IF('Semester Activities'!M$13&lt;&gt;0,('Semester Activities'!M$13/'Weightage Page-1'!F$13)*'Weightage Page-1'!F115,0))+
(IF('Semester Activities'!M$14&lt;&gt;0,('Semester Activities'!M$14/'Weightage Page-1'!G$13)*'Weightage Page-1'!G115,0))+
(IF('Semester Activities'!M$15&lt;&gt;0,('Semester Activities'!M$15/'Weightage Page-1'!H$13)*'Weightage Page-1'!H115,0))+
(IF('Semester Activities'!M$16&lt;&gt;0,('Semester Activities'!M$16/'Weightage Page-1'!I$13)*'Weightage Page-1'!I115,0))+
(IF('Semester Activities'!M$17&lt;&gt;0,('Semester Activities'!M$17/'Weightage Page-1'!J$13)*'Weightage Page-1'!J115,0))+
(IF('Semester Activities'!M$18&lt;&gt;0,('Semester Activities'!M$18/'Weightage Page-1'!K$13)*'Weightage Page-1'!K115,0))+
(IF('Semester Activities'!M$19&lt;&gt;0,('Semester Activities'!M$19/'Weightage Page-1'!L$13)*'Weightage Page-1'!L115,0))+
(IF('Semester Activities'!M$20&lt;&gt;0,('Semester Activities'!M$20/'Weightage Page-1'!M$13)*'Weightage Page-1'!M115,0))+
(IF('Semester Activities'!M$21&lt;&gt;0,('Semester Activities'!M$21/'Weightage Page-1'!N$13)*'Weightage Page-1'!N115,0))+
(IF('Semester Activities'!M$25&lt;&gt;0,('Semester Activities'!M$25/'Weightage Page-1'!R$13)*'Weightage Page-1'!R115,0))+
(IF('Semester Activities'!M$26&lt;&gt;0,('Semester Activities'!M$26/'Weightage Page-1'!S$13)*'Weightage Page-1'!S115,0))+
(IF('Semester Activities'!M$27&lt;&gt;0,('Semester Activities'!M$27/'Weightage Page-1'!T$13)*'Weightage Page-1'!T115,0))+
(IF('Semester Activities'!M$28&lt;&gt;0,('Semester Activities'!M$28/'Weightage Page-1'!U$13)*'Weightage Page-1'!U115,0))+
(IF('Semester Activities'!M$29&lt;&gt;0,('Semester Activities'!M$29/'Weightage Page-1'!V$13)*'Weightage Page-1'!V115,0))+
(IF('Semester Activities'!M$30&lt;&gt;0,('Semester Activities'!M$30/'Weightage Page-1'!W$13)*'Weightage Page-1'!W115,0))+
(IF('Semester Activities'!M$31&lt;&gt;0,('Semester Activities'!M$31/'Weightage Page-1'!X$13)*'Weightage Page-1'!X115,0))+
(IF('Semester Activities'!M$32&lt;&gt;0,('Semester Activities'!M$32/'Weightage Page-1'!Y$13)*'Weightage Page-1'!Y115,0))+
(IF('Semester Activities'!M$33&lt;&gt;0,('Semester Activities'!M$33/'Weightage Page-1'!Z$13)*'Weightage Page-1'!Z115,0))+
(IF('Semester Activities'!M$34&lt;&gt;0,('Semester Activities'!M$34/'Weightage Page-1'!AA$13)*'Weightage Page-1'!AA115,0))+
(IF('Semester Activities'!M$35&lt;&gt;0,('Semester Activities'!M$35/'Weightage Page-1'!AB$13)*'Weightage Page-1'!AB115,0))+
(IF('Semester Activities'!M$36&lt;&gt;0,('Semester Activities'!M$36/'Weightage Page-1'!AC$13)*'Weightage Page-1'!AC115,0))+
(IF('Semester Activities'!M$38&lt;&gt;0,('Semester Activities'!M$38/'Weightage Page-1'!AE$13)*'Weightage Page-1'!AE115,0))+
(IF('Semester Activities'!M$39&lt;&gt;0,('Semester Activities'!M$39/'Weightage Page-1'!AF$13)*'Weightage Page-1'!AF115,0))+
(IF('Semester Activities'!M$40&lt;&gt;0,('Semester Activities'!M$40/'Weightage Page-1'!AG$13)*'Weightage Page-1'!AG115,0))+
(IF('Semester Activities'!M$41&lt;&gt;0,('Semester Activities'!M$41/'Weightage Page-1'!AH$13)*'Weightage Page-1'!AH115,0))+
(IF('Semester Activities'!M$42&lt;&gt;0,('Semester Activities'!M$42/'Weightage Page-1'!AI$13)*'Weightage Page-1'!AI115,0))+
(IF('Semester Activities'!M$43&lt;&gt;0,('Semester Activities'!M$43/'Weightage Page-1'!AJ$13)*'Weightage Page-1'!AJ115,0))+
(IF('Semester Activities'!M$44&lt;&gt;0,('Semester Activities'!M$44/'Weightage Page-1'!AK$13)*'Weightage Page-1'!AK115,0))+
(IF('Semester Activities'!M$45&lt;&gt;0,('Semester Activities'!M$45/'Weightage Page-1'!AL$13)*'Weightage Page-1'!AL115,0))+
(IF('Semester Activities'!M$46&lt;&gt;0,('Semester Activities'!M$46/'Weightage Page-1'!AM$13)*'Weightage Page-1'!AM115,0))+
(IF('Semester Activities'!M$47&lt;&gt;0,('Semester Activities'!M$47/'Weightage Page-1'!AN$13)*'Weightage Page-1'!AN115,0))+
(IF('Semester Activities'!M$48&lt;&gt;0,('Semester Activities'!M$48/'Weightage Page-1'!AO$13)*'Weightage Page-1'!AO115,0))+
(IF('Semester Activities'!M$49&lt;&gt;0,('Semester Activities'!M$49/'Weightage Page-1'!AP$13)*'Weightage Page-1'!AP115,0))+
(IF('Semester Activities'!M$50&lt;&gt;0,('Semester Activities'!M$50/'Weightage Page-1'!AQ$13)*'Weightage Page-1'!AQ115,0))+
(IF('Semester Activities'!M$51&lt;&gt;0,('Semester Activities'!M$51/'Weightage Page-1'!AR$13)*'Weightage Page-1'!AR115,0))+
(IF('Semester Activities'!M$52&lt;&gt;0,('Semester Activities'!M$52/'Weightage Page-1'!AS$13)*'Weightage Page-1'!AS115,0))+
(IF('Semester Activities'!M$53&lt;&gt;0,('Semester Activities'!M$53/'Weightage Page-1'!AT$13)*'Weightage Page-1'!AT115,0))+
(IF('Semester Activities'!M$54&lt;&gt;0,('Semester Activities'!M$54/'Weightage Page-1'!AU$13)*'Weightage Page-1'!AU115,0))+
(IF('Semester Activities'!M$55&lt;&gt;0,('Semester Activities'!M$55/'Weightage Page-1'!AV$13)*'Weightage Page-1'!AV115,0))+
(IF('Semester Activities'!M$56&lt;&gt;0,('Semester Activities'!M$56/'Weightage Page-1'!AW$13)*'Weightage Page-1'!AW115,0))+
(IF('Semester Activities'!M$57&lt;&gt;0,('Semester Activities'!M$57/'Weightage Page-1'!AX$13)*'Weightage Page-1'!AX115,0))+
(IF('Semester Activities'!M$58&lt;&gt;0,('Semester Activities'!M$58/'Weightage Page-1'!AY$13)*'Weightage Page-1'!AY115,0))+
(IF('Semester Activities'!M$59&lt;&gt;0,('Semester Activities'!M$59/'Weightage Page-1'!AZ$13)*'Weightage Page-1'!AZ115,0))+
(IF('Semester Activities'!M$60&lt;&gt;0,('Semester Activities'!M$60/'Weightage Page-1'!BA$13)*'Weightage Page-1'!BA115,0))+
(IF('Semester Activities'!M$61&lt;&gt;0,('Semester Activities'!M$61/'Weightage Page-1'!BB$13)*'Weightage Page-1'!BB115,0))</f>
        <v>0</v>
      </c>
      <c r="K109" s="423"/>
      <c r="L109" s="423">
        <f>(IF('Semester Activities'!N$11&lt;&gt;0,('Semester Activities'!N$11/'Weightage Page-1'!D$13)*'Weightage Page-1'!D115,0))+
(IF('Semester Activities'!N$12&lt;&gt;0,('Semester Activities'!N$12/'Weightage Page-1'!E$13)*'Weightage Page-1'!E115,0))+
(IF('Semester Activities'!N$13&lt;&gt;0,('Semester Activities'!N$13/'Weightage Page-1'!F$13)*'Weightage Page-1'!F115,0))+
(IF('Semester Activities'!N$14&lt;&gt;0,('Semester Activities'!N$14/'Weightage Page-1'!G$13)*'Weightage Page-1'!G115,0))+
(IF('Semester Activities'!N$15&lt;&gt;0,('Semester Activities'!N$15/'Weightage Page-1'!H$13)*'Weightage Page-1'!H115,0))+
(IF('Semester Activities'!N$16&lt;&gt;0,('Semester Activities'!N$16/'Weightage Page-1'!I$13)*'Weightage Page-1'!I115,0))+
(IF('Semester Activities'!N$17&lt;&gt;0,('Semester Activities'!N$17/'Weightage Page-1'!J$13)*'Weightage Page-1'!J115,0))+
(IF('Semester Activities'!N$18&lt;&gt;0,('Semester Activities'!N$18/'Weightage Page-1'!K$13)*'Weightage Page-1'!K115,0))+
(IF('Semester Activities'!N$19&lt;&gt;0,('Semester Activities'!N$19/'Weightage Page-1'!L$13)*'Weightage Page-1'!L115,0))+
(IF('Semester Activities'!N$20&lt;&gt;0,('Semester Activities'!N$20/'Weightage Page-1'!M$13)*'Weightage Page-1'!M115,0))+
(IF('Semester Activities'!N$21&lt;&gt;0,('Semester Activities'!N$21/'Weightage Page-1'!N$13)*'Weightage Page-1'!N115,0))+
(IF('Semester Activities'!N$25&lt;&gt;0,('Semester Activities'!N$25/'Weightage Page-1'!R$13)*'Weightage Page-1'!R115,0))+
(IF('Semester Activities'!N$26&lt;&gt;0,('Semester Activities'!N$26/'Weightage Page-1'!S$13)*'Weightage Page-1'!S115,0))+
(IF('Semester Activities'!N$27&lt;&gt;0,('Semester Activities'!N$27/'Weightage Page-1'!T$13)*'Weightage Page-1'!T115,0))+
(IF('Semester Activities'!N$28&lt;&gt;0,('Semester Activities'!N$28/'Weightage Page-1'!U$13)*'Weightage Page-1'!U115,0))+
(IF('Semester Activities'!N$29&lt;&gt;0,('Semester Activities'!N$29/'Weightage Page-1'!V$13)*'Weightage Page-1'!V115,0))+
(IF('Semester Activities'!N$30&lt;&gt;0,('Semester Activities'!N$30/'Weightage Page-1'!W$13)*'Weightage Page-1'!W115,0))+
(IF('Semester Activities'!N$31&lt;&gt;0,('Semester Activities'!N$31/'Weightage Page-1'!X$13)*'Weightage Page-1'!X115,0))+
(IF('Semester Activities'!N$32&lt;&gt;0,('Semester Activities'!N$32/'Weightage Page-1'!Y$13)*'Weightage Page-1'!Y115,0))+
(IF('Semester Activities'!N$33&lt;&gt;0,('Semester Activities'!N$33/'Weightage Page-1'!Z$13)*'Weightage Page-1'!Z115,0))+
(IF('Semester Activities'!N$34&lt;&gt;0,('Semester Activities'!N$34/'Weightage Page-1'!AA$13)*'Weightage Page-1'!AA115,0))+
(IF('Semester Activities'!N$35&lt;&gt;0,('Semester Activities'!N$35/'Weightage Page-1'!AB$13)*'Weightage Page-1'!AB115,0))+
(IF('Semester Activities'!N$36&lt;&gt;0,('Semester Activities'!N$36/'Weightage Page-1'!AC$13)*'Weightage Page-1'!AC115,0))+
(IF('Semester Activities'!N$38&lt;&gt;0,('Semester Activities'!N$38/'Weightage Page-1'!AE$13)*'Weightage Page-1'!AE115,0))+
(IF('Semester Activities'!N$39&lt;&gt;0,('Semester Activities'!N$39/'Weightage Page-1'!AF$13)*'Weightage Page-1'!AF115,0))+
(IF('Semester Activities'!N$40&lt;&gt;0,('Semester Activities'!N$40/'Weightage Page-1'!AG$13)*'Weightage Page-1'!AG115,0))+
(IF('Semester Activities'!N$41&lt;&gt;0,('Semester Activities'!N$41/'Weightage Page-1'!AH$13)*'Weightage Page-1'!AH115,0))+
(IF('Semester Activities'!N$42&lt;&gt;0,('Semester Activities'!N$42/'Weightage Page-1'!AI$13)*'Weightage Page-1'!AI115,0))+
(IF('Semester Activities'!N$43&lt;&gt;0,('Semester Activities'!N$43/'Weightage Page-1'!AJ$13)*'Weightage Page-1'!AJ115,0))+
(IF('Semester Activities'!N$44&lt;&gt;0,('Semester Activities'!N$44/'Weightage Page-1'!AK$13)*'Weightage Page-1'!AK115,0))+
(IF('Semester Activities'!N$45&lt;&gt;0,('Semester Activities'!N$45/'Weightage Page-1'!AL$13)*'Weightage Page-1'!AL115,0))+
(IF('Semester Activities'!N$46&lt;&gt;0,('Semester Activities'!N$46/'Weightage Page-1'!AM$13)*'Weightage Page-1'!AM115,0))+
(IF('Semester Activities'!N$47&lt;&gt;0,('Semester Activities'!N$47/'Weightage Page-1'!AN$13)*'Weightage Page-1'!AN115,0))+
(IF('Semester Activities'!N$48&lt;&gt;0,('Semester Activities'!N$48/'Weightage Page-1'!AO$13)*'Weightage Page-1'!AO115,0))+
(IF('Semester Activities'!N$49&lt;&gt;0,('Semester Activities'!N$49/'Weightage Page-1'!AP$13)*'Weightage Page-1'!AP115,0))+
(IF('Semester Activities'!N$50&lt;&gt;0,('Semester Activities'!N$50/'Weightage Page-1'!AQ$13)*'Weightage Page-1'!AQ115,0))+
(IF('Semester Activities'!N$51&lt;&gt;0,('Semester Activities'!N$51/'Weightage Page-1'!AR$13)*'Weightage Page-1'!AR115,0))+
(IF('Semester Activities'!N$52&lt;&gt;0,('Semester Activities'!N$52/'Weightage Page-1'!AS$13)*'Weightage Page-1'!AS115,0))+
(IF('Semester Activities'!N$53&lt;&gt;0,('Semester Activities'!N$53/'Weightage Page-1'!AT$13)*'Weightage Page-1'!AT115,0))+
(IF('Semester Activities'!N$54&lt;&gt;0,('Semester Activities'!N$54/'Weightage Page-1'!AU$13)*'Weightage Page-1'!AU115,0))+
(IF('Semester Activities'!N$55&lt;&gt;0,('Semester Activities'!N$55/'Weightage Page-1'!AV$13)*'Weightage Page-1'!AV115,0))+
(IF('Semester Activities'!N$56&lt;&gt;0,('Semester Activities'!N$56/'Weightage Page-1'!AW$13)*'Weightage Page-1'!AW115,0))+
(IF('Semester Activities'!N$57&lt;&gt;0,('Semester Activities'!N$57/'Weightage Page-1'!AX$13)*'Weightage Page-1'!AX115,0))+
(IF('Semester Activities'!N$58&lt;&gt;0,('Semester Activities'!N$58/'Weightage Page-1'!AY$13)*'Weightage Page-1'!AY115,0))+
(IF('Semester Activities'!N$59&lt;&gt;0,('Semester Activities'!N$59/'Weightage Page-1'!AZ$13)*'Weightage Page-1'!AZ115,0))+
(IF('Semester Activities'!N$60&lt;&gt;0,('Semester Activities'!N$60/'Weightage Page-1'!BA$13)*'Weightage Page-1'!BA115,0))+
(IF('Semester Activities'!N$61&lt;&gt;0,('Semester Activities'!N$61/'Weightage Page-1'!BB$13)*'Weightage Page-1'!BB115,0))</f>
        <v>0</v>
      </c>
      <c r="M109" s="423"/>
      <c r="N109" s="424">
        <f t="shared" si="2"/>
        <v>0</v>
      </c>
      <c r="O109" s="424"/>
    </row>
    <row r="110" spans="1:15" ht="16.5" thickBot="1" x14ac:dyDescent="0.3">
      <c r="A110" s="210">
        <v>101</v>
      </c>
      <c r="B110" s="211" t="str">
        <f>IF('Weightage Page-1'!B116&lt;&gt;"",'Weightage Page-1'!B116,"")</f>
        <v>15SW160</v>
      </c>
      <c r="C110" s="118"/>
      <c r="D110" s="423">
        <f>(IF('Semester Activities'!J$11&lt;&gt;0,('Semester Activities'!J$11/'Weightage Page-1'!D$13)*'Weightage Page-1'!D116,0))+
(IF('Semester Activities'!J$12&lt;&gt;0,('Semester Activities'!J$12/'Weightage Page-1'!E$13)*'Weightage Page-1'!E116,0))+
(IF('Semester Activities'!J$13&lt;&gt;0,('Semester Activities'!J$13/'Weightage Page-1'!F$13)*'Weightage Page-1'!F116,0))+
(IF('Semester Activities'!J$14&lt;&gt;0,('Semester Activities'!J$14/'Weightage Page-1'!G$13)*'Weightage Page-1'!G116,0))+
(IF('Semester Activities'!J$15&lt;&gt;0,('Semester Activities'!J$15/'Weightage Page-1'!H$13)*'Weightage Page-1'!H116,0))+
(IF('Semester Activities'!J$16&lt;&gt;0,('Semester Activities'!J$16/'Weightage Page-1'!I$13)*'Weightage Page-1'!I116,0))+
(IF('Semester Activities'!J$17&lt;&gt;0,('Semester Activities'!J$17/'Weightage Page-1'!J$13)*'Weightage Page-1'!J116,0))+
(IF('Semester Activities'!J$18&lt;&gt;0,('Semester Activities'!J$18/'Weightage Page-1'!K$13)*'Weightage Page-1'!K116,0))+
(IF('Semester Activities'!J$19&lt;&gt;0,('Semester Activities'!J$19/'Weightage Page-1'!L$13)*'Weightage Page-1'!L116,0))+
(IF('Semester Activities'!J$20&lt;&gt;0,('Semester Activities'!J$20/'Weightage Page-1'!M$13)*'Weightage Page-1'!M116,0))+
(IF('Semester Activities'!J$21&lt;&gt;0,('Semester Activities'!J$21/'Weightage Page-1'!N$13)*'Weightage Page-1'!N116,0))+
(IF('Semester Activities'!J$25&lt;&gt;0,('Semester Activities'!J$25/'Weightage Page-1'!R$13)*'Weightage Page-1'!R116,0))+
(IF('Semester Activities'!J$26&lt;&gt;0,('Semester Activities'!J$26/'Weightage Page-1'!S$13)*'Weightage Page-1'!S116,0))+
(IF('Semester Activities'!J$27&lt;&gt;0,('Semester Activities'!J$27/'Weightage Page-1'!T$13)*'Weightage Page-1'!T116,0))+
(IF('Semester Activities'!J$28&lt;&gt;0,('Semester Activities'!J$28/'Weightage Page-1'!U$13)*'Weightage Page-1'!U116,0))+
(IF('Semester Activities'!J$29&lt;&gt;0,('Semester Activities'!J$29/'Weightage Page-1'!V$13)*'Weightage Page-1'!V116,0))+
(IF('Semester Activities'!J$30&lt;&gt;0,('Semester Activities'!J$30/'Weightage Page-1'!W$13)*'Weightage Page-1'!W116,0))+
(IF('Semester Activities'!J$31&lt;&gt;0,('Semester Activities'!J$31/'Weightage Page-1'!X$13)*'Weightage Page-1'!X116,0))+
(IF('Semester Activities'!J$32&lt;&gt;0,('Semester Activities'!J$32/'Weightage Page-1'!Y$13)*'Weightage Page-1'!Y116,0))+
(IF('Semester Activities'!J$33&lt;&gt;0,('Semester Activities'!J$33/'Weightage Page-1'!Z$13)*'Weightage Page-1'!Z116,0))+
(IF('Semester Activities'!J$34&lt;&gt;0,('Semester Activities'!J$34/'Weightage Page-1'!AA$13)*'Weightage Page-1'!AA116,0))+
(IF('Semester Activities'!J$35&lt;&gt;0,('Semester Activities'!J$35/'Weightage Page-1'!AB$13)*'Weightage Page-1'!AB116,0))+
(IF('Semester Activities'!J$36&lt;&gt;0,('Semester Activities'!J$36/'Weightage Page-1'!AC$13)*'Weightage Page-1'!AC116,0))+
(IF('Semester Activities'!J$38&lt;&gt;0,('Semester Activities'!J$38/'Weightage Page-1'!AE$13)*'Weightage Page-1'!AE116,0))+
(IF('Semester Activities'!J$39&lt;&gt;0,('Semester Activities'!J$39/'Weightage Page-1'!AF$13)*'Weightage Page-1'!AF116,0))+
(IF('Semester Activities'!J$40&lt;&gt;0,('Semester Activities'!J$40/'Weightage Page-1'!AG$13)*'Weightage Page-1'!AG116,0))+
(IF('Semester Activities'!J$41&lt;&gt;0,('Semester Activities'!J$41/'Weightage Page-1'!AH$13)*'Weightage Page-1'!AH116,0))+
(IF('Semester Activities'!J$42&lt;&gt;0,('Semester Activities'!J$42/'Weightage Page-1'!AI$13)*'Weightage Page-1'!AI116,0))+
(IF('Semester Activities'!J$43&lt;&gt;0,('Semester Activities'!J$43/'Weightage Page-1'!AJ$13)*'Weightage Page-1'!AJ116,0))+
(IF('Semester Activities'!J$44&lt;&gt;0,('Semester Activities'!J$44/'Weightage Page-1'!AK$13)*'Weightage Page-1'!AK116,0))+
(IF('Semester Activities'!J$45&lt;&gt;0,('Semester Activities'!J$45/'Weightage Page-1'!AL$13)*'Weightage Page-1'!AL116,0))+
(IF('Semester Activities'!J$46&lt;&gt;0,('Semester Activities'!J$46/'Weightage Page-1'!AM$13)*'Weightage Page-1'!AM116,0))+
(IF('Semester Activities'!J$47&lt;&gt;0,('Semester Activities'!J$47/'Weightage Page-1'!AN$13)*'Weightage Page-1'!AN116,0))+
(IF('Semester Activities'!J$48&lt;&gt;0,('Semester Activities'!J$48/'Weightage Page-1'!AO$13)*'Weightage Page-1'!AO116,0))+
(IF('Semester Activities'!J$49&lt;&gt;0,('Semester Activities'!J$49/'Weightage Page-1'!AP$13)*'Weightage Page-1'!AP116,0))+
(IF('Semester Activities'!J$50&lt;&gt;0,('Semester Activities'!J$50/'Weightage Page-1'!AQ$13)*'Weightage Page-1'!AQ116,0))+
(IF('Semester Activities'!J$51&lt;&gt;0,('Semester Activities'!J$51/'Weightage Page-1'!AR$13)*'Weightage Page-1'!AR116,0))+
(IF('Semester Activities'!J$52&lt;&gt;0,('Semester Activities'!J$52/'Weightage Page-1'!AS$13)*'Weightage Page-1'!AS116,0))+
(IF('Semester Activities'!J$53&lt;&gt;0,('Semester Activities'!J$53/'Weightage Page-1'!AT$13)*'Weightage Page-1'!AT116,0))+
(IF('Semester Activities'!J$54&lt;&gt;0,('Semester Activities'!J$54/'Weightage Page-1'!AU$13)*'Weightage Page-1'!AU116,0))+
(IF('Semester Activities'!J$55&lt;&gt;0,('Semester Activities'!J$55/'Weightage Page-1'!AV$13)*'Weightage Page-1'!AV116,0))+
(IF('Semester Activities'!J$56&lt;&gt;0,('Semester Activities'!J$56/'Weightage Page-1'!AW$13)*'Weightage Page-1'!AW116,0))+
(IF('Semester Activities'!J$57&lt;&gt;0,('Semester Activities'!J$57/'Weightage Page-1'!AX$13)*'Weightage Page-1'!AX116,0))+
(IF('Semester Activities'!J$58&lt;&gt;0,('Semester Activities'!J$58/'Weightage Page-1'!AY$13)*'Weightage Page-1'!AY116,0))+
(IF('Semester Activities'!J$59&lt;&gt;0,('Semester Activities'!J$59/'Weightage Page-1'!AZ$13)*'Weightage Page-1'!AZ116,0))+
(IF('Semester Activities'!J$60&lt;&gt;0,('Semester Activities'!J$60/'Weightage Page-1'!BA$13)*'Weightage Page-1'!BA116,0))+
(IF('Semester Activities'!J$61&lt;&gt;0,('Semester Activities'!J$61/'Weightage Page-1'!BB$13)*'Weightage Page-1'!BB116,0))</f>
        <v>0</v>
      </c>
      <c r="E110" s="423"/>
      <c r="F110" s="423">
        <f>(IF('Semester Activities'!K$11&lt;&gt;0,('Semester Activities'!K$11/'Weightage Page-1'!D$13)*'Weightage Page-1'!D116,0))+
(IF('Semester Activities'!K$12&lt;&gt;0,('Semester Activities'!K$12/'Weightage Page-1'!E$13)*'Weightage Page-1'!E116,0))+
(IF('Semester Activities'!K$13&lt;&gt;0,('Semester Activities'!K$13/'Weightage Page-1'!F$13)*'Weightage Page-1'!F116,0))+
(IF('Semester Activities'!K$14&lt;&gt;0,('Semester Activities'!K$14/'Weightage Page-1'!G$13)*'Weightage Page-1'!G116,0))+
(IF('Semester Activities'!K$15&lt;&gt;0,('Semester Activities'!K$15/'Weightage Page-1'!H$13)*'Weightage Page-1'!H116,0))+
(IF('Semester Activities'!K$16&lt;&gt;0,('Semester Activities'!K$16/'Weightage Page-1'!I$13)*'Weightage Page-1'!I116,0))+
(IF('Semester Activities'!K$17&lt;&gt;0,('Semester Activities'!K$17/'Weightage Page-1'!J$13)*'Weightage Page-1'!J116,0))+
(IF('Semester Activities'!K$18&lt;&gt;0,('Semester Activities'!K$18/'Weightage Page-1'!K$13)*'Weightage Page-1'!K116,0))+
(IF('Semester Activities'!K$19&lt;&gt;0,('Semester Activities'!K$19/'Weightage Page-1'!L$13)*'Weightage Page-1'!L116,0))+
(IF('Semester Activities'!K$20&lt;&gt;0,('Semester Activities'!K$20/'Weightage Page-1'!M$13)*'Weightage Page-1'!M116,0))+
(IF('Semester Activities'!K$21&lt;&gt;0,('Semester Activities'!K$21/'Weightage Page-1'!N$13)*'Weightage Page-1'!N116,0))+
(IF('Semester Activities'!K$25&lt;&gt;0,('Semester Activities'!K$25/'Weightage Page-1'!R$13)*'Weightage Page-1'!R116,0))+
(IF('Semester Activities'!K$26&lt;&gt;0,('Semester Activities'!K$26/'Weightage Page-1'!S$13)*'Weightage Page-1'!S116,0))+
(IF('Semester Activities'!K$27&lt;&gt;0,('Semester Activities'!K$27/'Weightage Page-1'!T$13)*'Weightage Page-1'!T116,0))+
(IF('Semester Activities'!K$28&lt;&gt;0,('Semester Activities'!K$28/'Weightage Page-1'!U$13)*'Weightage Page-1'!U116,0))+
(IF('Semester Activities'!K$29&lt;&gt;0,('Semester Activities'!K$29/'Weightage Page-1'!V$13)*'Weightage Page-1'!V116,0))+
(IF('Semester Activities'!K$30&lt;&gt;0,('Semester Activities'!K$30/'Weightage Page-1'!W$13)*'Weightage Page-1'!W116,0))+
(IF('Semester Activities'!K$31&lt;&gt;0,('Semester Activities'!K$31/'Weightage Page-1'!X$13)*'Weightage Page-1'!X116,0))+
(IF('Semester Activities'!K$32&lt;&gt;0,('Semester Activities'!K$32/'Weightage Page-1'!Y$13)*'Weightage Page-1'!Y116,0))+
(IF('Semester Activities'!K$33&lt;&gt;0,('Semester Activities'!K$33/'Weightage Page-1'!Z$13)*'Weightage Page-1'!Z116,0))+
(IF('Semester Activities'!K$34&lt;&gt;0,('Semester Activities'!K$34/'Weightage Page-1'!AA$13)*'Weightage Page-1'!AA116,0))+
(IF('Semester Activities'!K$35&lt;&gt;0,('Semester Activities'!K$35/'Weightage Page-1'!AB$13)*'Weightage Page-1'!AB116,0))+
(IF('Semester Activities'!K$36&lt;&gt;0,('Semester Activities'!K$36/'Weightage Page-1'!AC$13)*'Weightage Page-1'!AC116,0))+
(IF('Semester Activities'!K$38&lt;&gt;0,('Semester Activities'!K$38/'Weightage Page-1'!AE$13)*'Weightage Page-1'!AE116,0))+
(IF('Semester Activities'!K$39&lt;&gt;0,('Semester Activities'!K$39/'Weightage Page-1'!AF$13)*'Weightage Page-1'!AF116,0))+
(IF('Semester Activities'!K$40&lt;&gt;0,('Semester Activities'!K$40/'Weightage Page-1'!AG$13)*'Weightage Page-1'!AG116,0))+
(IF('Semester Activities'!K$41&lt;&gt;0,('Semester Activities'!K$41/'Weightage Page-1'!AH$13)*'Weightage Page-1'!AH116,0))+
(IF('Semester Activities'!K$42&lt;&gt;0,('Semester Activities'!K$42/'Weightage Page-1'!AI$13)*'Weightage Page-1'!AI116,0))+
(IF('Semester Activities'!K$43&lt;&gt;0,('Semester Activities'!K$43/'Weightage Page-1'!AJ$13)*'Weightage Page-1'!AJ116,0))+
(IF('Semester Activities'!K$44&lt;&gt;0,('Semester Activities'!K$44/'Weightage Page-1'!AK$13)*'Weightage Page-1'!AK116,0))+
(IF('Semester Activities'!K$45&lt;&gt;0,('Semester Activities'!K$45/'Weightage Page-1'!AL$13)*'Weightage Page-1'!AL116,0))+
(IF('Semester Activities'!K$46&lt;&gt;0,('Semester Activities'!K$46/'Weightage Page-1'!AM$13)*'Weightage Page-1'!AM116,0))+
(IF('Semester Activities'!K$47&lt;&gt;0,('Semester Activities'!K$47/'Weightage Page-1'!AN$13)*'Weightage Page-1'!AN116,0))+
(IF('Semester Activities'!K$48&lt;&gt;0,('Semester Activities'!K$48/'Weightage Page-1'!AO$13)*'Weightage Page-1'!AO116,0))+
(IF('Semester Activities'!K$49&lt;&gt;0,('Semester Activities'!K$49/'Weightage Page-1'!AP$13)*'Weightage Page-1'!AP116,0))+
(IF('Semester Activities'!K$50&lt;&gt;0,('Semester Activities'!K$50/'Weightage Page-1'!AQ$13)*'Weightage Page-1'!AQ116,0))+
(IF('Semester Activities'!K$51&lt;&gt;0,('Semester Activities'!K$51/'Weightage Page-1'!AR$13)*'Weightage Page-1'!AR116,0))+
(IF('Semester Activities'!K$52&lt;&gt;0,('Semester Activities'!K$52/'Weightage Page-1'!AS$13)*'Weightage Page-1'!AS116,0))+
(IF('Semester Activities'!K$53&lt;&gt;0,('Semester Activities'!K$53/'Weightage Page-1'!AT$13)*'Weightage Page-1'!AT116,0))+
(IF('Semester Activities'!K$54&lt;&gt;0,('Semester Activities'!K$54/'Weightage Page-1'!AU$13)*'Weightage Page-1'!AU116,0))+
(IF('Semester Activities'!K$55&lt;&gt;0,('Semester Activities'!K$55/'Weightage Page-1'!AV$13)*'Weightage Page-1'!AV116,0))+
(IF('Semester Activities'!K$56&lt;&gt;0,('Semester Activities'!K$56/'Weightage Page-1'!AW$13)*'Weightage Page-1'!AW116,0))+
(IF('Semester Activities'!K$57&lt;&gt;0,('Semester Activities'!K$57/'Weightage Page-1'!AX$13)*'Weightage Page-1'!AX116,0))+
(IF('Semester Activities'!K$58&lt;&gt;0,('Semester Activities'!K$58/'Weightage Page-1'!AY$13)*'Weightage Page-1'!AY116,0))+
(IF('Semester Activities'!K$59&lt;&gt;0,('Semester Activities'!K$59/'Weightage Page-1'!AZ$13)*'Weightage Page-1'!AZ116,0))+
(IF('Semester Activities'!K$60&lt;&gt;0,('Semester Activities'!K$60/'Weightage Page-1'!BA$13)*'Weightage Page-1'!BA116,0))+
(IF('Semester Activities'!K$61&lt;&gt;0,('Semester Activities'!K$61/'Weightage Page-1'!BB$13)*'Weightage Page-1'!BB116,0))</f>
        <v>0</v>
      </c>
      <c r="G110" s="423"/>
      <c r="H110" s="423">
        <f>(IF('Semester Activities'!L$11&lt;&gt;0,('Semester Activities'!L$11/'Weightage Page-1'!D$13)*'Weightage Page-1'!D116,0))+
(IF('Semester Activities'!L$12&lt;&gt;0,('Semester Activities'!L$12/'Weightage Page-1'!E$13)*'Weightage Page-1'!E116,0))+
(IF('Semester Activities'!L$13&lt;&gt;0,('Semester Activities'!L$13/'Weightage Page-1'!F$13)*'Weightage Page-1'!F116,0))+
(IF('Semester Activities'!L$14&lt;&gt;0,('Semester Activities'!L$14/'Weightage Page-1'!G$13)*'Weightage Page-1'!G116,0))+
(IF('Semester Activities'!L$15&lt;&gt;0,('Semester Activities'!L$15/'Weightage Page-1'!H$13)*'Weightage Page-1'!H116,0))+
(IF('Semester Activities'!L$16&lt;&gt;0,('Semester Activities'!L$16/'Weightage Page-1'!I$13)*'Weightage Page-1'!I116,0))+
(IF('Semester Activities'!L$17&lt;&gt;0,('Semester Activities'!L$17/'Weightage Page-1'!J$13)*'Weightage Page-1'!J116,0))+
(IF('Semester Activities'!L$18&lt;&gt;0,('Semester Activities'!L$18/'Weightage Page-1'!K$13)*'Weightage Page-1'!K116,0))+
(IF('Semester Activities'!L$19&lt;&gt;0,('Semester Activities'!L$19/'Weightage Page-1'!L$13)*'Weightage Page-1'!L116,0))+
(IF('Semester Activities'!L$20&lt;&gt;0,('Semester Activities'!L$20/'Weightage Page-1'!M$13)*'Weightage Page-1'!M116,0))+
(IF('Semester Activities'!L$21&lt;&gt;0,('Semester Activities'!L$21/'Weightage Page-1'!N$13)*'Weightage Page-1'!N116,0))+
(IF('Semester Activities'!L$25&lt;&gt;0,('Semester Activities'!L$25/'Weightage Page-1'!R$13)*'Weightage Page-1'!R116,0))+
(IF('Semester Activities'!L$26&lt;&gt;0,('Semester Activities'!L$26/'Weightage Page-1'!S$13)*'Weightage Page-1'!S116,0))+
(IF('Semester Activities'!L$27&lt;&gt;0,('Semester Activities'!L$27/'Weightage Page-1'!T$13)*'Weightage Page-1'!T116,0))+
(IF('Semester Activities'!L$28&lt;&gt;0,('Semester Activities'!L$28/'Weightage Page-1'!U$13)*'Weightage Page-1'!U116,0))+
(IF('Semester Activities'!L$29&lt;&gt;0,('Semester Activities'!L$29/'Weightage Page-1'!V$13)*'Weightage Page-1'!V116,0))+
(IF('Semester Activities'!L$30&lt;&gt;0,('Semester Activities'!L$30/'Weightage Page-1'!W$13)*'Weightage Page-1'!W116,0))+
(IF('Semester Activities'!L$31&lt;&gt;0,('Semester Activities'!L$31/'Weightage Page-1'!X$13)*'Weightage Page-1'!X116,0))+
(IF('Semester Activities'!L$32&lt;&gt;0,('Semester Activities'!L$32/'Weightage Page-1'!Y$13)*'Weightage Page-1'!Y116,0))+
(IF('Semester Activities'!L$33&lt;&gt;0,('Semester Activities'!L$33/'Weightage Page-1'!Z$13)*'Weightage Page-1'!Z116,0))+
(IF('Semester Activities'!L$34&lt;&gt;0,('Semester Activities'!L$34/'Weightage Page-1'!AA$13)*'Weightage Page-1'!AA116,0))+
(IF('Semester Activities'!L$35&lt;&gt;0,('Semester Activities'!L$35/'Weightage Page-1'!AB$13)*'Weightage Page-1'!AB116,0))+
(IF('Semester Activities'!L$36&lt;&gt;0,('Semester Activities'!L$36/'Weightage Page-1'!AC$13)*'Weightage Page-1'!AC116,0))+
(IF('Semester Activities'!L$38&lt;&gt;0,('Semester Activities'!L$38/'Weightage Page-1'!AE$13)*'Weightage Page-1'!AE116,0))+
(IF('Semester Activities'!L$39&lt;&gt;0,('Semester Activities'!L$39/'Weightage Page-1'!AF$13)*'Weightage Page-1'!AF116,0))+
(IF('Semester Activities'!L$40&lt;&gt;0,('Semester Activities'!L$40/'Weightage Page-1'!AG$13)*'Weightage Page-1'!AG116,0))+
(IF('Semester Activities'!L$41&lt;&gt;0,('Semester Activities'!L$41/'Weightage Page-1'!AH$13)*'Weightage Page-1'!AH116,0))+
(IF('Semester Activities'!L$42&lt;&gt;0,('Semester Activities'!L$42/'Weightage Page-1'!AI$13)*'Weightage Page-1'!AI116,0))+
(IF('Semester Activities'!L$43&lt;&gt;0,('Semester Activities'!L$43/'Weightage Page-1'!AJ$13)*'Weightage Page-1'!AJ116,0))+
(IF('Semester Activities'!L$44&lt;&gt;0,('Semester Activities'!L$44/'Weightage Page-1'!AK$13)*'Weightage Page-1'!AK116,0))+
(IF('Semester Activities'!L$45&lt;&gt;0,('Semester Activities'!L$45/'Weightage Page-1'!AL$13)*'Weightage Page-1'!AL116,0))+
(IF('Semester Activities'!L$46&lt;&gt;0,('Semester Activities'!L$46/'Weightage Page-1'!AM$13)*'Weightage Page-1'!AM116,0))+
(IF('Semester Activities'!L$47&lt;&gt;0,('Semester Activities'!L$47/'Weightage Page-1'!AN$13)*'Weightage Page-1'!AN116,0))+
(IF('Semester Activities'!L$48&lt;&gt;0,('Semester Activities'!L$48/'Weightage Page-1'!AO$13)*'Weightage Page-1'!AO116,0))+
(IF('Semester Activities'!L$49&lt;&gt;0,('Semester Activities'!L$49/'Weightage Page-1'!AP$13)*'Weightage Page-1'!AP116,0))+
(IF('Semester Activities'!L$50&lt;&gt;0,('Semester Activities'!L$50/'Weightage Page-1'!AQ$13)*'Weightage Page-1'!AQ116,0))+
(IF('Semester Activities'!L$51&lt;&gt;0,('Semester Activities'!L$51/'Weightage Page-1'!AR$13)*'Weightage Page-1'!AR116,0))+
(IF('Semester Activities'!L$52&lt;&gt;0,('Semester Activities'!L$52/'Weightage Page-1'!AS$13)*'Weightage Page-1'!AS116,0))+
(IF('Semester Activities'!L$53&lt;&gt;0,('Semester Activities'!L$53/'Weightage Page-1'!AT$13)*'Weightage Page-1'!AT116,0))+
(IF('Semester Activities'!L$54&lt;&gt;0,('Semester Activities'!L$54/'Weightage Page-1'!AU$13)*'Weightage Page-1'!AU116,0))+
(IF('Semester Activities'!L$55&lt;&gt;0,('Semester Activities'!L$55/'Weightage Page-1'!AV$13)*'Weightage Page-1'!AV116,0))+
(IF('Semester Activities'!L$56&lt;&gt;0,('Semester Activities'!L$56/'Weightage Page-1'!AW$13)*'Weightage Page-1'!AW116,0))+
(IF('Semester Activities'!L$57&lt;&gt;0,('Semester Activities'!L$57/'Weightage Page-1'!AX$13)*'Weightage Page-1'!AX116,0))+
(IF('Semester Activities'!L$58&lt;&gt;0,('Semester Activities'!L$58/'Weightage Page-1'!AY$13)*'Weightage Page-1'!AY116,0))+
(IF('Semester Activities'!L$59&lt;&gt;0,('Semester Activities'!L$59/'Weightage Page-1'!AZ$13)*'Weightage Page-1'!AZ116,0))+
(IF('Semester Activities'!L$60&lt;&gt;0,('Semester Activities'!L$60/'Weightage Page-1'!BA$13)*'Weightage Page-1'!BA116,0))+
(IF('Semester Activities'!L$61&lt;&gt;0,('Semester Activities'!L$61/'Weightage Page-1'!BB$13)*'Weightage Page-1'!BB116,0))</f>
        <v>0</v>
      </c>
      <c r="I110" s="423"/>
      <c r="J110" s="423">
        <f>(IF('Semester Activities'!M$11&lt;&gt;0,('Semester Activities'!M$11/'Weightage Page-1'!D$13)*'Weightage Page-1'!D116,0))+
(IF('Semester Activities'!M$12&lt;&gt;0,('Semester Activities'!M$12/'Weightage Page-1'!E$13)*'Weightage Page-1'!E116,0))+
(IF('Semester Activities'!M$13&lt;&gt;0,('Semester Activities'!M$13/'Weightage Page-1'!F$13)*'Weightage Page-1'!F116,0))+
(IF('Semester Activities'!M$14&lt;&gt;0,('Semester Activities'!M$14/'Weightage Page-1'!G$13)*'Weightage Page-1'!G116,0))+
(IF('Semester Activities'!M$15&lt;&gt;0,('Semester Activities'!M$15/'Weightage Page-1'!H$13)*'Weightage Page-1'!H116,0))+
(IF('Semester Activities'!M$16&lt;&gt;0,('Semester Activities'!M$16/'Weightage Page-1'!I$13)*'Weightage Page-1'!I116,0))+
(IF('Semester Activities'!M$17&lt;&gt;0,('Semester Activities'!M$17/'Weightage Page-1'!J$13)*'Weightage Page-1'!J116,0))+
(IF('Semester Activities'!M$18&lt;&gt;0,('Semester Activities'!M$18/'Weightage Page-1'!K$13)*'Weightage Page-1'!K116,0))+
(IF('Semester Activities'!M$19&lt;&gt;0,('Semester Activities'!M$19/'Weightage Page-1'!L$13)*'Weightage Page-1'!L116,0))+
(IF('Semester Activities'!M$20&lt;&gt;0,('Semester Activities'!M$20/'Weightage Page-1'!M$13)*'Weightage Page-1'!M116,0))+
(IF('Semester Activities'!M$21&lt;&gt;0,('Semester Activities'!M$21/'Weightage Page-1'!N$13)*'Weightage Page-1'!N116,0))+
(IF('Semester Activities'!M$25&lt;&gt;0,('Semester Activities'!M$25/'Weightage Page-1'!R$13)*'Weightage Page-1'!R116,0))+
(IF('Semester Activities'!M$26&lt;&gt;0,('Semester Activities'!M$26/'Weightage Page-1'!S$13)*'Weightage Page-1'!S116,0))+
(IF('Semester Activities'!M$27&lt;&gt;0,('Semester Activities'!M$27/'Weightage Page-1'!T$13)*'Weightage Page-1'!T116,0))+
(IF('Semester Activities'!M$28&lt;&gt;0,('Semester Activities'!M$28/'Weightage Page-1'!U$13)*'Weightage Page-1'!U116,0))+
(IF('Semester Activities'!M$29&lt;&gt;0,('Semester Activities'!M$29/'Weightage Page-1'!V$13)*'Weightage Page-1'!V116,0))+
(IF('Semester Activities'!M$30&lt;&gt;0,('Semester Activities'!M$30/'Weightage Page-1'!W$13)*'Weightage Page-1'!W116,0))+
(IF('Semester Activities'!M$31&lt;&gt;0,('Semester Activities'!M$31/'Weightage Page-1'!X$13)*'Weightage Page-1'!X116,0))+
(IF('Semester Activities'!M$32&lt;&gt;0,('Semester Activities'!M$32/'Weightage Page-1'!Y$13)*'Weightage Page-1'!Y116,0))+
(IF('Semester Activities'!M$33&lt;&gt;0,('Semester Activities'!M$33/'Weightage Page-1'!Z$13)*'Weightage Page-1'!Z116,0))+
(IF('Semester Activities'!M$34&lt;&gt;0,('Semester Activities'!M$34/'Weightage Page-1'!AA$13)*'Weightage Page-1'!AA116,0))+
(IF('Semester Activities'!M$35&lt;&gt;0,('Semester Activities'!M$35/'Weightage Page-1'!AB$13)*'Weightage Page-1'!AB116,0))+
(IF('Semester Activities'!M$36&lt;&gt;0,('Semester Activities'!M$36/'Weightage Page-1'!AC$13)*'Weightage Page-1'!AC116,0))+
(IF('Semester Activities'!M$38&lt;&gt;0,('Semester Activities'!M$38/'Weightage Page-1'!AE$13)*'Weightage Page-1'!AE116,0))+
(IF('Semester Activities'!M$39&lt;&gt;0,('Semester Activities'!M$39/'Weightage Page-1'!AF$13)*'Weightage Page-1'!AF116,0))+
(IF('Semester Activities'!M$40&lt;&gt;0,('Semester Activities'!M$40/'Weightage Page-1'!AG$13)*'Weightage Page-1'!AG116,0))+
(IF('Semester Activities'!M$41&lt;&gt;0,('Semester Activities'!M$41/'Weightage Page-1'!AH$13)*'Weightage Page-1'!AH116,0))+
(IF('Semester Activities'!M$42&lt;&gt;0,('Semester Activities'!M$42/'Weightage Page-1'!AI$13)*'Weightage Page-1'!AI116,0))+
(IF('Semester Activities'!M$43&lt;&gt;0,('Semester Activities'!M$43/'Weightage Page-1'!AJ$13)*'Weightage Page-1'!AJ116,0))+
(IF('Semester Activities'!M$44&lt;&gt;0,('Semester Activities'!M$44/'Weightage Page-1'!AK$13)*'Weightage Page-1'!AK116,0))+
(IF('Semester Activities'!M$45&lt;&gt;0,('Semester Activities'!M$45/'Weightage Page-1'!AL$13)*'Weightage Page-1'!AL116,0))+
(IF('Semester Activities'!M$46&lt;&gt;0,('Semester Activities'!M$46/'Weightage Page-1'!AM$13)*'Weightage Page-1'!AM116,0))+
(IF('Semester Activities'!M$47&lt;&gt;0,('Semester Activities'!M$47/'Weightage Page-1'!AN$13)*'Weightage Page-1'!AN116,0))+
(IF('Semester Activities'!M$48&lt;&gt;0,('Semester Activities'!M$48/'Weightage Page-1'!AO$13)*'Weightage Page-1'!AO116,0))+
(IF('Semester Activities'!M$49&lt;&gt;0,('Semester Activities'!M$49/'Weightage Page-1'!AP$13)*'Weightage Page-1'!AP116,0))+
(IF('Semester Activities'!M$50&lt;&gt;0,('Semester Activities'!M$50/'Weightage Page-1'!AQ$13)*'Weightage Page-1'!AQ116,0))+
(IF('Semester Activities'!M$51&lt;&gt;0,('Semester Activities'!M$51/'Weightage Page-1'!AR$13)*'Weightage Page-1'!AR116,0))+
(IF('Semester Activities'!M$52&lt;&gt;0,('Semester Activities'!M$52/'Weightage Page-1'!AS$13)*'Weightage Page-1'!AS116,0))+
(IF('Semester Activities'!M$53&lt;&gt;0,('Semester Activities'!M$53/'Weightage Page-1'!AT$13)*'Weightage Page-1'!AT116,0))+
(IF('Semester Activities'!M$54&lt;&gt;0,('Semester Activities'!M$54/'Weightage Page-1'!AU$13)*'Weightage Page-1'!AU116,0))+
(IF('Semester Activities'!M$55&lt;&gt;0,('Semester Activities'!M$55/'Weightage Page-1'!AV$13)*'Weightage Page-1'!AV116,0))+
(IF('Semester Activities'!M$56&lt;&gt;0,('Semester Activities'!M$56/'Weightage Page-1'!AW$13)*'Weightage Page-1'!AW116,0))+
(IF('Semester Activities'!M$57&lt;&gt;0,('Semester Activities'!M$57/'Weightage Page-1'!AX$13)*'Weightage Page-1'!AX116,0))+
(IF('Semester Activities'!M$58&lt;&gt;0,('Semester Activities'!M$58/'Weightage Page-1'!AY$13)*'Weightage Page-1'!AY116,0))+
(IF('Semester Activities'!M$59&lt;&gt;0,('Semester Activities'!M$59/'Weightage Page-1'!AZ$13)*'Weightage Page-1'!AZ116,0))+
(IF('Semester Activities'!M$60&lt;&gt;0,('Semester Activities'!M$60/'Weightage Page-1'!BA$13)*'Weightage Page-1'!BA116,0))+
(IF('Semester Activities'!M$61&lt;&gt;0,('Semester Activities'!M$61/'Weightage Page-1'!BB$13)*'Weightage Page-1'!BB116,0))</f>
        <v>0</v>
      </c>
      <c r="K110" s="423"/>
      <c r="L110" s="423">
        <f>(IF('Semester Activities'!N$11&lt;&gt;0,('Semester Activities'!N$11/'Weightage Page-1'!D$13)*'Weightage Page-1'!D116,0))+
(IF('Semester Activities'!N$12&lt;&gt;0,('Semester Activities'!N$12/'Weightage Page-1'!E$13)*'Weightage Page-1'!E116,0))+
(IF('Semester Activities'!N$13&lt;&gt;0,('Semester Activities'!N$13/'Weightage Page-1'!F$13)*'Weightage Page-1'!F116,0))+
(IF('Semester Activities'!N$14&lt;&gt;0,('Semester Activities'!N$14/'Weightage Page-1'!G$13)*'Weightage Page-1'!G116,0))+
(IF('Semester Activities'!N$15&lt;&gt;0,('Semester Activities'!N$15/'Weightage Page-1'!H$13)*'Weightage Page-1'!H116,0))+
(IF('Semester Activities'!N$16&lt;&gt;0,('Semester Activities'!N$16/'Weightage Page-1'!I$13)*'Weightage Page-1'!I116,0))+
(IF('Semester Activities'!N$17&lt;&gt;0,('Semester Activities'!N$17/'Weightage Page-1'!J$13)*'Weightage Page-1'!J116,0))+
(IF('Semester Activities'!N$18&lt;&gt;0,('Semester Activities'!N$18/'Weightage Page-1'!K$13)*'Weightage Page-1'!K116,0))+
(IF('Semester Activities'!N$19&lt;&gt;0,('Semester Activities'!N$19/'Weightage Page-1'!L$13)*'Weightage Page-1'!L116,0))+
(IF('Semester Activities'!N$20&lt;&gt;0,('Semester Activities'!N$20/'Weightage Page-1'!M$13)*'Weightage Page-1'!M116,0))+
(IF('Semester Activities'!N$21&lt;&gt;0,('Semester Activities'!N$21/'Weightage Page-1'!N$13)*'Weightage Page-1'!N116,0))+
(IF('Semester Activities'!N$25&lt;&gt;0,('Semester Activities'!N$25/'Weightage Page-1'!R$13)*'Weightage Page-1'!R116,0))+
(IF('Semester Activities'!N$26&lt;&gt;0,('Semester Activities'!N$26/'Weightage Page-1'!S$13)*'Weightage Page-1'!S116,0))+
(IF('Semester Activities'!N$27&lt;&gt;0,('Semester Activities'!N$27/'Weightage Page-1'!T$13)*'Weightage Page-1'!T116,0))+
(IF('Semester Activities'!N$28&lt;&gt;0,('Semester Activities'!N$28/'Weightage Page-1'!U$13)*'Weightage Page-1'!U116,0))+
(IF('Semester Activities'!N$29&lt;&gt;0,('Semester Activities'!N$29/'Weightage Page-1'!V$13)*'Weightage Page-1'!V116,0))+
(IF('Semester Activities'!N$30&lt;&gt;0,('Semester Activities'!N$30/'Weightage Page-1'!W$13)*'Weightage Page-1'!W116,0))+
(IF('Semester Activities'!N$31&lt;&gt;0,('Semester Activities'!N$31/'Weightage Page-1'!X$13)*'Weightage Page-1'!X116,0))+
(IF('Semester Activities'!N$32&lt;&gt;0,('Semester Activities'!N$32/'Weightage Page-1'!Y$13)*'Weightage Page-1'!Y116,0))+
(IF('Semester Activities'!N$33&lt;&gt;0,('Semester Activities'!N$33/'Weightage Page-1'!Z$13)*'Weightage Page-1'!Z116,0))+
(IF('Semester Activities'!N$34&lt;&gt;0,('Semester Activities'!N$34/'Weightage Page-1'!AA$13)*'Weightage Page-1'!AA116,0))+
(IF('Semester Activities'!N$35&lt;&gt;0,('Semester Activities'!N$35/'Weightage Page-1'!AB$13)*'Weightage Page-1'!AB116,0))+
(IF('Semester Activities'!N$36&lt;&gt;0,('Semester Activities'!N$36/'Weightage Page-1'!AC$13)*'Weightage Page-1'!AC116,0))+
(IF('Semester Activities'!N$38&lt;&gt;0,('Semester Activities'!N$38/'Weightage Page-1'!AE$13)*'Weightage Page-1'!AE116,0))+
(IF('Semester Activities'!N$39&lt;&gt;0,('Semester Activities'!N$39/'Weightage Page-1'!AF$13)*'Weightage Page-1'!AF116,0))+
(IF('Semester Activities'!N$40&lt;&gt;0,('Semester Activities'!N$40/'Weightage Page-1'!AG$13)*'Weightage Page-1'!AG116,0))+
(IF('Semester Activities'!N$41&lt;&gt;0,('Semester Activities'!N$41/'Weightage Page-1'!AH$13)*'Weightage Page-1'!AH116,0))+
(IF('Semester Activities'!N$42&lt;&gt;0,('Semester Activities'!N$42/'Weightage Page-1'!AI$13)*'Weightage Page-1'!AI116,0))+
(IF('Semester Activities'!N$43&lt;&gt;0,('Semester Activities'!N$43/'Weightage Page-1'!AJ$13)*'Weightage Page-1'!AJ116,0))+
(IF('Semester Activities'!N$44&lt;&gt;0,('Semester Activities'!N$44/'Weightage Page-1'!AK$13)*'Weightage Page-1'!AK116,0))+
(IF('Semester Activities'!N$45&lt;&gt;0,('Semester Activities'!N$45/'Weightage Page-1'!AL$13)*'Weightage Page-1'!AL116,0))+
(IF('Semester Activities'!N$46&lt;&gt;0,('Semester Activities'!N$46/'Weightage Page-1'!AM$13)*'Weightage Page-1'!AM116,0))+
(IF('Semester Activities'!N$47&lt;&gt;0,('Semester Activities'!N$47/'Weightage Page-1'!AN$13)*'Weightage Page-1'!AN116,0))+
(IF('Semester Activities'!N$48&lt;&gt;0,('Semester Activities'!N$48/'Weightage Page-1'!AO$13)*'Weightage Page-1'!AO116,0))+
(IF('Semester Activities'!N$49&lt;&gt;0,('Semester Activities'!N$49/'Weightage Page-1'!AP$13)*'Weightage Page-1'!AP116,0))+
(IF('Semester Activities'!N$50&lt;&gt;0,('Semester Activities'!N$50/'Weightage Page-1'!AQ$13)*'Weightage Page-1'!AQ116,0))+
(IF('Semester Activities'!N$51&lt;&gt;0,('Semester Activities'!N$51/'Weightage Page-1'!AR$13)*'Weightage Page-1'!AR116,0))+
(IF('Semester Activities'!N$52&lt;&gt;0,('Semester Activities'!N$52/'Weightage Page-1'!AS$13)*'Weightage Page-1'!AS116,0))+
(IF('Semester Activities'!N$53&lt;&gt;0,('Semester Activities'!N$53/'Weightage Page-1'!AT$13)*'Weightage Page-1'!AT116,0))+
(IF('Semester Activities'!N$54&lt;&gt;0,('Semester Activities'!N$54/'Weightage Page-1'!AU$13)*'Weightage Page-1'!AU116,0))+
(IF('Semester Activities'!N$55&lt;&gt;0,('Semester Activities'!N$55/'Weightage Page-1'!AV$13)*'Weightage Page-1'!AV116,0))+
(IF('Semester Activities'!N$56&lt;&gt;0,('Semester Activities'!N$56/'Weightage Page-1'!AW$13)*'Weightage Page-1'!AW116,0))+
(IF('Semester Activities'!N$57&lt;&gt;0,('Semester Activities'!N$57/'Weightage Page-1'!AX$13)*'Weightage Page-1'!AX116,0))+
(IF('Semester Activities'!N$58&lt;&gt;0,('Semester Activities'!N$58/'Weightage Page-1'!AY$13)*'Weightage Page-1'!AY116,0))+
(IF('Semester Activities'!N$59&lt;&gt;0,('Semester Activities'!N$59/'Weightage Page-1'!AZ$13)*'Weightage Page-1'!AZ116,0))+
(IF('Semester Activities'!N$60&lt;&gt;0,('Semester Activities'!N$60/'Weightage Page-1'!BA$13)*'Weightage Page-1'!BA116,0))+
(IF('Semester Activities'!N$61&lt;&gt;0,('Semester Activities'!N$61/'Weightage Page-1'!BB$13)*'Weightage Page-1'!BB116,0))</f>
        <v>0</v>
      </c>
      <c r="M110" s="423"/>
      <c r="N110" s="424">
        <f t="shared" si="2"/>
        <v>0</v>
      </c>
      <c r="O110" s="424"/>
    </row>
    <row r="111" spans="1:15" ht="16.5" thickBot="1" x14ac:dyDescent="0.3">
      <c r="A111" s="210">
        <v>102</v>
      </c>
      <c r="B111" s="211" t="str">
        <f>IF('Weightage Page-1'!B117&lt;&gt;"",'Weightage Page-1'!B117,"")</f>
        <v>15SW162</v>
      </c>
      <c r="C111" s="118"/>
      <c r="D111" s="423">
        <f>(IF('Semester Activities'!J$11&lt;&gt;0,('Semester Activities'!J$11/'Weightage Page-1'!D$13)*'Weightage Page-1'!D117,0))+
(IF('Semester Activities'!J$12&lt;&gt;0,('Semester Activities'!J$12/'Weightage Page-1'!E$13)*'Weightage Page-1'!E117,0))+
(IF('Semester Activities'!J$13&lt;&gt;0,('Semester Activities'!J$13/'Weightage Page-1'!F$13)*'Weightage Page-1'!F117,0))+
(IF('Semester Activities'!J$14&lt;&gt;0,('Semester Activities'!J$14/'Weightage Page-1'!G$13)*'Weightage Page-1'!G117,0))+
(IF('Semester Activities'!J$15&lt;&gt;0,('Semester Activities'!J$15/'Weightage Page-1'!H$13)*'Weightage Page-1'!H117,0))+
(IF('Semester Activities'!J$16&lt;&gt;0,('Semester Activities'!J$16/'Weightage Page-1'!I$13)*'Weightage Page-1'!I117,0))+
(IF('Semester Activities'!J$17&lt;&gt;0,('Semester Activities'!J$17/'Weightage Page-1'!J$13)*'Weightage Page-1'!J117,0))+
(IF('Semester Activities'!J$18&lt;&gt;0,('Semester Activities'!J$18/'Weightage Page-1'!K$13)*'Weightage Page-1'!K117,0))+
(IF('Semester Activities'!J$19&lt;&gt;0,('Semester Activities'!J$19/'Weightage Page-1'!L$13)*'Weightage Page-1'!L117,0))+
(IF('Semester Activities'!J$20&lt;&gt;0,('Semester Activities'!J$20/'Weightage Page-1'!M$13)*'Weightage Page-1'!M117,0))+
(IF('Semester Activities'!J$21&lt;&gt;0,('Semester Activities'!J$21/'Weightage Page-1'!N$13)*'Weightage Page-1'!N117,0))+
(IF('Semester Activities'!J$25&lt;&gt;0,('Semester Activities'!J$25/'Weightage Page-1'!R$13)*'Weightage Page-1'!R117,0))+
(IF('Semester Activities'!J$26&lt;&gt;0,('Semester Activities'!J$26/'Weightage Page-1'!S$13)*'Weightage Page-1'!S117,0))+
(IF('Semester Activities'!J$27&lt;&gt;0,('Semester Activities'!J$27/'Weightage Page-1'!T$13)*'Weightage Page-1'!T117,0))+
(IF('Semester Activities'!J$28&lt;&gt;0,('Semester Activities'!J$28/'Weightage Page-1'!U$13)*'Weightage Page-1'!U117,0))+
(IF('Semester Activities'!J$29&lt;&gt;0,('Semester Activities'!J$29/'Weightage Page-1'!V$13)*'Weightage Page-1'!V117,0))+
(IF('Semester Activities'!J$30&lt;&gt;0,('Semester Activities'!J$30/'Weightage Page-1'!W$13)*'Weightage Page-1'!W117,0))+
(IF('Semester Activities'!J$31&lt;&gt;0,('Semester Activities'!J$31/'Weightage Page-1'!X$13)*'Weightage Page-1'!X117,0))+
(IF('Semester Activities'!J$32&lt;&gt;0,('Semester Activities'!J$32/'Weightage Page-1'!Y$13)*'Weightage Page-1'!Y117,0))+
(IF('Semester Activities'!J$33&lt;&gt;0,('Semester Activities'!J$33/'Weightage Page-1'!Z$13)*'Weightage Page-1'!Z117,0))+
(IF('Semester Activities'!J$34&lt;&gt;0,('Semester Activities'!J$34/'Weightage Page-1'!AA$13)*'Weightage Page-1'!AA117,0))+
(IF('Semester Activities'!J$35&lt;&gt;0,('Semester Activities'!J$35/'Weightage Page-1'!AB$13)*'Weightage Page-1'!AB117,0))+
(IF('Semester Activities'!J$36&lt;&gt;0,('Semester Activities'!J$36/'Weightage Page-1'!AC$13)*'Weightage Page-1'!AC117,0))+
(IF('Semester Activities'!J$38&lt;&gt;0,('Semester Activities'!J$38/'Weightage Page-1'!AE$13)*'Weightage Page-1'!AE117,0))+
(IF('Semester Activities'!J$39&lt;&gt;0,('Semester Activities'!J$39/'Weightage Page-1'!AF$13)*'Weightage Page-1'!AF117,0))+
(IF('Semester Activities'!J$40&lt;&gt;0,('Semester Activities'!J$40/'Weightage Page-1'!AG$13)*'Weightage Page-1'!AG117,0))+
(IF('Semester Activities'!J$41&lt;&gt;0,('Semester Activities'!J$41/'Weightage Page-1'!AH$13)*'Weightage Page-1'!AH117,0))+
(IF('Semester Activities'!J$42&lt;&gt;0,('Semester Activities'!J$42/'Weightage Page-1'!AI$13)*'Weightage Page-1'!AI117,0))+
(IF('Semester Activities'!J$43&lt;&gt;0,('Semester Activities'!J$43/'Weightage Page-1'!AJ$13)*'Weightage Page-1'!AJ117,0))+
(IF('Semester Activities'!J$44&lt;&gt;0,('Semester Activities'!J$44/'Weightage Page-1'!AK$13)*'Weightage Page-1'!AK117,0))+
(IF('Semester Activities'!J$45&lt;&gt;0,('Semester Activities'!J$45/'Weightage Page-1'!AL$13)*'Weightage Page-1'!AL117,0))+
(IF('Semester Activities'!J$46&lt;&gt;0,('Semester Activities'!J$46/'Weightage Page-1'!AM$13)*'Weightage Page-1'!AM117,0))+
(IF('Semester Activities'!J$47&lt;&gt;0,('Semester Activities'!J$47/'Weightage Page-1'!AN$13)*'Weightage Page-1'!AN117,0))+
(IF('Semester Activities'!J$48&lt;&gt;0,('Semester Activities'!J$48/'Weightage Page-1'!AO$13)*'Weightage Page-1'!AO117,0))+
(IF('Semester Activities'!J$49&lt;&gt;0,('Semester Activities'!J$49/'Weightage Page-1'!AP$13)*'Weightage Page-1'!AP117,0))+
(IF('Semester Activities'!J$50&lt;&gt;0,('Semester Activities'!J$50/'Weightage Page-1'!AQ$13)*'Weightage Page-1'!AQ117,0))+
(IF('Semester Activities'!J$51&lt;&gt;0,('Semester Activities'!J$51/'Weightage Page-1'!AR$13)*'Weightage Page-1'!AR117,0))+
(IF('Semester Activities'!J$52&lt;&gt;0,('Semester Activities'!J$52/'Weightage Page-1'!AS$13)*'Weightage Page-1'!AS117,0))+
(IF('Semester Activities'!J$53&lt;&gt;0,('Semester Activities'!J$53/'Weightage Page-1'!AT$13)*'Weightage Page-1'!AT117,0))+
(IF('Semester Activities'!J$54&lt;&gt;0,('Semester Activities'!J$54/'Weightage Page-1'!AU$13)*'Weightage Page-1'!AU117,0))+
(IF('Semester Activities'!J$55&lt;&gt;0,('Semester Activities'!J$55/'Weightage Page-1'!AV$13)*'Weightage Page-1'!AV117,0))+
(IF('Semester Activities'!J$56&lt;&gt;0,('Semester Activities'!J$56/'Weightage Page-1'!AW$13)*'Weightage Page-1'!AW117,0))+
(IF('Semester Activities'!J$57&lt;&gt;0,('Semester Activities'!J$57/'Weightage Page-1'!AX$13)*'Weightage Page-1'!AX117,0))+
(IF('Semester Activities'!J$58&lt;&gt;0,('Semester Activities'!J$58/'Weightage Page-1'!AY$13)*'Weightage Page-1'!AY117,0))+
(IF('Semester Activities'!J$59&lt;&gt;0,('Semester Activities'!J$59/'Weightage Page-1'!AZ$13)*'Weightage Page-1'!AZ117,0))+
(IF('Semester Activities'!J$60&lt;&gt;0,('Semester Activities'!J$60/'Weightage Page-1'!BA$13)*'Weightage Page-1'!BA117,0))+
(IF('Semester Activities'!J$61&lt;&gt;0,('Semester Activities'!J$61/'Weightage Page-1'!BB$13)*'Weightage Page-1'!BB117,0))</f>
        <v>0</v>
      </c>
      <c r="E111" s="423"/>
      <c r="F111" s="423">
        <f>(IF('Semester Activities'!K$11&lt;&gt;0,('Semester Activities'!K$11/'Weightage Page-1'!D$13)*'Weightage Page-1'!D117,0))+
(IF('Semester Activities'!K$12&lt;&gt;0,('Semester Activities'!K$12/'Weightage Page-1'!E$13)*'Weightage Page-1'!E117,0))+
(IF('Semester Activities'!K$13&lt;&gt;0,('Semester Activities'!K$13/'Weightage Page-1'!F$13)*'Weightage Page-1'!F117,0))+
(IF('Semester Activities'!K$14&lt;&gt;0,('Semester Activities'!K$14/'Weightage Page-1'!G$13)*'Weightage Page-1'!G117,0))+
(IF('Semester Activities'!K$15&lt;&gt;0,('Semester Activities'!K$15/'Weightage Page-1'!H$13)*'Weightage Page-1'!H117,0))+
(IF('Semester Activities'!K$16&lt;&gt;0,('Semester Activities'!K$16/'Weightage Page-1'!I$13)*'Weightage Page-1'!I117,0))+
(IF('Semester Activities'!K$17&lt;&gt;0,('Semester Activities'!K$17/'Weightage Page-1'!J$13)*'Weightage Page-1'!J117,0))+
(IF('Semester Activities'!K$18&lt;&gt;0,('Semester Activities'!K$18/'Weightage Page-1'!K$13)*'Weightage Page-1'!K117,0))+
(IF('Semester Activities'!K$19&lt;&gt;0,('Semester Activities'!K$19/'Weightage Page-1'!L$13)*'Weightage Page-1'!L117,0))+
(IF('Semester Activities'!K$20&lt;&gt;0,('Semester Activities'!K$20/'Weightage Page-1'!M$13)*'Weightage Page-1'!M117,0))+
(IF('Semester Activities'!K$21&lt;&gt;0,('Semester Activities'!K$21/'Weightage Page-1'!N$13)*'Weightage Page-1'!N117,0))+
(IF('Semester Activities'!K$25&lt;&gt;0,('Semester Activities'!K$25/'Weightage Page-1'!R$13)*'Weightage Page-1'!R117,0))+
(IF('Semester Activities'!K$26&lt;&gt;0,('Semester Activities'!K$26/'Weightage Page-1'!S$13)*'Weightage Page-1'!S117,0))+
(IF('Semester Activities'!K$27&lt;&gt;0,('Semester Activities'!K$27/'Weightage Page-1'!T$13)*'Weightage Page-1'!T117,0))+
(IF('Semester Activities'!K$28&lt;&gt;0,('Semester Activities'!K$28/'Weightage Page-1'!U$13)*'Weightage Page-1'!U117,0))+
(IF('Semester Activities'!K$29&lt;&gt;0,('Semester Activities'!K$29/'Weightage Page-1'!V$13)*'Weightage Page-1'!V117,0))+
(IF('Semester Activities'!K$30&lt;&gt;0,('Semester Activities'!K$30/'Weightage Page-1'!W$13)*'Weightage Page-1'!W117,0))+
(IF('Semester Activities'!K$31&lt;&gt;0,('Semester Activities'!K$31/'Weightage Page-1'!X$13)*'Weightage Page-1'!X117,0))+
(IF('Semester Activities'!K$32&lt;&gt;0,('Semester Activities'!K$32/'Weightage Page-1'!Y$13)*'Weightage Page-1'!Y117,0))+
(IF('Semester Activities'!K$33&lt;&gt;0,('Semester Activities'!K$33/'Weightage Page-1'!Z$13)*'Weightage Page-1'!Z117,0))+
(IF('Semester Activities'!K$34&lt;&gt;0,('Semester Activities'!K$34/'Weightage Page-1'!AA$13)*'Weightage Page-1'!AA117,0))+
(IF('Semester Activities'!K$35&lt;&gt;0,('Semester Activities'!K$35/'Weightage Page-1'!AB$13)*'Weightage Page-1'!AB117,0))+
(IF('Semester Activities'!K$36&lt;&gt;0,('Semester Activities'!K$36/'Weightage Page-1'!AC$13)*'Weightage Page-1'!AC117,0))+
(IF('Semester Activities'!K$38&lt;&gt;0,('Semester Activities'!K$38/'Weightage Page-1'!AE$13)*'Weightage Page-1'!AE117,0))+
(IF('Semester Activities'!K$39&lt;&gt;0,('Semester Activities'!K$39/'Weightage Page-1'!AF$13)*'Weightage Page-1'!AF117,0))+
(IF('Semester Activities'!K$40&lt;&gt;0,('Semester Activities'!K$40/'Weightage Page-1'!AG$13)*'Weightage Page-1'!AG117,0))+
(IF('Semester Activities'!K$41&lt;&gt;0,('Semester Activities'!K$41/'Weightage Page-1'!AH$13)*'Weightage Page-1'!AH117,0))+
(IF('Semester Activities'!K$42&lt;&gt;0,('Semester Activities'!K$42/'Weightage Page-1'!AI$13)*'Weightage Page-1'!AI117,0))+
(IF('Semester Activities'!K$43&lt;&gt;0,('Semester Activities'!K$43/'Weightage Page-1'!AJ$13)*'Weightage Page-1'!AJ117,0))+
(IF('Semester Activities'!K$44&lt;&gt;0,('Semester Activities'!K$44/'Weightage Page-1'!AK$13)*'Weightage Page-1'!AK117,0))+
(IF('Semester Activities'!K$45&lt;&gt;0,('Semester Activities'!K$45/'Weightage Page-1'!AL$13)*'Weightage Page-1'!AL117,0))+
(IF('Semester Activities'!K$46&lt;&gt;0,('Semester Activities'!K$46/'Weightage Page-1'!AM$13)*'Weightage Page-1'!AM117,0))+
(IF('Semester Activities'!K$47&lt;&gt;0,('Semester Activities'!K$47/'Weightage Page-1'!AN$13)*'Weightage Page-1'!AN117,0))+
(IF('Semester Activities'!K$48&lt;&gt;0,('Semester Activities'!K$48/'Weightage Page-1'!AO$13)*'Weightage Page-1'!AO117,0))+
(IF('Semester Activities'!K$49&lt;&gt;0,('Semester Activities'!K$49/'Weightage Page-1'!AP$13)*'Weightage Page-1'!AP117,0))+
(IF('Semester Activities'!K$50&lt;&gt;0,('Semester Activities'!K$50/'Weightage Page-1'!AQ$13)*'Weightage Page-1'!AQ117,0))+
(IF('Semester Activities'!K$51&lt;&gt;0,('Semester Activities'!K$51/'Weightage Page-1'!AR$13)*'Weightage Page-1'!AR117,0))+
(IF('Semester Activities'!K$52&lt;&gt;0,('Semester Activities'!K$52/'Weightage Page-1'!AS$13)*'Weightage Page-1'!AS117,0))+
(IF('Semester Activities'!K$53&lt;&gt;0,('Semester Activities'!K$53/'Weightage Page-1'!AT$13)*'Weightage Page-1'!AT117,0))+
(IF('Semester Activities'!K$54&lt;&gt;0,('Semester Activities'!K$54/'Weightage Page-1'!AU$13)*'Weightage Page-1'!AU117,0))+
(IF('Semester Activities'!K$55&lt;&gt;0,('Semester Activities'!K$55/'Weightage Page-1'!AV$13)*'Weightage Page-1'!AV117,0))+
(IF('Semester Activities'!K$56&lt;&gt;0,('Semester Activities'!K$56/'Weightage Page-1'!AW$13)*'Weightage Page-1'!AW117,0))+
(IF('Semester Activities'!K$57&lt;&gt;0,('Semester Activities'!K$57/'Weightage Page-1'!AX$13)*'Weightage Page-1'!AX117,0))+
(IF('Semester Activities'!K$58&lt;&gt;0,('Semester Activities'!K$58/'Weightage Page-1'!AY$13)*'Weightage Page-1'!AY117,0))+
(IF('Semester Activities'!K$59&lt;&gt;0,('Semester Activities'!K$59/'Weightage Page-1'!AZ$13)*'Weightage Page-1'!AZ117,0))+
(IF('Semester Activities'!K$60&lt;&gt;0,('Semester Activities'!K$60/'Weightage Page-1'!BA$13)*'Weightage Page-1'!BA117,0))+
(IF('Semester Activities'!K$61&lt;&gt;0,('Semester Activities'!K$61/'Weightage Page-1'!BB$13)*'Weightage Page-1'!BB117,0))</f>
        <v>0</v>
      </c>
      <c r="G111" s="423"/>
      <c r="H111" s="423">
        <f>(IF('Semester Activities'!L$11&lt;&gt;0,('Semester Activities'!L$11/'Weightage Page-1'!D$13)*'Weightage Page-1'!D117,0))+
(IF('Semester Activities'!L$12&lt;&gt;0,('Semester Activities'!L$12/'Weightage Page-1'!E$13)*'Weightage Page-1'!E117,0))+
(IF('Semester Activities'!L$13&lt;&gt;0,('Semester Activities'!L$13/'Weightage Page-1'!F$13)*'Weightage Page-1'!F117,0))+
(IF('Semester Activities'!L$14&lt;&gt;0,('Semester Activities'!L$14/'Weightage Page-1'!G$13)*'Weightage Page-1'!G117,0))+
(IF('Semester Activities'!L$15&lt;&gt;0,('Semester Activities'!L$15/'Weightage Page-1'!H$13)*'Weightage Page-1'!H117,0))+
(IF('Semester Activities'!L$16&lt;&gt;0,('Semester Activities'!L$16/'Weightage Page-1'!I$13)*'Weightage Page-1'!I117,0))+
(IF('Semester Activities'!L$17&lt;&gt;0,('Semester Activities'!L$17/'Weightage Page-1'!J$13)*'Weightage Page-1'!J117,0))+
(IF('Semester Activities'!L$18&lt;&gt;0,('Semester Activities'!L$18/'Weightage Page-1'!K$13)*'Weightage Page-1'!K117,0))+
(IF('Semester Activities'!L$19&lt;&gt;0,('Semester Activities'!L$19/'Weightage Page-1'!L$13)*'Weightage Page-1'!L117,0))+
(IF('Semester Activities'!L$20&lt;&gt;0,('Semester Activities'!L$20/'Weightage Page-1'!M$13)*'Weightage Page-1'!M117,0))+
(IF('Semester Activities'!L$21&lt;&gt;0,('Semester Activities'!L$21/'Weightage Page-1'!N$13)*'Weightage Page-1'!N117,0))+
(IF('Semester Activities'!L$25&lt;&gt;0,('Semester Activities'!L$25/'Weightage Page-1'!R$13)*'Weightage Page-1'!R117,0))+
(IF('Semester Activities'!L$26&lt;&gt;0,('Semester Activities'!L$26/'Weightage Page-1'!S$13)*'Weightage Page-1'!S117,0))+
(IF('Semester Activities'!L$27&lt;&gt;0,('Semester Activities'!L$27/'Weightage Page-1'!T$13)*'Weightage Page-1'!T117,0))+
(IF('Semester Activities'!L$28&lt;&gt;0,('Semester Activities'!L$28/'Weightage Page-1'!U$13)*'Weightage Page-1'!U117,0))+
(IF('Semester Activities'!L$29&lt;&gt;0,('Semester Activities'!L$29/'Weightage Page-1'!V$13)*'Weightage Page-1'!V117,0))+
(IF('Semester Activities'!L$30&lt;&gt;0,('Semester Activities'!L$30/'Weightage Page-1'!W$13)*'Weightage Page-1'!W117,0))+
(IF('Semester Activities'!L$31&lt;&gt;0,('Semester Activities'!L$31/'Weightage Page-1'!X$13)*'Weightage Page-1'!X117,0))+
(IF('Semester Activities'!L$32&lt;&gt;0,('Semester Activities'!L$32/'Weightage Page-1'!Y$13)*'Weightage Page-1'!Y117,0))+
(IF('Semester Activities'!L$33&lt;&gt;0,('Semester Activities'!L$33/'Weightage Page-1'!Z$13)*'Weightage Page-1'!Z117,0))+
(IF('Semester Activities'!L$34&lt;&gt;0,('Semester Activities'!L$34/'Weightage Page-1'!AA$13)*'Weightage Page-1'!AA117,0))+
(IF('Semester Activities'!L$35&lt;&gt;0,('Semester Activities'!L$35/'Weightage Page-1'!AB$13)*'Weightage Page-1'!AB117,0))+
(IF('Semester Activities'!L$36&lt;&gt;0,('Semester Activities'!L$36/'Weightage Page-1'!AC$13)*'Weightage Page-1'!AC117,0))+
(IF('Semester Activities'!L$38&lt;&gt;0,('Semester Activities'!L$38/'Weightage Page-1'!AE$13)*'Weightage Page-1'!AE117,0))+
(IF('Semester Activities'!L$39&lt;&gt;0,('Semester Activities'!L$39/'Weightage Page-1'!AF$13)*'Weightage Page-1'!AF117,0))+
(IF('Semester Activities'!L$40&lt;&gt;0,('Semester Activities'!L$40/'Weightage Page-1'!AG$13)*'Weightage Page-1'!AG117,0))+
(IF('Semester Activities'!L$41&lt;&gt;0,('Semester Activities'!L$41/'Weightage Page-1'!AH$13)*'Weightage Page-1'!AH117,0))+
(IF('Semester Activities'!L$42&lt;&gt;0,('Semester Activities'!L$42/'Weightage Page-1'!AI$13)*'Weightage Page-1'!AI117,0))+
(IF('Semester Activities'!L$43&lt;&gt;0,('Semester Activities'!L$43/'Weightage Page-1'!AJ$13)*'Weightage Page-1'!AJ117,0))+
(IF('Semester Activities'!L$44&lt;&gt;0,('Semester Activities'!L$44/'Weightage Page-1'!AK$13)*'Weightage Page-1'!AK117,0))+
(IF('Semester Activities'!L$45&lt;&gt;0,('Semester Activities'!L$45/'Weightage Page-1'!AL$13)*'Weightage Page-1'!AL117,0))+
(IF('Semester Activities'!L$46&lt;&gt;0,('Semester Activities'!L$46/'Weightage Page-1'!AM$13)*'Weightage Page-1'!AM117,0))+
(IF('Semester Activities'!L$47&lt;&gt;0,('Semester Activities'!L$47/'Weightage Page-1'!AN$13)*'Weightage Page-1'!AN117,0))+
(IF('Semester Activities'!L$48&lt;&gt;0,('Semester Activities'!L$48/'Weightage Page-1'!AO$13)*'Weightage Page-1'!AO117,0))+
(IF('Semester Activities'!L$49&lt;&gt;0,('Semester Activities'!L$49/'Weightage Page-1'!AP$13)*'Weightage Page-1'!AP117,0))+
(IF('Semester Activities'!L$50&lt;&gt;0,('Semester Activities'!L$50/'Weightage Page-1'!AQ$13)*'Weightage Page-1'!AQ117,0))+
(IF('Semester Activities'!L$51&lt;&gt;0,('Semester Activities'!L$51/'Weightage Page-1'!AR$13)*'Weightage Page-1'!AR117,0))+
(IF('Semester Activities'!L$52&lt;&gt;0,('Semester Activities'!L$52/'Weightage Page-1'!AS$13)*'Weightage Page-1'!AS117,0))+
(IF('Semester Activities'!L$53&lt;&gt;0,('Semester Activities'!L$53/'Weightage Page-1'!AT$13)*'Weightage Page-1'!AT117,0))+
(IF('Semester Activities'!L$54&lt;&gt;0,('Semester Activities'!L$54/'Weightage Page-1'!AU$13)*'Weightage Page-1'!AU117,0))+
(IF('Semester Activities'!L$55&lt;&gt;0,('Semester Activities'!L$55/'Weightage Page-1'!AV$13)*'Weightage Page-1'!AV117,0))+
(IF('Semester Activities'!L$56&lt;&gt;0,('Semester Activities'!L$56/'Weightage Page-1'!AW$13)*'Weightage Page-1'!AW117,0))+
(IF('Semester Activities'!L$57&lt;&gt;0,('Semester Activities'!L$57/'Weightage Page-1'!AX$13)*'Weightage Page-1'!AX117,0))+
(IF('Semester Activities'!L$58&lt;&gt;0,('Semester Activities'!L$58/'Weightage Page-1'!AY$13)*'Weightage Page-1'!AY117,0))+
(IF('Semester Activities'!L$59&lt;&gt;0,('Semester Activities'!L$59/'Weightage Page-1'!AZ$13)*'Weightage Page-1'!AZ117,0))+
(IF('Semester Activities'!L$60&lt;&gt;0,('Semester Activities'!L$60/'Weightage Page-1'!BA$13)*'Weightage Page-1'!BA117,0))+
(IF('Semester Activities'!L$61&lt;&gt;0,('Semester Activities'!L$61/'Weightage Page-1'!BB$13)*'Weightage Page-1'!BB117,0))</f>
        <v>0</v>
      </c>
      <c r="I111" s="423"/>
      <c r="J111" s="423">
        <f>(IF('Semester Activities'!M$11&lt;&gt;0,('Semester Activities'!M$11/'Weightage Page-1'!D$13)*'Weightage Page-1'!D117,0))+
(IF('Semester Activities'!M$12&lt;&gt;0,('Semester Activities'!M$12/'Weightage Page-1'!E$13)*'Weightage Page-1'!E117,0))+
(IF('Semester Activities'!M$13&lt;&gt;0,('Semester Activities'!M$13/'Weightage Page-1'!F$13)*'Weightage Page-1'!F117,0))+
(IF('Semester Activities'!M$14&lt;&gt;0,('Semester Activities'!M$14/'Weightage Page-1'!G$13)*'Weightage Page-1'!G117,0))+
(IF('Semester Activities'!M$15&lt;&gt;0,('Semester Activities'!M$15/'Weightage Page-1'!H$13)*'Weightage Page-1'!H117,0))+
(IF('Semester Activities'!M$16&lt;&gt;0,('Semester Activities'!M$16/'Weightage Page-1'!I$13)*'Weightage Page-1'!I117,0))+
(IF('Semester Activities'!M$17&lt;&gt;0,('Semester Activities'!M$17/'Weightage Page-1'!J$13)*'Weightage Page-1'!J117,0))+
(IF('Semester Activities'!M$18&lt;&gt;0,('Semester Activities'!M$18/'Weightage Page-1'!K$13)*'Weightage Page-1'!K117,0))+
(IF('Semester Activities'!M$19&lt;&gt;0,('Semester Activities'!M$19/'Weightage Page-1'!L$13)*'Weightage Page-1'!L117,0))+
(IF('Semester Activities'!M$20&lt;&gt;0,('Semester Activities'!M$20/'Weightage Page-1'!M$13)*'Weightage Page-1'!M117,0))+
(IF('Semester Activities'!M$21&lt;&gt;0,('Semester Activities'!M$21/'Weightage Page-1'!N$13)*'Weightage Page-1'!N117,0))+
(IF('Semester Activities'!M$25&lt;&gt;0,('Semester Activities'!M$25/'Weightage Page-1'!R$13)*'Weightage Page-1'!R117,0))+
(IF('Semester Activities'!M$26&lt;&gt;0,('Semester Activities'!M$26/'Weightage Page-1'!S$13)*'Weightage Page-1'!S117,0))+
(IF('Semester Activities'!M$27&lt;&gt;0,('Semester Activities'!M$27/'Weightage Page-1'!T$13)*'Weightage Page-1'!T117,0))+
(IF('Semester Activities'!M$28&lt;&gt;0,('Semester Activities'!M$28/'Weightage Page-1'!U$13)*'Weightage Page-1'!U117,0))+
(IF('Semester Activities'!M$29&lt;&gt;0,('Semester Activities'!M$29/'Weightage Page-1'!V$13)*'Weightage Page-1'!V117,0))+
(IF('Semester Activities'!M$30&lt;&gt;0,('Semester Activities'!M$30/'Weightage Page-1'!W$13)*'Weightage Page-1'!W117,0))+
(IF('Semester Activities'!M$31&lt;&gt;0,('Semester Activities'!M$31/'Weightage Page-1'!X$13)*'Weightage Page-1'!X117,0))+
(IF('Semester Activities'!M$32&lt;&gt;0,('Semester Activities'!M$32/'Weightage Page-1'!Y$13)*'Weightage Page-1'!Y117,0))+
(IF('Semester Activities'!M$33&lt;&gt;0,('Semester Activities'!M$33/'Weightage Page-1'!Z$13)*'Weightage Page-1'!Z117,0))+
(IF('Semester Activities'!M$34&lt;&gt;0,('Semester Activities'!M$34/'Weightage Page-1'!AA$13)*'Weightage Page-1'!AA117,0))+
(IF('Semester Activities'!M$35&lt;&gt;0,('Semester Activities'!M$35/'Weightage Page-1'!AB$13)*'Weightage Page-1'!AB117,0))+
(IF('Semester Activities'!M$36&lt;&gt;0,('Semester Activities'!M$36/'Weightage Page-1'!AC$13)*'Weightage Page-1'!AC117,0))+
(IF('Semester Activities'!M$38&lt;&gt;0,('Semester Activities'!M$38/'Weightage Page-1'!AE$13)*'Weightage Page-1'!AE117,0))+
(IF('Semester Activities'!M$39&lt;&gt;0,('Semester Activities'!M$39/'Weightage Page-1'!AF$13)*'Weightage Page-1'!AF117,0))+
(IF('Semester Activities'!M$40&lt;&gt;0,('Semester Activities'!M$40/'Weightage Page-1'!AG$13)*'Weightage Page-1'!AG117,0))+
(IF('Semester Activities'!M$41&lt;&gt;0,('Semester Activities'!M$41/'Weightage Page-1'!AH$13)*'Weightage Page-1'!AH117,0))+
(IF('Semester Activities'!M$42&lt;&gt;0,('Semester Activities'!M$42/'Weightage Page-1'!AI$13)*'Weightage Page-1'!AI117,0))+
(IF('Semester Activities'!M$43&lt;&gt;0,('Semester Activities'!M$43/'Weightage Page-1'!AJ$13)*'Weightage Page-1'!AJ117,0))+
(IF('Semester Activities'!M$44&lt;&gt;0,('Semester Activities'!M$44/'Weightage Page-1'!AK$13)*'Weightage Page-1'!AK117,0))+
(IF('Semester Activities'!M$45&lt;&gt;0,('Semester Activities'!M$45/'Weightage Page-1'!AL$13)*'Weightage Page-1'!AL117,0))+
(IF('Semester Activities'!M$46&lt;&gt;0,('Semester Activities'!M$46/'Weightage Page-1'!AM$13)*'Weightage Page-1'!AM117,0))+
(IF('Semester Activities'!M$47&lt;&gt;0,('Semester Activities'!M$47/'Weightage Page-1'!AN$13)*'Weightage Page-1'!AN117,0))+
(IF('Semester Activities'!M$48&lt;&gt;0,('Semester Activities'!M$48/'Weightage Page-1'!AO$13)*'Weightage Page-1'!AO117,0))+
(IF('Semester Activities'!M$49&lt;&gt;0,('Semester Activities'!M$49/'Weightage Page-1'!AP$13)*'Weightage Page-1'!AP117,0))+
(IF('Semester Activities'!M$50&lt;&gt;0,('Semester Activities'!M$50/'Weightage Page-1'!AQ$13)*'Weightage Page-1'!AQ117,0))+
(IF('Semester Activities'!M$51&lt;&gt;0,('Semester Activities'!M$51/'Weightage Page-1'!AR$13)*'Weightage Page-1'!AR117,0))+
(IF('Semester Activities'!M$52&lt;&gt;0,('Semester Activities'!M$52/'Weightage Page-1'!AS$13)*'Weightage Page-1'!AS117,0))+
(IF('Semester Activities'!M$53&lt;&gt;0,('Semester Activities'!M$53/'Weightage Page-1'!AT$13)*'Weightage Page-1'!AT117,0))+
(IF('Semester Activities'!M$54&lt;&gt;0,('Semester Activities'!M$54/'Weightage Page-1'!AU$13)*'Weightage Page-1'!AU117,0))+
(IF('Semester Activities'!M$55&lt;&gt;0,('Semester Activities'!M$55/'Weightage Page-1'!AV$13)*'Weightage Page-1'!AV117,0))+
(IF('Semester Activities'!M$56&lt;&gt;0,('Semester Activities'!M$56/'Weightage Page-1'!AW$13)*'Weightage Page-1'!AW117,0))+
(IF('Semester Activities'!M$57&lt;&gt;0,('Semester Activities'!M$57/'Weightage Page-1'!AX$13)*'Weightage Page-1'!AX117,0))+
(IF('Semester Activities'!M$58&lt;&gt;0,('Semester Activities'!M$58/'Weightage Page-1'!AY$13)*'Weightage Page-1'!AY117,0))+
(IF('Semester Activities'!M$59&lt;&gt;0,('Semester Activities'!M$59/'Weightage Page-1'!AZ$13)*'Weightage Page-1'!AZ117,0))+
(IF('Semester Activities'!M$60&lt;&gt;0,('Semester Activities'!M$60/'Weightage Page-1'!BA$13)*'Weightage Page-1'!BA117,0))+
(IF('Semester Activities'!M$61&lt;&gt;0,('Semester Activities'!M$61/'Weightage Page-1'!BB$13)*'Weightage Page-1'!BB117,0))</f>
        <v>0</v>
      </c>
      <c r="K111" s="423"/>
      <c r="L111" s="423">
        <f>(IF('Semester Activities'!N$11&lt;&gt;0,('Semester Activities'!N$11/'Weightage Page-1'!D$13)*'Weightage Page-1'!D117,0))+
(IF('Semester Activities'!N$12&lt;&gt;0,('Semester Activities'!N$12/'Weightage Page-1'!E$13)*'Weightage Page-1'!E117,0))+
(IF('Semester Activities'!N$13&lt;&gt;0,('Semester Activities'!N$13/'Weightage Page-1'!F$13)*'Weightage Page-1'!F117,0))+
(IF('Semester Activities'!N$14&lt;&gt;0,('Semester Activities'!N$14/'Weightage Page-1'!G$13)*'Weightage Page-1'!G117,0))+
(IF('Semester Activities'!N$15&lt;&gt;0,('Semester Activities'!N$15/'Weightage Page-1'!H$13)*'Weightage Page-1'!H117,0))+
(IF('Semester Activities'!N$16&lt;&gt;0,('Semester Activities'!N$16/'Weightage Page-1'!I$13)*'Weightage Page-1'!I117,0))+
(IF('Semester Activities'!N$17&lt;&gt;0,('Semester Activities'!N$17/'Weightage Page-1'!J$13)*'Weightage Page-1'!J117,0))+
(IF('Semester Activities'!N$18&lt;&gt;0,('Semester Activities'!N$18/'Weightage Page-1'!K$13)*'Weightage Page-1'!K117,0))+
(IF('Semester Activities'!N$19&lt;&gt;0,('Semester Activities'!N$19/'Weightage Page-1'!L$13)*'Weightage Page-1'!L117,0))+
(IF('Semester Activities'!N$20&lt;&gt;0,('Semester Activities'!N$20/'Weightage Page-1'!M$13)*'Weightage Page-1'!M117,0))+
(IF('Semester Activities'!N$21&lt;&gt;0,('Semester Activities'!N$21/'Weightage Page-1'!N$13)*'Weightage Page-1'!N117,0))+
(IF('Semester Activities'!N$25&lt;&gt;0,('Semester Activities'!N$25/'Weightage Page-1'!R$13)*'Weightage Page-1'!R117,0))+
(IF('Semester Activities'!N$26&lt;&gt;0,('Semester Activities'!N$26/'Weightage Page-1'!S$13)*'Weightage Page-1'!S117,0))+
(IF('Semester Activities'!N$27&lt;&gt;0,('Semester Activities'!N$27/'Weightage Page-1'!T$13)*'Weightage Page-1'!T117,0))+
(IF('Semester Activities'!N$28&lt;&gt;0,('Semester Activities'!N$28/'Weightage Page-1'!U$13)*'Weightage Page-1'!U117,0))+
(IF('Semester Activities'!N$29&lt;&gt;0,('Semester Activities'!N$29/'Weightage Page-1'!V$13)*'Weightage Page-1'!V117,0))+
(IF('Semester Activities'!N$30&lt;&gt;0,('Semester Activities'!N$30/'Weightage Page-1'!W$13)*'Weightage Page-1'!W117,0))+
(IF('Semester Activities'!N$31&lt;&gt;0,('Semester Activities'!N$31/'Weightage Page-1'!X$13)*'Weightage Page-1'!X117,0))+
(IF('Semester Activities'!N$32&lt;&gt;0,('Semester Activities'!N$32/'Weightage Page-1'!Y$13)*'Weightage Page-1'!Y117,0))+
(IF('Semester Activities'!N$33&lt;&gt;0,('Semester Activities'!N$33/'Weightage Page-1'!Z$13)*'Weightage Page-1'!Z117,0))+
(IF('Semester Activities'!N$34&lt;&gt;0,('Semester Activities'!N$34/'Weightage Page-1'!AA$13)*'Weightage Page-1'!AA117,0))+
(IF('Semester Activities'!N$35&lt;&gt;0,('Semester Activities'!N$35/'Weightage Page-1'!AB$13)*'Weightage Page-1'!AB117,0))+
(IF('Semester Activities'!N$36&lt;&gt;0,('Semester Activities'!N$36/'Weightage Page-1'!AC$13)*'Weightage Page-1'!AC117,0))+
(IF('Semester Activities'!N$38&lt;&gt;0,('Semester Activities'!N$38/'Weightage Page-1'!AE$13)*'Weightage Page-1'!AE117,0))+
(IF('Semester Activities'!N$39&lt;&gt;0,('Semester Activities'!N$39/'Weightage Page-1'!AF$13)*'Weightage Page-1'!AF117,0))+
(IF('Semester Activities'!N$40&lt;&gt;0,('Semester Activities'!N$40/'Weightage Page-1'!AG$13)*'Weightage Page-1'!AG117,0))+
(IF('Semester Activities'!N$41&lt;&gt;0,('Semester Activities'!N$41/'Weightage Page-1'!AH$13)*'Weightage Page-1'!AH117,0))+
(IF('Semester Activities'!N$42&lt;&gt;0,('Semester Activities'!N$42/'Weightage Page-1'!AI$13)*'Weightage Page-1'!AI117,0))+
(IF('Semester Activities'!N$43&lt;&gt;0,('Semester Activities'!N$43/'Weightage Page-1'!AJ$13)*'Weightage Page-1'!AJ117,0))+
(IF('Semester Activities'!N$44&lt;&gt;0,('Semester Activities'!N$44/'Weightage Page-1'!AK$13)*'Weightage Page-1'!AK117,0))+
(IF('Semester Activities'!N$45&lt;&gt;0,('Semester Activities'!N$45/'Weightage Page-1'!AL$13)*'Weightage Page-1'!AL117,0))+
(IF('Semester Activities'!N$46&lt;&gt;0,('Semester Activities'!N$46/'Weightage Page-1'!AM$13)*'Weightage Page-1'!AM117,0))+
(IF('Semester Activities'!N$47&lt;&gt;0,('Semester Activities'!N$47/'Weightage Page-1'!AN$13)*'Weightage Page-1'!AN117,0))+
(IF('Semester Activities'!N$48&lt;&gt;0,('Semester Activities'!N$48/'Weightage Page-1'!AO$13)*'Weightage Page-1'!AO117,0))+
(IF('Semester Activities'!N$49&lt;&gt;0,('Semester Activities'!N$49/'Weightage Page-1'!AP$13)*'Weightage Page-1'!AP117,0))+
(IF('Semester Activities'!N$50&lt;&gt;0,('Semester Activities'!N$50/'Weightage Page-1'!AQ$13)*'Weightage Page-1'!AQ117,0))+
(IF('Semester Activities'!N$51&lt;&gt;0,('Semester Activities'!N$51/'Weightage Page-1'!AR$13)*'Weightage Page-1'!AR117,0))+
(IF('Semester Activities'!N$52&lt;&gt;0,('Semester Activities'!N$52/'Weightage Page-1'!AS$13)*'Weightage Page-1'!AS117,0))+
(IF('Semester Activities'!N$53&lt;&gt;0,('Semester Activities'!N$53/'Weightage Page-1'!AT$13)*'Weightage Page-1'!AT117,0))+
(IF('Semester Activities'!N$54&lt;&gt;0,('Semester Activities'!N$54/'Weightage Page-1'!AU$13)*'Weightage Page-1'!AU117,0))+
(IF('Semester Activities'!N$55&lt;&gt;0,('Semester Activities'!N$55/'Weightage Page-1'!AV$13)*'Weightage Page-1'!AV117,0))+
(IF('Semester Activities'!N$56&lt;&gt;0,('Semester Activities'!N$56/'Weightage Page-1'!AW$13)*'Weightage Page-1'!AW117,0))+
(IF('Semester Activities'!N$57&lt;&gt;0,('Semester Activities'!N$57/'Weightage Page-1'!AX$13)*'Weightage Page-1'!AX117,0))+
(IF('Semester Activities'!N$58&lt;&gt;0,('Semester Activities'!N$58/'Weightage Page-1'!AY$13)*'Weightage Page-1'!AY117,0))+
(IF('Semester Activities'!N$59&lt;&gt;0,('Semester Activities'!N$59/'Weightage Page-1'!AZ$13)*'Weightage Page-1'!AZ117,0))+
(IF('Semester Activities'!N$60&lt;&gt;0,('Semester Activities'!N$60/'Weightage Page-1'!BA$13)*'Weightage Page-1'!BA117,0))+
(IF('Semester Activities'!N$61&lt;&gt;0,('Semester Activities'!N$61/'Weightage Page-1'!BB$13)*'Weightage Page-1'!BB117,0))</f>
        <v>0</v>
      </c>
      <c r="M111" s="423"/>
      <c r="N111" s="424">
        <f t="shared" si="2"/>
        <v>0</v>
      </c>
      <c r="O111" s="424"/>
    </row>
    <row r="112" spans="1:15" ht="16.5" thickBot="1" x14ac:dyDescent="0.3">
      <c r="A112" s="210">
        <v>103</v>
      </c>
      <c r="B112" s="211" t="str">
        <f>IF('Weightage Page-1'!B118&lt;&gt;"",'Weightage Page-1'!B118,"")</f>
        <v>15SW164</v>
      </c>
      <c r="C112" s="118"/>
      <c r="D112" s="423">
        <f>(IF('Semester Activities'!J$11&lt;&gt;0,('Semester Activities'!J$11/'Weightage Page-1'!D$13)*'Weightage Page-1'!D118,0))+
(IF('Semester Activities'!J$12&lt;&gt;0,('Semester Activities'!J$12/'Weightage Page-1'!E$13)*'Weightage Page-1'!E118,0))+
(IF('Semester Activities'!J$13&lt;&gt;0,('Semester Activities'!J$13/'Weightage Page-1'!F$13)*'Weightage Page-1'!F118,0))+
(IF('Semester Activities'!J$14&lt;&gt;0,('Semester Activities'!J$14/'Weightage Page-1'!G$13)*'Weightage Page-1'!G118,0))+
(IF('Semester Activities'!J$15&lt;&gt;0,('Semester Activities'!J$15/'Weightage Page-1'!H$13)*'Weightage Page-1'!H118,0))+
(IF('Semester Activities'!J$16&lt;&gt;0,('Semester Activities'!J$16/'Weightage Page-1'!I$13)*'Weightage Page-1'!I118,0))+
(IF('Semester Activities'!J$17&lt;&gt;0,('Semester Activities'!J$17/'Weightage Page-1'!J$13)*'Weightage Page-1'!J118,0))+
(IF('Semester Activities'!J$18&lt;&gt;0,('Semester Activities'!J$18/'Weightage Page-1'!K$13)*'Weightage Page-1'!K118,0))+
(IF('Semester Activities'!J$19&lt;&gt;0,('Semester Activities'!J$19/'Weightage Page-1'!L$13)*'Weightage Page-1'!L118,0))+
(IF('Semester Activities'!J$20&lt;&gt;0,('Semester Activities'!J$20/'Weightage Page-1'!M$13)*'Weightage Page-1'!M118,0))+
(IF('Semester Activities'!J$21&lt;&gt;0,('Semester Activities'!J$21/'Weightage Page-1'!N$13)*'Weightage Page-1'!N118,0))+
(IF('Semester Activities'!J$25&lt;&gt;0,('Semester Activities'!J$25/'Weightage Page-1'!R$13)*'Weightage Page-1'!R118,0))+
(IF('Semester Activities'!J$26&lt;&gt;0,('Semester Activities'!J$26/'Weightage Page-1'!S$13)*'Weightage Page-1'!S118,0))+
(IF('Semester Activities'!J$27&lt;&gt;0,('Semester Activities'!J$27/'Weightage Page-1'!T$13)*'Weightage Page-1'!T118,0))+
(IF('Semester Activities'!J$28&lt;&gt;0,('Semester Activities'!J$28/'Weightage Page-1'!U$13)*'Weightage Page-1'!U118,0))+
(IF('Semester Activities'!J$29&lt;&gt;0,('Semester Activities'!J$29/'Weightage Page-1'!V$13)*'Weightage Page-1'!V118,0))+
(IF('Semester Activities'!J$30&lt;&gt;0,('Semester Activities'!J$30/'Weightage Page-1'!W$13)*'Weightage Page-1'!W118,0))+
(IF('Semester Activities'!J$31&lt;&gt;0,('Semester Activities'!J$31/'Weightage Page-1'!X$13)*'Weightage Page-1'!X118,0))+
(IF('Semester Activities'!J$32&lt;&gt;0,('Semester Activities'!J$32/'Weightage Page-1'!Y$13)*'Weightage Page-1'!Y118,0))+
(IF('Semester Activities'!J$33&lt;&gt;0,('Semester Activities'!J$33/'Weightage Page-1'!Z$13)*'Weightage Page-1'!Z118,0))+
(IF('Semester Activities'!J$34&lt;&gt;0,('Semester Activities'!J$34/'Weightage Page-1'!AA$13)*'Weightage Page-1'!AA118,0))+
(IF('Semester Activities'!J$35&lt;&gt;0,('Semester Activities'!J$35/'Weightage Page-1'!AB$13)*'Weightage Page-1'!AB118,0))+
(IF('Semester Activities'!J$36&lt;&gt;0,('Semester Activities'!J$36/'Weightage Page-1'!AC$13)*'Weightage Page-1'!AC118,0))+
(IF('Semester Activities'!J$38&lt;&gt;0,('Semester Activities'!J$38/'Weightage Page-1'!AE$13)*'Weightage Page-1'!AE118,0))+
(IF('Semester Activities'!J$39&lt;&gt;0,('Semester Activities'!J$39/'Weightage Page-1'!AF$13)*'Weightage Page-1'!AF118,0))+
(IF('Semester Activities'!J$40&lt;&gt;0,('Semester Activities'!J$40/'Weightage Page-1'!AG$13)*'Weightage Page-1'!AG118,0))+
(IF('Semester Activities'!J$41&lt;&gt;0,('Semester Activities'!J$41/'Weightage Page-1'!AH$13)*'Weightage Page-1'!AH118,0))+
(IF('Semester Activities'!J$42&lt;&gt;0,('Semester Activities'!J$42/'Weightage Page-1'!AI$13)*'Weightage Page-1'!AI118,0))+
(IF('Semester Activities'!J$43&lt;&gt;0,('Semester Activities'!J$43/'Weightage Page-1'!AJ$13)*'Weightage Page-1'!AJ118,0))+
(IF('Semester Activities'!J$44&lt;&gt;0,('Semester Activities'!J$44/'Weightage Page-1'!AK$13)*'Weightage Page-1'!AK118,0))+
(IF('Semester Activities'!J$45&lt;&gt;0,('Semester Activities'!J$45/'Weightage Page-1'!AL$13)*'Weightage Page-1'!AL118,0))+
(IF('Semester Activities'!J$46&lt;&gt;0,('Semester Activities'!J$46/'Weightage Page-1'!AM$13)*'Weightage Page-1'!AM118,0))+
(IF('Semester Activities'!J$47&lt;&gt;0,('Semester Activities'!J$47/'Weightage Page-1'!AN$13)*'Weightage Page-1'!AN118,0))+
(IF('Semester Activities'!J$48&lt;&gt;0,('Semester Activities'!J$48/'Weightage Page-1'!AO$13)*'Weightage Page-1'!AO118,0))+
(IF('Semester Activities'!J$49&lt;&gt;0,('Semester Activities'!J$49/'Weightage Page-1'!AP$13)*'Weightage Page-1'!AP118,0))+
(IF('Semester Activities'!J$50&lt;&gt;0,('Semester Activities'!J$50/'Weightage Page-1'!AQ$13)*'Weightage Page-1'!AQ118,0))+
(IF('Semester Activities'!J$51&lt;&gt;0,('Semester Activities'!J$51/'Weightage Page-1'!AR$13)*'Weightage Page-1'!AR118,0))+
(IF('Semester Activities'!J$52&lt;&gt;0,('Semester Activities'!J$52/'Weightage Page-1'!AS$13)*'Weightage Page-1'!AS118,0))+
(IF('Semester Activities'!J$53&lt;&gt;0,('Semester Activities'!J$53/'Weightage Page-1'!AT$13)*'Weightage Page-1'!AT118,0))+
(IF('Semester Activities'!J$54&lt;&gt;0,('Semester Activities'!J$54/'Weightage Page-1'!AU$13)*'Weightage Page-1'!AU118,0))+
(IF('Semester Activities'!J$55&lt;&gt;0,('Semester Activities'!J$55/'Weightage Page-1'!AV$13)*'Weightage Page-1'!AV118,0))+
(IF('Semester Activities'!J$56&lt;&gt;0,('Semester Activities'!J$56/'Weightage Page-1'!AW$13)*'Weightage Page-1'!AW118,0))+
(IF('Semester Activities'!J$57&lt;&gt;0,('Semester Activities'!J$57/'Weightage Page-1'!AX$13)*'Weightage Page-1'!AX118,0))+
(IF('Semester Activities'!J$58&lt;&gt;0,('Semester Activities'!J$58/'Weightage Page-1'!AY$13)*'Weightage Page-1'!AY118,0))+
(IF('Semester Activities'!J$59&lt;&gt;0,('Semester Activities'!J$59/'Weightage Page-1'!AZ$13)*'Weightage Page-1'!AZ118,0))+
(IF('Semester Activities'!J$60&lt;&gt;0,('Semester Activities'!J$60/'Weightage Page-1'!BA$13)*'Weightage Page-1'!BA118,0))+
(IF('Semester Activities'!J$61&lt;&gt;0,('Semester Activities'!J$61/'Weightage Page-1'!BB$13)*'Weightage Page-1'!BB118,0))</f>
        <v>0</v>
      </c>
      <c r="E112" s="423"/>
      <c r="F112" s="423">
        <f>(IF('Semester Activities'!K$11&lt;&gt;0,('Semester Activities'!K$11/'Weightage Page-1'!D$13)*'Weightage Page-1'!D118,0))+
(IF('Semester Activities'!K$12&lt;&gt;0,('Semester Activities'!K$12/'Weightage Page-1'!E$13)*'Weightage Page-1'!E118,0))+
(IF('Semester Activities'!K$13&lt;&gt;0,('Semester Activities'!K$13/'Weightage Page-1'!F$13)*'Weightage Page-1'!F118,0))+
(IF('Semester Activities'!K$14&lt;&gt;0,('Semester Activities'!K$14/'Weightage Page-1'!G$13)*'Weightage Page-1'!G118,0))+
(IF('Semester Activities'!K$15&lt;&gt;0,('Semester Activities'!K$15/'Weightage Page-1'!H$13)*'Weightage Page-1'!H118,0))+
(IF('Semester Activities'!K$16&lt;&gt;0,('Semester Activities'!K$16/'Weightage Page-1'!I$13)*'Weightage Page-1'!I118,0))+
(IF('Semester Activities'!K$17&lt;&gt;0,('Semester Activities'!K$17/'Weightage Page-1'!J$13)*'Weightage Page-1'!J118,0))+
(IF('Semester Activities'!K$18&lt;&gt;0,('Semester Activities'!K$18/'Weightage Page-1'!K$13)*'Weightage Page-1'!K118,0))+
(IF('Semester Activities'!K$19&lt;&gt;0,('Semester Activities'!K$19/'Weightage Page-1'!L$13)*'Weightage Page-1'!L118,0))+
(IF('Semester Activities'!K$20&lt;&gt;0,('Semester Activities'!K$20/'Weightage Page-1'!M$13)*'Weightage Page-1'!M118,0))+
(IF('Semester Activities'!K$21&lt;&gt;0,('Semester Activities'!K$21/'Weightage Page-1'!N$13)*'Weightage Page-1'!N118,0))+
(IF('Semester Activities'!K$25&lt;&gt;0,('Semester Activities'!K$25/'Weightage Page-1'!R$13)*'Weightage Page-1'!R118,0))+
(IF('Semester Activities'!K$26&lt;&gt;0,('Semester Activities'!K$26/'Weightage Page-1'!S$13)*'Weightage Page-1'!S118,0))+
(IF('Semester Activities'!K$27&lt;&gt;0,('Semester Activities'!K$27/'Weightage Page-1'!T$13)*'Weightage Page-1'!T118,0))+
(IF('Semester Activities'!K$28&lt;&gt;0,('Semester Activities'!K$28/'Weightage Page-1'!U$13)*'Weightage Page-1'!U118,0))+
(IF('Semester Activities'!K$29&lt;&gt;0,('Semester Activities'!K$29/'Weightage Page-1'!V$13)*'Weightage Page-1'!V118,0))+
(IF('Semester Activities'!K$30&lt;&gt;0,('Semester Activities'!K$30/'Weightage Page-1'!W$13)*'Weightage Page-1'!W118,0))+
(IF('Semester Activities'!K$31&lt;&gt;0,('Semester Activities'!K$31/'Weightage Page-1'!X$13)*'Weightage Page-1'!X118,0))+
(IF('Semester Activities'!K$32&lt;&gt;0,('Semester Activities'!K$32/'Weightage Page-1'!Y$13)*'Weightage Page-1'!Y118,0))+
(IF('Semester Activities'!K$33&lt;&gt;0,('Semester Activities'!K$33/'Weightage Page-1'!Z$13)*'Weightage Page-1'!Z118,0))+
(IF('Semester Activities'!K$34&lt;&gt;0,('Semester Activities'!K$34/'Weightage Page-1'!AA$13)*'Weightage Page-1'!AA118,0))+
(IF('Semester Activities'!K$35&lt;&gt;0,('Semester Activities'!K$35/'Weightage Page-1'!AB$13)*'Weightage Page-1'!AB118,0))+
(IF('Semester Activities'!K$36&lt;&gt;0,('Semester Activities'!K$36/'Weightage Page-1'!AC$13)*'Weightage Page-1'!AC118,0))+
(IF('Semester Activities'!K$38&lt;&gt;0,('Semester Activities'!K$38/'Weightage Page-1'!AE$13)*'Weightage Page-1'!AE118,0))+
(IF('Semester Activities'!K$39&lt;&gt;0,('Semester Activities'!K$39/'Weightage Page-1'!AF$13)*'Weightage Page-1'!AF118,0))+
(IF('Semester Activities'!K$40&lt;&gt;0,('Semester Activities'!K$40/'Weightage Page-1'!AG$13)*'Weightage Page-1'!AG118,0))+
(IF('Semester Activities'!K$41&lt;&gt;0,('Semester Activities'!K$41/'Weightage Page-1'!AH$13)*'Weightage Page-1'!AH118,0))+
(IF('Semester Activities'!K$42&lt;&gt;0,('Semester Activities'!K$42/'Weightage Page-1'!AI$13)*'Weightage Page-1'!AI118,0))+
(IF('Semester Activities'!K$43&lt;&gt;0,('Semester Activities'!K$43/'Weightage Page-1'!AJ$13)*'Weightage Page-1'!AJ118,0))+
(IF('Semester Activities'!K$44&lt;&gt;0,('Semester Activities'!K$44/'Weightage Page-1'!AK$13)*'Weightage Page-1'!AK118,0))+
(IF('Semester Activities'!K$45&lt;&gt;0,('Semester Activities'!K$45/'Weightage Page-1'!AL$13)*'Weightage Page-1'!AL118,0))+
(IF('Semester Activities'!K$46&lt;&gt;0,('Semester Activities'!K$46/'Weightage Page-1'!AM$13)*'Weightage Page-1'!AM118,0))+
(IF('Semester Activities'!K$47&lt;&gt;0,('Semester Activities'!K$47/'Weightage Page-1'!AN$13)*'Weightage Page-1'!AN118,0))+
(IF('Semester Activities'!K$48&lt;&gt;0,('Semester Activities'!K$48/'Weightage Page-1'!AO$13)*'Weightage Page-1'!AO118,0))+
(IF('Semester Activities'!K$49&lt;&gt;0,('Semester Activities'!K$49/'Weightage Page-1'!AP$13)*'Weightage Page-1'!AP118,0))+
(IF('Semester Activities'!K$50&lt;&gt;0,('Semester Activities'!K$50/'Weightage Page-1'!AQ$13)*'Weightage Page-1'!AQ118,0))+
(IF('Semester Activities'!K$51&lt;&gt;0,('Semester Activities'!K$51/'Weightage Page-1'!AR$13)*'Weightage Page-1'!AR118,0))+
(IF('Semester Activities'!K$52&lt;&gt;0,('Semester Activities'!K$52/'Weightage Page-1'!AS$13)*'Weightage Page-1'!AS118,0))+
(IF('Semester Activities'!K$53&lt;&gt;0,('Semester Activities'!K$53/'Weightage Page-1'!AT$13)*'Weightage Page-1'!AT118,0))+
(IF('Semester Activities'!K$54&lt;&gt;0,('Semester Activities'!K$54/'Weightage Page-1'!AU$13)*'Weightage Page-1'!AU118,0))+
(IF('Semester Activities'!K$55&lt;&gt;0,('Semester Activities'!K$55/'Weightage Page-1'!AV$13)*'Weightage Page-1'!AV118,0))+
(IF('Semester Activities'!K$56&lt;&gt;0,('Semester Activities'!K$56/'Weightage Page-1'!AW$13)*'Weightage Page-1'!AW118,0))+
(IF('Semester Activities'!K$57&lt;&gt;0,('Semester Activities'!K$57/'Weightage Page-1'!AX$13)*'Weightage Page-1'!AX118,0))+
(IF('Semester Activities'!K$58&lt;&gt;0,('Semester Activities'!K$58/'Weightage Page-1'!AY$13)*'Weightage Page-1'!AY118,0))+
(IF('Semester Activities'!K$59&lt;&gt;0,('Semester Activities'!K$59/'Weightage Page-1'!AZ$13)*'Weightage Page-1'!AZ118,0))+
(IF('Semester Activities'!K$60&lt;&gt;0,('Semester Activities'!K$60/'Weightage Page-1'!BA$13)*'Weightage Page-1'!BA118,0))+
(IF('Semester Activities'!K$61&lt;&gt;0,('Semester Activities'!K$61/'Weightage Page-1'!BB$13)*'Weightage Page-1'!BB118,0))</f>
        <v>0</v>
      </c>
      <c r="G112" s="423"/>
      <c r="H112" s="423">
        <f>(IF('Semester Activities'!L$11&lt;&gt;0,('Semester Activities'!L$11/'Weightage Page-1'!D$13)*'Weightage Page-1'!D118,0))+
(IF('Semester Activities'!L$12&lt;&gt;0,('Semester Activities'!L$12/'Weightage Page-1'!E$13)*'Weightage Page-1'!E118,0))+
(IF('Semester Activities'!L$13&lt;&gt;0,('Semester Activities'!L$13/'Weightage Page-1'!F$13)*'Weightage Page-1'!F118,0))+
(IF('Semester Activities'!L$14&lt;&gt;0,('Semester Activities'!L$14/'Weightage Page-1'!G$13)*'Weightage Page-1'!G118,0))+
(IF('Semester Activities'!L$15&lt;&gt;0,('Semester Activities'!L$15/'Weightage Page-1'!H$13)*'Weightage Page-1'!H118,0))+
(IF('Semester Activities'!L$16&lt;&gt;0,('Semester Activities'!L$16/'Weightage Page-1'!I$13)*'Weightage Page-1'!I118,0))+
(IF('Semester Activities'!L$17&lt;&gt;0,('Semester Activities'!L$17/'Weightage Page-1'!J$13)*'Weightage Page-1'!J118,0))+
(IF('Semester Activities'!L$18&lt;&gt;0,('Semester Activities'!L$18/'Weightage Page-1'!K$13)*'Weightage Page-1'!K118,0))+
(IF('Semester Activities'!L$19&lt;&gt;0,('Semester Activities'!L$19/'Weightage Page-1'!L$13)*'Weightage Page-1'!L118,0))+
(IF('Semester Activities'!L$20&lt;&gt;0,('Semester Activities'!L$20/'Weightage Page-1'!M$13)*'Weightage Page-1'!M118,0))+
(IF('Semester Activities'!L$21&lt;&gt;0,('Semester Activities'!L$21/'Weightage Page-1'!N$13)*'Weightage Page-1'!N118,0))+
(IF('Semester Activities'!L$25&lt;&gt;0,('Semester Activities'!L$25/'Weightage Page-1'!R$13)*'Weightage Page-1'!R118,0))+
(IF('Semester Activities'!L$26&lt;&gt;0,('Semester Activities'!L$26/'Weightage Page-1'!S$13)*'Weightage Page-1'!S118,0))+
(IF('Semester Activities'!L$27&lt;&gt;0,('Semester Activities'!L$27/'Weightage Page-1'!T$13)*'Weightage Page-1'!T118,0))+
(IF('Semester Activities'!L$28&lt;&gt;0,('Semester Activities'!L$28/'Weightage Page-1'!U$13)*'Weightage Page-1'!U118,0))+
(IF('Semester Activities'!L$29&lt;&gt;0,('Semester Activities'!L$29/'Weightage Page-1'!V$13)*'Weightage Page-1'!V118,0))+
(IF('Semester Activities'!L$30&lt;&gt;0,('Semester Activities'!L$30/'Weightage Page-1'!W$13)*'Weightage Page-1'!W118,0))+
(IF('Semester Activities'!L$31&lt;&gt;0,('Semester Activities'!L$31/'Weightage Page-1'!X$13)*'Weightage Page-1'!X118,0))+
(IF('Semester Activities'!L$32&lt;&gt;0,('Semester Activities'!L$32/'Weightage Page-1'!Y$13)*'Weightage Page-1'!Y118,0))+
(IF('Semester Activities'!L$33&lt;&gt;0,('Semester Activities'!L$33/'Weightage Page-1'!Z$13)*'Weightage Page-1'!Z118,0))+
(IF('Semester Activities'!L$34&lt;&gt;0,('Semester Activities'!L$34/'Weightage Page-1'!AA$13)*'Weightage Page-1'!AA118,0))+
(IF('Semester Activities'!L$35&lt;&gt;0,('Semester Activities'!L$35/'Weightage Page-1'!AB$13)*'Weightage Page-1'!AB118,0))+
(IF('Semester Activities'!L$36&lt;&gt;0,('Semester Activities'!L$36/'Weightage Page-1'!AC$13)*'Weightage Page-1'!AC118,0))+
(IF('Semester Activities'!L$38&lt;&gt;0,('Semester Activities'!L$38/'Weightage Page-1'!AE$13)*'Weightage Page-1'!AE118,0))+
(IF('Semester Activities'!L$39&lt;&gt;0,('Semester Activities'!L$39/'Weightage Page-1'!AF$13)*'Weightage Page-1'!AF118,0))+
(IF('Semester Activities'!L$40&lt;&gt;0,('Semester Activities'!L$40/'Weightage Page-1'!AG$13)*'Weightage Page-1'!AG118,0))+
(IF('Semester Activities'!L$41&lt;&gt;0,('Semester Activities'!L$41/'Weightage Page-1'!AH$13)*'Weightage Page-1'!AH118,0))+
(IF('Semester Activities'!L$42&lt;&gt;0,('Semester Activities'!L$42/'Weightage Page-1'!AI$13)*'Weightage Page-1'!AI118,0))+
(IF('Semester Activities'!L$43&lt;&gt;0,('Semester Activities'!L$43/'Weightage Page-1'!AJ$13)*'Weightage Page-1'!AJ118,0))+
(IF('Semester Activities'!L$44&lt;&gt;0,('Semester Activities'!L$44/'Weightage Page-1'!AK$13)*'Weightage Page-1'!AK118,0))+
(IF('Semester Activities'!L$45&lt;&gt;0,('Semester Activities'!L$45/'Weightage Page-1'!AL$13)*'Weightage Page-1'!AL118,0))+
(IF('Semester Activities'!L$46&lt;&gt;0,('Semester Activities'!L$46/'Weightage Page-1'!AM$13)*'Weightage Page-1'!AM118,0))+
(IF('Semester Activities'!L$47&lt;&gt;0,('Semester Activities'!L$47/'Weightage Page-1'!AN$13)*'Weightage Page-1'!AN118,0))+
(IF('Semester Activities'!L$48&lt;&gt;0,('Semester Activities'!L$48/'Weightage Page-1'!AO$13)*'Weightage Page-1'!AO118,0))+
(IF('Semester Activities'!L$49&lt;&gt;0,('Semester Activities'!L$49/'Weightage Page-1'!AP$13)*'Weightage Page-1'!AP118,0))+
(IF('Semester Activities'!L$50&lt;&gt;0,('Semester Activities'!L$50/'Weightage Page-1'!AQ$13)*'Weightage Page-1'!AQ118,0))+
(IF('Semester Activities'!L$51&lt;&gt;0,('Semester Activities'!L$51/'Weightage Page-1'!AR$13)*'Weightage Page-1'!AR118,0))+
(IF('Semester Activities'!L$52&lt;&gt;0,('Semester Activities'!L$52/'Weightage Page-1'!AS$13)*'Weightage Page-1'!AS118,0))+
(IF('Semester Activities'!L$53&lt;&gt;0,('Semester Activities'!L$53/'Weightage Page-1'!AT$13)*'Weightage Page-1'!AT118,0))+
(IF('Semester Activities'!L$54&lt;&gt;0,('Semester Activities'!L$54/'Weightage Page-1'!AU$13)*'Weightage Page-1'!AU118,0))+
(IF('Semester Activities'!L$55&lt;&gt;0,('Semester Activities'!L$55/'Weightage Page-1'!AV$13)*'Weightage Page-1'!AV118,0))+
(IF('Semester Activities'!L$56&lt;&gt;0,('Semester Activities'!L$56/'Weightage Page-1'!AW$13)*'Weightage Page-1'!AW118,0))+
(IF('Semester Activities'!L$57&lt;&gt;0,('Semester Activities'!L$57/'Weightage Page-1'!AX$13)*'Weightage Page-1'!AX118,0))+
(IF('Semester Activities'!L$58&lt;&gt;0,('Semester Activities'!L$58/'Weightage Page-1'!AY$13)*'Weightage Page-1'!AY118,0))+
(IF('Semester Activities'!L$59&lt;&gt;0,('Semester Activities'!L$59/'Weightage Page-1'!AZ$13)*'Weightage Page-1'!AZ118,0))+
(IF('Semester Activities'!L$60&lt;&gt;0,('Semester Activities'!L$60/'Weightage Page-1'!BA$13)*'Weightage Page-1'!BA118,0))+
(IF('Semester Activities'!L$61&lt;&gt;0,('Semester Activities'!L$61/'Weightage Page-1'!BB$13)*'Weightage Page-1'!BB118,0))</f>
        <v>0</v>
      </c>
      <c r="I112" s="423"/>
      <c r="J112" s="423">
        <f>(IF('Semester Activities'!M$11&lt;&gt;0,('Semester Activities'!M$11/'Weightage Page-1'!D$13)*'Weightage Page-1'!D118,0))+
(IF('Semester Activities'!M$12&lt;&gt;0,('Semester Activities'!M$12/'Weightage Page-1'!E$13)*'Weightage Page-1'!E118,0))+
(IF('Semester Activities'!M$13&lt;&gt;0,('Semester Activities'!M$13/'Weightage Page-1'!F$13)*'Weightage Page-1'!F118,0))+
(IF('Semester Activities'!M$14&lt;&gt;0,('Semester Activities'!M$14/'Weightage Page-1'!G$13)*'Weightage Page-1'!G118,0))+
(IF('Semester Activities'!M$15&lt;&gt;0,('Semester Activities'!M$15/'Weightage Page-1'!H$13)*'Weightage Page-1'!H118,0))+
(IF('Semester Activities'!M$16&lt;&gt;0,('Semester Activities'!M$16/'Weightage Page-1'!I$13)*'Weightage Page-1'!I118,0))+
(IF('Semester Activities'!M$17&lt;&gt;0,('Semester Activities'!M$17/'Weightage Page-1'!J$13)*'Weightage Page-1'!J118,0))+
(IF('Semester Activities'!M$18&lt;&gt;0,('Semester Activities'!M$18/'Weightage Page-1'!K$13)*'Weightage Page-1'!K118,0))+
(IF('Semester Activities'!M$19&lt;&gt;0,('Semester Activities'!M$19/'Weightage Page-1'!L$13)*'Weightage Page-1'!L118,0))+
(IF('Semester Activities'!M$20&lt;&gt;0,('Semester Activities'!M$20/'Weightage Page-1'!M$13)*'Weightage Page-1'!M118,0))+
(IF('Semester Activities'!M$21&lt;&gt;0,('Semester Activities'!M$21/'Weightage Page-1'!N$13)*'Weightage Page-1'!N118,0))+
(IF('Semester Activities'!M$25&lt;&gt;0,('Semester Activities'!M$25/'Weightage Page-1'!R$13)*'Weightage Page-1'!R118,0))+
(IF('Semester Activities'!M$26&lt;&gt;0,('Semester Activities'!M$26/'Weightage Page-1'!S$13)*'Weightage Page-1'!S118,0))+
(IF('Semester Activities'!M$27&lt;&gt;0,('Semester Activities'!M$27/'Weightage Page-1'!T$13)*'Weightage Page-1'!T118,0))+
(IF('Semester Activities'!M$28&lt;&gt;0,('Semester Activities'!M$28/'Weightage Page-1'!U$13)*'Weightage Page-1'!U118,0))+
(IF('Semester Activities'!M$29&lt;&gt;0,('Semester Activities'!M$29/'Weightage Page-1'!V$13)*'Weightage Page-1'!V118,0))+
(IF('Semester Activities'!M$30&lt;&gt;0,('Semester Activities'!M$30/'Weightage Page-1'!W$13)*'Weightage Page-1'!W118,0))+
(IF('Semester Activities'!M$31&lt;&gt;0,('Semester Activities'!M$31/'Weightage Page-1'!X$13)*'Weightage Page-1'!X118,0))+
(IF('Semester Activities'!M$32&lt;&gt;0,('Semester Activities'!M$32/'Weightage Page-1'!Y$13)*'Weightage Page-1'!Y118,0))+
(IF('Semester Activities'!M$33&lt;&gt;0,('Semester Activities'!M$33/'Weightage Page-1'!Z$13)*'Weightage Page-1'!Z118,0))+
(IF('Semester Activities'!M$34&lt;&gt;0,('Semester Activities'!M$34/'Weightage Page-1'!AA$13)*'Weightage Page-1'!AA118,0))+
(IF('Semester Activities'!M$35&lt;&gt;0,('Semester Activities'!M$35/'Weightage Page-1'!AB$13)*'Weightage Page-1'!AB118,0))+
(IF('Semester Activities'!M$36&lt;&gt;0,('Semester Activities'!M$36/'Weightage Page-1'!AC$13)*'Weightage Page-1'!AC118,0))+
(IF('Semester Activities'!M$38&lt;&gt;0,('Semester Activities'!M$38/'Weightage Page-1'!AE$13)*'Weightage Page-1'!AE118,0))+
(IF('Semester Activities'!M$39&lt;&gt;0,('Semester Activities'!M$39/'Weightage Page-1'!AF$13)*'Weightage Page-1'!AF118,0))+
(IF('Semester Activities'!M$40&lt;&gt;0,('Semester Activities'!M$40/'Weightage Page-1'!AG$13)*'Weightage Page-1'!AG118,0))+
(IF('Semester Activities'!M$41&lt;&gt;0,('Semester Activities'!M$41/'Weightage Page-1'!AH$13)*'Weightage Page-1'!AH118,0))+
(IF('Semester Activities'!M$42&lt;&gt;0,('Semester Activities'!M$42/'Weightage Page-1'!AI$13)*'Weightage Page-1'!AI118,0))+
(IF('Semester Activities'!M$43&lt;&gt;0,('Semester Activities'!M$43/'Weightage Page-1'!AJ$13)*'Weightage Page-1'!AJ118,0))+
(IF('Semester Activities'!M$44&lt;&gt;0,('Semester Activities'!M$44/'Weightage Page-1'!AK$13)*'Weightage Page-1'!AK118,0))+
(IF('Semester Activities'!M$45&lt;&gt;0,('Semester Activities'!M$45/'Weightage Page-1'!AL$13)*'Weightage Page-1'!AL118,0))+
(IF('Semester Activities'!M$46&lt;&gt;0,('Semester Activities'!M$46/'Weightage Page-1'!AM$13)*'Weightage Page-1'!AM118,0))+
(IF('Semester Activities'!M$47&lt;&gt;0,('Semester Activities'!M$47/'Weightage Page-1'!AN$13)*'Weightage Page-1'!AN118,0))+
(IF('Semester Activities'!M$48&lt;&gt;0,('Semester Activities'!M$48/'Weightage Page-1'!AO$13)*'Weightage Page-1'!AO118,0))+
(IF('Semester Activities'!M$49&lt;&gt;0,('Semester Activities'!M$49/'Weightage Page-1'!AP$13)*'Weightage Page-1'!AP118,0))+
(IF('Semester Activities'!M$50&lt;&gt;0,('Semester Activities'!M$50/'Weightage Page-1'!AQ$13)*'Weightage Page-1'!AQ118,0))+
(IF('Semester Activities'!M$51&lt;&gt;0,('Semester Activities'!M$51/'Weightage Page-1'!AR$13)*'Weightage Page-1'!AR118,0))+
(IF('Semester Activities'!M$52&lt;&gt;0,('Semester Activities'!M$52/'Weightage Page-1'!AS$13)*'Weightage Page-1'!AS118,0))+
(IF('Semester Activities'!M$53&lt;&gt;0,('Semester Activities'!M$53/'Weightage Page-1'!AT$13)*'Weightage Page-1'!AT118,0))+
(IF('Semester Activities'!M$54&lt;&gt;0,('Semester Activities'!M$54/'Weightage Page-1'!AU$13)*'Weightage Page-1'!AU118,0))+
(IF('Semester Activities'!M$55&lt;&gt;0,('Semester Activities'!M$55/'Weightage Page-1'!AV$13)*'Weightage Page-1'!AV118,0))+
(IF('Semester Activities'!M$56&lt;&gt;0,('Semester Activities'!M$56/'Weightage Page-1'!AW$13)*'Weightage Page-1'!AW118,0))+
(IF('Semester Activities'!M$57&lt;&gt;0,('Semester Activities'!M$57/'Weightage Page-1'!AX$13)*'Weightage Page-1'!AX118,0))+
(IF('Semester Activities'!M$58&lt;&gt;0,('Semester Activities'!M$58/'Weightage Page-1'!AY$13)*'Weightage Page-1'!AY118,0))+
(IF('Semester Activities'!M$59&lt;&gt;0,('Semester Activities'!M$59/'Weightage Page-1'!AZ$13)*'Weightage Page-1'!AZ118,0))+
(IF('Semester Activities'!M$60&lt;&gt;0,('Semester Activities'!M$60/'Weightage Page-1'!BA$13)*'Weightage Page-1'!BA118,0))+
(IF('Semester Activities'!M$61&lt;&gt;0,('Semester Activities'!M$61/'Weightage Page-1'!BB$13)*'Weightage Page-1'!BB118,0))</f>
        <v>0</v>
      </c>
      <c r="K112" s="423"/>
      <c r="L112" s="423">
        <f>(IF('Semester Activities'!N$11&lt;&gt;0,('Semester Activities'!N$11/'Weightage Page-1'!D$13)*'Weightage Page-1'!D118,0))+
(IF('Semester Activities'!N$12&lt;&gt;0,('Semester Activities'!N$12/'Weightage Page-1'!E$13)*'Weightage Page-1'!E118,0))+
(IF('Semester Activities'!N$13&lt;&gt;0,('Semester Activities'!N$13/'Weightage Page-1'!F$13)*'Weightage Page-1'!F118,0))+
(IF('Semester Activities'!N$14&lt;&gt;0,('Semester Activities'!N$14/'Weightage Page-1'!G$13)*'Weightage Page-1'!G118,0))+
(IF('Semester Activities'!N$15&lt;&gt;0,('Semester Activities'!N$15/'Weightage Page-1'!H$13)*'Weightage Page-1'!H118,0))+
(IF('Semester Activities'!N$16&lt;&gt;0,('Semester Activities'!N$16/'Weightage Page-1'!I$13)*'Weightage Page-1'!I118,0))+
(IF('Semester Activities'!N$17&lt;&gt;0,('Semester Activities'!N$17/'Weightage Page-1'!J$13)*'Weightage Page-1'!J118,0))+
(IF('Semester Activities'!N$18&lt;&gt;0,('Semester Activities'!N$18/'Weightage Page-1'!K$13)*'Weightage Page-1'!K118,0))+
(IF('Semester Activities'!N$19&lt;&gt;0,('Semester Activities'!N$19/'Weightage Page-1'!L$13)*'Weightage Page-1'!L118,0))+
(IF('Semester Activities'!N$20&lt;&gt;0,('Semester Activities'!N$20/'Weightage Page-1'!M$13)*'Weightage Page-1'!M118,0))+
(IF('Semester Activities'!N$21&lt;&gt;0,('Semester Activities'!N$21/'Weightage Page-1'!N$13)*'Weightage Page-1'!N118,0))+
(IF('Semester Activities'!N$25&lt;&gt;0,('Semester Activities'!N$25/'Weightage Page-1'!R$13)*'Weightage Page-1'!R118,0))+
(IF('Semester Activities'!N$26&lt;&gt;0,('Semester Activities'!N$26/'Weightage Page-1'!S$13)*'Weightage Page-1'!S118,0))+
(IF('Semester Activities'!N$27&lt;&gt;0,('Semester Activities'!N$27/'Weightage Page-1'!T$13)*'Weightage Page-1'!T118,0))+
(IF('Semester Activities'!N$28&lt;&gt;0,('Semester Activities'!N$28/'Weightage Page-1'!U$13)*'Weightage Page-1'!U118,0))+
(IF('Semester Activities'!N$29&lt;&gt;0,('Semester Activities'!N$29/'Weightage Page-1'!V$13)*'Weightage Page-1'!V118,0))+
(IF('Semester Activities'!N$30&lt;&gt;0,('Semester Activities'!N$30/'Weightage Page-1'!W$13)*'Weightage Page-1'!W118,0))+
(IF('Semester Activities'!N$31&lt;&gt;0,('Semester Activities'!N$31/'Weightage Page-1'!X$13)*'Weightage Page-1'!X118,0))+
(IF('Semester Activities'!N$32&lt;&gt;0,('Semester Activities'!N$32/'Weightage Page-1'!Y$13)*'Weightage Page-1'!Y118,0))+
(IF('Semester Activities'!N$33&lt;&gt;0,('Semester Activities'!N$33/'Weightage Page-1'!Z$13)*'Weightage Page-1'!Z118,0))+
(IF('Semester Activities'!N$34&lt;&gt;0,('Semester Activities'!N$34/'Weightage Page-1'!AA$13)*'Weightage Page-1'!AA118,0))+
(IF('Semester Activities'!N$35&lt;&gt;0,('Semester Activities'!N$35/'Weightage Page-1'!AB$13)*'Weightage Page-1'!AB118,0))+
(IF('Semester Activities'!N$36&lt;&gt;0,('Semester Activities'!N$36/'Weightage Page-1'!AC$13)*'Weightage Page-1'!AC118,0))+
(IF('Semester Activities'!N$38&lt;&gt;0,('Semester Activities'!N$38/'Weightage Page-1'!AE$13)*'Weightage Page-1'!AE118,0))+
(IF('Semester Activities'!N$39&lt;&gt;0,('Semester Activities'!N$39/'Weightage Page-1'!AF$13)*'Weightage Page-1'!AF118,0))+
(IF('Semester Activities'!N$40&lt;&gt;0,('Semester Activities'!N$40/'Weightage Page-1'!AG$13)*'Weightage Page-1'!AG118,0))+
(IF('Semester Activities'!N$41&lt;&gt;0,('Semester Activities'!N$41/'Weightage Page-1'!AH$13)*'Weightage Page-1'!AH118,0))+
(IF('Semester Activities'!N$42&lt;&gt;0,('Semester Activities'!N$42/'Weightage Page-1'!AI$13)*'Weightage Page-1'!AI118,0))+
(IF('Semester Activities'!N$43&lt;&gt;0,('Semester Activities'!N$43/'Weightage Page-1'!AJ$13)*'Weightage Page-1'!AJ118,0))+
(IF('Semester Activities'!N$44&lt;&gt;0,('Semester Activities'!N$44/'Weightage Page-1'!AK$13)*'Weightage Page-1'!AK118,0))+
(IF('Semester Activities'!N$45&lt;&gt;0,('Semester Activities'!N$45/'Weightage Page-1'!AL$13)*'Weightage Page-1'!AL118,0))+
(IF('Semester Activities'!N$46&lt;&gt;0,('Semester Activities'!N$46/'Weightage Page-1'!AM$13)*'Weightage Page-1'!AM118,0))+
(IF('Semester Activities'!N$47&lt;&gt;0,('Semester Activities'!N$47/'Weightage Page-1'!AN$13)*'Weightage Page-1'!AN118,0))+
(IF('Semester Activities'!N$48&lt;&gt;0,('Semester Activities'!N$48/'Weightage Page-1'!AO$13)*'Weightage Page-1'!AO118,0))+
(IF('Semester Activities'!N$49&lt;&gt;0,('Semester Activities'!N$49/'Weightage Page-1'!AP$13)*'Weightage Page-1'!AP118,0))+
(IF('Semester Activities'!N$50&lt;&gt;0,('Semester Activities'!N$50/'Weightage Page-1'!AQ$13)*'Weightage Page-1'!AQ118,0))+
(IF('Semester Activities'!N$51&lt;&gt;0,('Semester Activities'!N$51/'Weightage Page-1'!AR$13)*'Weightage Page-1'!AR118,0))+
(IF('Semester Activities'!N$52&lt;&gt;0,('Semester Activities'!N$52/'Weightage Page-1'!AS$13)*'Weightage Page-1'!AS118,0))+
(IF('Semester Activities'!N$53&lt;&gt;0,('Semester Activities'!N$53/'Weightage Page-1'!AT$13)*'Weightage Page-1'!AT118,0))+
(IF('Semester Activities'!N$54&lt;&gt;0,('Semester Activities'!N$54/'Weightage Page-1'!AU$13)*'Weightage Page-1'!AU118,0))+
(IF('Semester Activities'!N$55&lt;&gt;0,('Semester Activities'!N$55/'Weightage Page-1'!AV$13)*'Weightage Page-1'!AV118,0))+
(IF('Semester Activities'!N$56&lt;&gt;0,('Semester Activities'!N$56/'Weightage Page-1'!AW$13)*'Weightage Page-1'!AW118,0))+
(IF('Semester Activities'!N$57&lt;&gt;0,('Semester Activities'!N$57/'Weightage Page-1'!AX$13)*'Weightage Page-1'!AX118,0))+
(IF('Semester Activities'!N$58&lt;&gt;0,('Semester Activities'!N$58/'Weightage Page-1'!AY$13)*'Weightage Page-1'!AY118,0))+
(IF('Semester Activities'!N$59&lt;&gt;0,('Semester Activities'!N$59/'Weightage Page-1'!AZ$13)*'Weightage Page-1'!AZ118,0))+
(IF('Semester Activities'!N$60&lt;&gt;0,('Semester Activities'!N$60/'Weightage Page-1'!BA$13)*'Weightage Page-1'!BA118,0))+
(IF('Semester Activities'!N$61&lt;&gt;0,('Semester Activities'!N$61/'Weightage Page-1'!BB$13)*'Weightage Page-1'!BB118,0))</f>
        <v>0</v>
      </c>
      <c r="M112" s="423"/>
      <c r="N112" s="424">
        <f t="shared" si="2"/>
        <v>0</v>
      </c>
      <c r="O112" s="424"/>
    </row>
    <row r="113" spans="1:15" ht="16.5" thickBot="1" x14ac:dyDescent="0.3">
      <c r="A113" s="210">
        <v>104</v>
      </c>
      <c r="B113" s="211" t="str">
        <f>IF('Weightage Page-1'!B119&lt;&gt;"",'Weightage Page-1'!B119,"")</f>
        <v>15SW166</v>
      </c>
      <c r="C113" s="118"/>
      <c r="D113" s="423">
        <f>(IF('Semester Activities'!J$11&lt;&gt;0,('Semester Activities'!J$11/'Weightage Page-1'!D$13)*'Weightage Page-1'!D119,0))+
(IF('Semester Activities'!J$12&lt;&gt;0,('Semester Activities'!J$12/'Weightage Page-1'!E$13)*'Weightage Page-1'!E119,0))+
(IF('Semester Activities'!J$13&lt;&gt;0,('Semester Activities'!J$13/'Weightage Page-1'!F$13)*'Weightage Page-1'!F119,0))+
(IF('Semester Activities'!J$14&lt;&gt;0,('Semester Activities'!J$14/'Weightage Page-1'!G$13)*'Weightage Page-1'!G119,0))+
(IF('Semester Activities'!J$15&lt;&gt;0,('Semester Activities'!J$15/'Weightage Page-1'!H$13)*'Weightage Page-1'!H119,0))+
(IF('Semester Activities'!J$16&lt;&gt;0,('Semester Activities'!J$16/'Weightage Page-1'!I$13)*'Weightage Page-1'!I119,0))+
(IF('Semester Activities'!J$17&lt;&gt;0,('Semester Activities'!J$17/'Weightage Page-1'!J$13)*'Weightage Page-1'!J119,0))+
(IF('Semester Activities'!J$18&lt;&gt;0,('Semester Activities'!J$18/'Weightage Page-1'!K$13)*'Weightage Page-1'!K119,0))+
(IF('Semester Activities'!J$19&lt;&gt;0,('Semester Activities'!J$19/'Weightage Page-1'!L$13)*'Weightage Page-1'!L119,0))+
(IF('Semester Activities'!J$20&lt;&gt;0,('Semester Activities'!J$20/'Weightage Page-1'!M$13)*'Weightage Page-1'!M119,0))+
(IF('Semester Activities'!J$21&lt;&gt;0,('Semester Activities'!J$21/'Weightage Page-1'!N$13)*'Weightage Page-1'!N119,0))+
(IF('Semester Activities'!J$25&lt;&gt;0,('Semester Activities'!J$25/'Weightage Page-1'!R$13)*'Weightage Page-1'!R119,0))+
(IF('Semester Activities'!J$26&lt;&gt;0,('Semester Activities'!J$26/'Weightage Page-1'!S$13)*'Weightage Page-1'!S119,0))+
(IF('Semester Activities'!J$27&lt;&gt;0,('Semester Activities'!J$27/'Weightage Page-1'!T$13)*'Weightage Page-1'!T119,0))+
(IF('Semester Activities'!J$28&lt;&gt;0,('Semester Activities'!J$28/'Weightage Page-1'!U$13)*'Weightage Page-1'!U119,0))+
(IF('Semester Activities'!J$29&lt;&gt;0,('Semester Activities'!J$29/'Weightage Page-1'!V$13)*'Weightage Page-1'!V119,0))+
(IF('Semester Activities'!J$30&lt;&gt;0,('Semester Activities'!J$30/'Weightage Page-1'!W$13)*'Weightage Page-1'!W119,0))+
(IF('Semester Activities'!J$31&lt;&gt;0,('Semester Activities'!J$31/'Weightage Page-1'!X$13)*'Weightage Page-1'!X119,0))+
(IF('Semester Activities'!J$32&lt;&gt;0,('Semester Activities'!J$32/'Weightage Page-1'!Y$13)*'Weightage Page-1'!Y119,0))+
(IF('Semester Activities'!J$33&lt;&gt;0,('Semester Activities'!J$33/'Weightage Page-1'!Z$13)*'Weightage Page-1'!Z119,0))+
(IF('Semester Activities'!J$34&lt;&gt;0,('Semester Activities'!J$34/'Weightage Page-1'!AA$13)*'Weightage Page-1'!AA119,0))+
(IF('Semester Activities'!J$35&lt;&gt;0,('Semester Activities'!J$35/'Weightage Page-1'!AB$13)*'Weightage Page-1'!AB119,0))+
(IF('Semester Activities'!J$36&lt;&gt;0,('Semester Activities'!J$36/'Weightage Page-1'!AC$13)*'Weightage Page-1'!AC119,0))+
(IF('Semester Activities'!J$38&lt;&gt;0,('Semester Activities'!J$38/'Weightage Page-1'!AE$13)*'Weightage Page-1'!AE119,0))+
(IF('Semester Activities'!J$39&lt;&gt;0,('Semester Activities'!J$39/'Weightage Page-1'!AF$13)*'Weightage Page-1'!AF119,0))+
(IF('Semester Activities'!J$40&lt;&gt;0,('Semester Activities'!J$40/'Weightage Page-1'!AG$13)*'Weightage Page-1'!AG119,0))+
(IF('Semester Activities'!J$41&lt;&gt;0,('Semester Activities'!J$41/'Weightage Page-1'!AH$13)*'Weightage Page-1'!AH119,0))+
(IF('Semester Activities'!J$42&lt;&gt;0,('Semester Activities'!J$42/'Weightage Page-1'!AI$13)*'Weightage Page-1'!AI119,0))+
(IF('Semester Activities'!J$43&lt;&gt;0,('Semester Activities'!J$43/'Weightage Page-1'!AJ$13)*'Weightage Page-1'!AJ119,0))+
(IF('Semester Activities'!J$44&lt;&gt;0,('Semester Activities'!J$44/'Weightage Page-1'!AK$13)*'Weightage Page-1'!AK119,0))+
(IF('Semester Activities'!J$45&lt;&gt;0,('Semester Activities'!J$45/'Weightage Page-1'!AL$13)*'Weightage Page-1'!AL119,0))+
(IF('Semester Activities'!J$46&lt;&gt;0,('Semester Activities'!J$46/'Weightage Page-1'!AM$13)*'Weightage Page-1'!AM119,0))+
(IF('Semester Activities'!J$47&lt;&gt;0,('Semester Activities'!J$47/'Weightage Page-1'!AN$13)*'Weightage Page-1'!AN119,0))+
(IF('Semester Activities'!J$48&lt;&gt;0,('Semester Activities'!J$48/'Weightage Page-1'!AO$13)*'Weightage Page-1'!AO119,0))+
(IF('Semester Activities'!J$49&lt;&gt;0,('Semester Activities'!J$49/'Weightage Page-1'!AP$13)*'Weightage Page-1'!AP119,0))+
(IF('Semester Activities'!J$50&lt;&gt;0,('Semester Activities'!J$50/'Weightage Page-1'!AQ$13)*'Weightage Page-1'!AQ119,0))+
(IF('Semester Activities'!J$51&lt;&gt;0,('Semester Activities'!J$51/'Weightage Page-1'!AR$13)*'Weightage Page-1'!AR119,0))+
(IF('Semester Activities'!J$52&lt;&gt;0,('Semester Activities'!J$52/'Weightage Page-1'!AS$13)*'Weightage Page-1'!AS119,0))+
(IF('Semester Activities'!J$53&lt;&gt;0,('Semester Activities'!J$53/'Weightage Page-1'!AT$13)*'Weightage Page-1'!AT119,0))+
(IF('Semester Activities'!J$54&lt;&gt;0,('Semester Activities'!J$54/'Weightage Page-1'!AU$13)*'Weightage Page-1'!AU119,0))+
(IF('Semester Activities'!J$55&lt;&gt;0,('Semester Activities'!J$55/'Weightage Page-1'!AV$13)*'Weightage Page-1'!AV119,0))+
(IF('Semester Activities'!J$56&lt;&gt;0,('Semester Activities'!J$56/'Weightage Page-1'!AW$13)*'Weightage Page-1'!AW119,0))+
(IF('Semester Activities'!J$57&lt;&gt;0,('Semester Activities'!J$57/'Weightage Page-1'!AX$13)*'Weightage Page-1'!AX119,0))+
(IF('Semester Activities'!J$58&lt;&gt;0,('Semester Activities'!J$58/'Weightage Page-1'!AY$13)*'Weightage Page-1'!AY119,0))+
(IF('Semester Activities'!J$59&lt;&gt;0,('Semester Activities'!J$59/'Weightage Page-1'!AZ$13)*'Weightage Page-1'!AZ119,0))+
(IF('Semester Activities'!J$60&lt;&gt;0,('Semester Activities'!J$60/'Weightage Page-1'!BA$13)*'Weightage Page-1'!BA119,0))+
(IF('Semester Activities'!J$61&lt;&gt;0,('Semester Activities'!J$61/'Weightage Page-1'!BB$13)*'Weightage Page-1'!BB119,0))</f>
        <v>0</v>
      </c>
      <c r="E113" s="423"/>
      <c r="F113" s="423">
        <f>(IF('Semester Activities'!K$11&lt;&gt;0,('Semester Activities'!K$11/'Weightage Page-1'!D$13)*'Weightage Page-1'!D119,0))+
(IF('Semester Activities'!K$12&lt;&gt;0,('Semester Activities'!K$12/'Weightage Page-1'!E$13)*'Weightage Page-1'!E119,0))+
(IF('Semester Activities'!K$13&lt;&gt;0,('Semester Activities'!K$13/'Weightage Page-1'!F$13)*'Weightage Page-1'!F119,0))+
(IF('Semester Activities'!K$14&lt;&gt;0,('Semester Activities'!K$14/'Weightage Page-1'!G$13)*'Weightage Page-1'!G119,0))+
(IF('Semester Activities'!K$15&lt;&gt;0,('Semester Activities'!K$15/'Weightage Page-1'!H$13)*'Weightage Page-1'!H119,0))+
(IF('Semester Activities'!K$16&lt;&gt;0,('Semester Activities'!K$16/'Weightage Page-1'!I$13)*'Weightage Page-1'!I119,0))+
(IF('Semester Activities'!K$17&lt;&gt;0,('Semester Activities'!K$17/'Weightage Page-1'!J$13)*'Weightage Page-1'!J119,0))+
(IF('Semester Activities'!K$18&lt;&gt;0,('Semester Activities'!K$18/'Weightage Page-1'!K$13)*'Weightage Page-1'!K119,0))+
(IF('Semester Activities'!K$19&lt;&gt;0,('Semester Activities'!K$19/'Weightage Page-1'!L$13)*'Weightage Page-1'!L119,0))+
(IF('Semester Activities'!K$20&lt;&gt;0,('Semester Activities'!K$20/'Weightage Page-1'!M$13)*'Weightage Page-1'!M119,0))+
(IF('Semester Activities'!K$21&lt;&gt;0,('Semester Activities'!K$21/'Weightage Page-1'!N$13)*'Weightage Page-1'!N119,0))+
(IF('Semester Activities'!K$25&lt;&gt;0,('Semester Activities'!K$25/'Weightage Page-1'!R$13)*'Weightage Page-1'!R119,0))+
(IF('Semester Activities'!K$26&lt;&gt;0,('Semester Activities'!K$26/'Weightage Page-1'!S$13)*'Weightage Page-1'!S119,0))+
(IF('Semester Activities'!K$27&lt;&gt;0,('Semester Activities'!K$27/'Weightage Page-1'!T$13)*'Weightage Page-1'!T119,0))+
(IF('Semester Activities'!K$28&lt;&gt;0,('Semester Activities'!K$28/'Weightage Page-1'!U$13)*'Weightage Page-1'!U119,0))+
(IF('Semester Activities'!K$29&lt;&gt;0,('Semester Activities'!K$29/'Weightage Page-1'!V$13)*'Weightage Page-1'!V119,0))+
(IF('Semester Activities'!K$30&lt;&gt;0,('Semester Activities'!K$30/'Weightage Page-1'!W$13)*'Weightage Page-1'!W119,0))+
(IF('Semester Activities'!K$31&lt;&gt;0,('Semester Activities'!K$31/'Weightage Page-1'!X$13)*'Weightage Page-1'!X119,0))+
(IF('Semester Activities'!K$32&lt;&gt;0,('Semester Activities'!K$32/'Weightage Page-1'!Y$13)*'Weightage Page-1'!Y119,0))+
(IF('Semester Activities'!K$33&lt;&gt;0,('Semester Activities'!K$33/'Weightage Page-1'!Z$13)*'Weightage Page-1'!Z119,0))+
(IF('Semester Activities'!K$34&lt;&gt;0,('Semester Activities'!K$34/'Weightage Page-1'!AA$13)*'Weightage Page-1'!AA119,0))+
(IF('Semester Activities'!K$35&lt;&gt;0,('Semester Activities'!K$35/'Weightage Page-1'!AB$13)*'Weightage Page-1'!AB119,0))+
(IF('Semester Activities'!K$36&lt;&gt;0,('Semester Activities'!K$36/'Weightage Page-1'!AC$13)*'Weightage Page-1'!AC119,0))+
(IF('Semester Activities'!K$38&lt;&gt;0,('Semester Activities'!K$38/'Weightage Page-1'!AE$13)*'Weightage Page-1'!AE119,0))+
(IF('Semester Activities'!K$39&lt;&gt;0,('Semester Activities'!K$39/'Weightage Page-1'!AF$13)*'Weightage Page-1'!AF119,0))+
(IF('Semester Activities'!K$40&lt;&gt;0,('Semester Activities'!K$40/'Weightage Page-1'!AG$13)*'Weightage Page-1'!AG119,0))+
(IF('Semester Activities'!K$41&lt;&gt;0,('Semester Activities'!K$41/'Weightage Page-1'!AH$13)*'Weightage Page-1'!AH119,0))+
(IF('Semester Activities'!K$42&lt;&gt;0,('Semester Activities'!K$42/'Weightage Page-1'!AI$13)*'Weightage Page-1'!AI119,0))+
(IF('Semester Activities'!K$43&lt;&gt;0,('Semester Activities'!K$43/'Weightage Page-1'!AJ$13)*'Weightage Page-1'!AJ119,0))+
(IF('Semester Activities'!K$44&lt;&gt;0,('Semester Activities'!K$44/'Weightage Page-1'!AK$13)*'Weightage Page-1'!AK119,0))+
(IF('Semester Activities'!K$45&lt;&gt;0,('Semester Activities'!K$45/'Weightage Page-1'!AL$13)*'Weightage Page-1'!AL119,0))+
(IF('Semester Activities'!K$46&lt;&gt;0,('Semester Activities'!K$46/'Weightage Page-1'!AM$13)*'Weightage Page-1'!AM119,0))+
(IF('Semester Activities'!K$47&lt;&gt;0,('Semester Activities'!K$47/'Weightage Page-1'!AN$13)*'Weightage Page-1'!AN119,0))+
(IF('Semester Activities'!K$48&lt;&gt;0,('Semester Activities'!K$48/'Weightage Page-1'!AO$13)*'Weightage Page-1'!AO119,0))+
(IF('Semester Activities'!K$49&lt;&gt;0,('Semester Activities'!K$49/'Weightage Page-1'!AP$13)*'Weightage Page-1'!AP119,0))+
(IF('Semester Activities'!K$50&lt;&gt;0,('Semester Activities'!K$50/'Weightage Page-1'!AQ$13)*'Weightage Page-1'!AQ119,0))+
(IF('Semester Activities'!K$51&lt;&gt;0,('Semester Activities'!K$51/'Weightage Page-1'!AR$13)*'Weightage Page-1'!AR119,0))+
(IF('Semester Activities'!K$52&lt;&gt;0,('Semester Activities'!K$52/'Weightage Page-1'!AS$13)*'Weightage Page-1'!AS119,0))+
(IF('Semester Activities'!K$53&lt;&gt;0,('Semester Activities'!K$53/'Weightage Page-1'!AT$13)*'Weightage Page-1'!AT119,0))+
(IF('Semester Activities'!K$54&lt;&gt;0,('Semester Activities'!K$54/'Weightage Page-1'!AU$13)*'Weightage Page-1'!AU119,0))+
(IF('Semester Activities'!K$55&lt;&gt;0,('Semester Activities'!K$55/'Weightage Page-1'!AV$13)*'Weightage Page-1'!AV119,0))+
(IF('Semester Activities'!K$56&lt;&gt;0,('Semester Activities'!K$56/'Weightage Page-1'!AW$13)*'Weightage Page-1'!AW119,0))+
(IF('Semester Activities'!K$57&lt;&gt;0,('Semester Activities'!K$57/'Weightage Page-1'!AX$13)*'Weightage Page-1'!AX119,0))+
(IF('Semester Activities'!K$58&lt;&gt;0,('Semester Activities'!K$58/'Weightage Page-1'!AY$13)*'Weightage Page-1'!AY119,0))+
(IF('Semester Activities'!K$59&lt;&gt;0,('Semester Activities'!K$59/'Weightage Page-1'!AZ$13)*'Weightage Page-1'!AZ119,0))+
(IF('Semester Activities'!K$60&lt;&gt;0,('Semester Activities'!K$60/'Weightage Page-1'!BA$13)*'Weightage Page-1'!BA119,0))+
(IF('Semester Activities'!K$61&lt;&gt;0,('Semester Activities'!K$61/'Weightage Page-1'!BB$13)*'Weightage Page-1'!BB119,0))</f>
        <v>0</v>
      </c>
      <c r="G113" s="423"/>
      <c r="H113" s="423">
        <f>(IF('Semester Activities'!L$11&lt;&gt;0,('Semester Activities'!L$11/'Weightage Page-1'!D$13)*'Weightage Page-1'!D119,0))+
(IF('Semester Activities'!L$12&lt;&gt;0,('Semester Activities'!L$12/'Weightage Page-1'!E$13)*'Weightage Page-1'!E119,0))+
(IF('Semester Activities'!L$13&lt;&gt;0,('Semester Activities'!L$13/'Weightage Page-1'!F$13)*'Weightage Page-1'!F119,0))+
(IF('Semester Activities'!L$14&lt;&gt;0,('Semester Activities'!L$14/'Weightage Page-1'!G$13)*'Weightage Page-1'!G119,0))+
(IF('Semester Activities'!L$15&lt;&gt;0,('Semester Activities'!L$15/'Weightage Page-1'!H$13)*'Weightage Page-1'!H119,0))+
(IF('Semester Activities'!L$16&lt;&gt;0,('Semester Activities'!L$16/'Weightage Page-1'!I$13)*'Weightage Page-1'!I119,0))+
(IF('Semester Activities'!L$17&lt;&gt;0,('Semester Activities'!L$17/'Weightage Page-1'!J$13)*'Weightage Page-1'!J119,0))+
(IF('Semester Activities'!L$18&lt;&gt;0,('Semester Activities'!L$18/'Weightage Page-1'!K$13)*'Weightage Page-1'!K119,0))+
(IF('Semester Activities'!L$19&lt;&gt;0,('Semester Activities'!L$19/'Weightage Page-1'!L$13)*'Weightage Page-1'!L119,0))+
(IF('Semester Activities'!L$20&lt;&gt;0,('Semester Activities'!L$20/'Weightage Page-1'!M$13)*'Weightage Page-1'!M119,0))+
(IF('Semester Activities'!L$21&lt;&gt;0,('Semester Activities'!L$21/'Weightage Page-1'!N$13)*'Weightage Page-1'!N119,0))+
(IF('Semester Activities'!L$25&lt;&gt;0,('Semester Activities'!L$25/'Weightage Page-1'!R$13)*'Weightage Page-1'!R119,0))+
(IF('Semester Activities'!L$26&lt;&gt;0,('Semester Activities'!L$26/'Weightage Page-1'!S$13)*'Weightage Page-1'!S119,0))+
(IF('Semester Activities'!L$27&lt;&gt;0,('Semester Activities'!L$27/'Weightage Page-1'!T$13)*'Weightage Page-1'!T119,0))+
(IF('Semester Activities'!L$28&lt;&gt;0,('Semester Activities'!L$28/'Weightage Page-1'!U$13)*'Weightage Page-1'!U119,0))+
(IF('Semester Activities'!L$29&lt;&gt;0,('Semester Activities'!L$29/'Weightage Page-1'!V$13)*'Weightage Page-1'!V119,0))+
(IF('Semester Activities'!L$30&lt;&gt;0,('Semester Activities'!L$30/'Weightage Page-1'!W$13)*'Weightage Page-1'!W119,0))+
(IF('Semester Activities'!L$31&lt;&gt;0,('Semester Activities'!L$31/'Weightage Page-1'!X$13)*'Weightage Page-1'!X119,0))+
(IF('Semester Activities'!L$32&lt;&gt;0,('Semester Activities'!L$32/'Weightage Page-1'!Y$13)*'Weightage Page-1'!Y119,0))+
(IF('Semester Activities'!L$33&lt;&gt;0,('Semester Activities'!L$33/'Weightage Page-1'!Z$13)*'Weightage Page-1'!Z119,0))+
(IF('Semester Activities'!L$34&lt;&gt;0,('Semester Activities'!L$34/'Weightage Page-1'!AA$13)*'Weightage Page-1'!AA119,0))+
(IF('Semester Activities'!L$35&lt;&gt;0,('Semester Activities'!L$35/'Weightage Page-1'!AB$13)*'Weightage Page-1'!AB119,0))+
(IF('Semester Activities'!L$36&lt;&gt;0,('Semester Activities'!L$36/'Weightage Page-1'!AC$13)*'Weightage Page-1'!AC119,0))+
(IF('Semester Activities'!L$38&lt;&gt;0,('Semester Activities'!L$38/'Weightage Page-1'!AE$13)*'Weightage Page-1'!AE119,0))+
(IF('Semester Activities'!L$39&lt;&gt;0,('Semester Activities'!L$39/'Weightage Page-1'!AF$13)*'Weightage Page-1'!AF119,0))+
(IF('Semester Activities'!L$40&lt;&gt;0,('Semester Activities'!L$40/'Weightage Page-1'!AG$13)*'Weightage Page-1'!AG119,0))+
(IF('Semester Activities'!L$41&lt;&gt;0,('Semester Activities'!L$41/'Weightage Page-1'!AH$13)*'Weightage Page-1'!AH119,0))+
(IF('Semester Activities'!L$42&lt;&gt;0,('Semester Activities'!L$42/'Weightage Page-1'!AI$13)*'Weightage Page-1'!AI119,0))+
(IF('Semester Activities'!L$43&lt;&gt;0,('Semester Activities'!L$43/'Weightage Page-1'!AJ$13)*'Weightage Page-1'!AJ119,0))+
(IF('Semester Activities'!L$44&lt;&gt;0,('Semester Activities'!L$44/'Weightage Page-1'!AK$13)*'Weightage Page-1'!AK119,0))+
(IF('Semester Activities'!L$45&lt;&gt;0,('Semester Activities'!L$45/'Weightage Page-1'!AL$13)*'Weightage Page-1'!AL119,0))+
(IF('Semester Activities'!L$46&lt;&gt;0,('Semester Activities'!L$46/'Weightage Page-1'!AM$13)*'Weightage Page-1'!AM119,0))+
(IF('Semester Activities'!L$47&lt;&gt;0,('Semester Activities'!L$47/'Weightage Page-1'!AN$13)*'Weightage Page-1'!AN119,0))+
(IF('Semester Activities'!L$48&lt;&gt;0,('Semester Activities'!L$48/'Weightage Page-1'!AO$13)*'Weightage Page-1'!AO119,0))+
(IF('Semester Activities'!L$49&lt;&gt;0,('Semester Activities'!L$49/'Weightage Page-1'!AP$13)*'Weightage Page-1'!AP119,0))+
(IF('Semester Activities'!L$50&lt;&gt;0,('Semester Activities'!L$50/'Weightage Page-1'!AQ$13)*'Weightage Page-1'!AQ119,0))+
(IF('Semester Activities'!L$51&lt;&gt;0,('Semester Activities'!L$51/'Weightage Page-1'!AR$13)*'Weightage Page-1'!AR119,0))+
(IF('Semester Activities'!L$52&lt;&gt;0,('Semester Activities'!L$52/'Weightage Page-1'!AS$13)*'Weightage Page-1'!AS119,0))+
(IF('Semester Activities'!L$53&lt;&gt;0,('Semester Activities'!L$53/'Weightage Page-1'!AT$13)*'Weightage Page-1'!AT119,0))+
(IF('Semester Activities'!L$54&lt;&gt;0,('Semester Activities'!L$54/'Weightage Page-1'!AU$13)*'Weightage Page-1'!AU119,0))+
(IF('Semester Activities'!L$55&lt;&gt;0,('Semester Activities'!L$55/'Weightage Page-1'!AV$13)*'Weightage Page-1'!AV119,0))+
(IF('Semester Activities'!L$56&lt;&gt;0,('Semester Activities'!L$56/'Weightage Page-1'!AW$13)*'Weightage Page-1'!AW119,0))+
(IF('Semester Activities'!L$57&lt;&gt;0,('Semester Activities'!L$57/'Weightage Page-1'!AX$13)*'Weightage Page-1'!AX119,0))+
(IF('Semester Activities'!L$58&lt;&gt;0,('Semester Activities'!L$58/'Weightage Page-1'!AY$13)*'Weightage Page-1'!AY119,0))+
(IF('Semester Activities'!L$59&lt;&gt;0,('Semester Activities'!L$59/'Weightage Page-1'!AZ$13)*'Weightage Page-1'!AZ119,0))+
(IF('Semester Activities'!L$60&lt;&gt;0,('Semester Activities'!L$60/'Weightage Page-1'!BA$13)*'Weightage Page-1'!BA119,0))+
(IF('Semester Activities'!L$61&lt;&gt;0,('Semester Activities'!L$61/'Weightage Page-1'!BB$13)*'Weightage Page-1'!BB119,0))</f>
        <v>0</v>
      </c>
      <c r="I113" s="423"/>
      <c r="J113" s="423">
        <f>(IF('Semester Activities'!M$11&lt;&gt;0,('Semester Activities'!M$11/'Weightage Page-1'!D$13)*'Weightage Page-1'!D119,0))+
(IF('Semester Activities'!M$12&lt;&gt;0,('Semester Activities'!M$12/'Weightage Page-1'!E$13)*'Weightage Page-1'!E119,0))+
(IF('Semester Activities'!M$13&lt;&gt;0,('Semester Activities'!M$13/'Weightage Page-1'!F$13)*'Weightage Page-1'!F119,0))+
(IF('Semester Activities'!M$14&lt;&gt;0,('Semester Activities'!M$14/'Weightage Page-1'!G$13)*'Weightage Page-1'!G119,0))+
(IF('Semester Activities'!M$15&lt;&gt;0,('Semester Activities'!M$15/'Weightage Page-1'!H$13)*'Weightage Page-1'!H119,0))+
(IF('Semester Activities'!M$16&lt;&gt;0,('Semester Activities'!M$16/'Weightage Page-1'!I$13)*'Weightage Page-1'!I119,0))+
(IF('Semester Activities'!M$17&lt;&gt;0,('Semester Activities'!M$17/'Weightage Page-1'!J$13)*'Weightage Page-1'!J119,0))+
(IF('Semester Activities'!M$18&lt;&gt;0,('Semester Activities'!M$18/'Weightage Page-1'!K$13)*'Weightage Page-1'!K119,0))+
(IF('Semester Activities'!M$19&lt;&gt;0,('Semester Activities'!M$19/'Weightage Page-1'!L$13)*'Weightage Page-1'!L119,0))+
(IF('Semester Activities'!M$20&lt;&gt;0,('Semester Activities'!M$20/'Weightage Page-1'!M$13)*'Weightage Page-1'!M119,0))+
(IF('Semester Activities'!M$21&lt;&gt;0,('Semester Activities'!M$21/'Weightage Page-1'!N$13)*'Weightage Page-1'!N119,0))+
(IF('Semester Activities'!M$25&lt;&gt;0,('Semester Activities'!M$25/'Weightage Page-1'!R$13)*'Weightage Page-1'!R119,0))+
(IF('Semester Activities'!M$26&lt;&gt;0,('Semester Activities'!M$26/'Weightage Page-1'!S$13)*'Weightage Page-1'!S119,0))+
(IF('Semester Activities'!M$27&lt;&gt;0,('Semester Activities'!M$27/'Weightage Page-1'!T$13)*'Weightage Page-1'!T119,0))+
(IF('Semester Activities'!M$28&lt;&gt;0,('Semester Activities'!M$28/'Weightage Page-1'!U$13)*'Weightage Page-1'!U119,0))+
(IF('Semester Activities'!M$29&lt;&gt;0,('Semester Activities'!M$29/'Weightage Page-1'!V$13)*'Weightage Page-1'!V119,0))+
(IF('Semester Activities'!M$30&lt;&gt;0,('Semester Activities'!M$30/'Weightage Page-1'!W$13)*'Weightage Page-1'!W119,0))+
(IF('Semester Activities'!M$31&lt;&gt;0,('Semester Activities'!M$31/'Weightage Page-1'!X$13)*'Weightage Page-1'!X119,0))+
(IF('Semester Activities'!M$32&lt;&gt;0,('Semester Activities'!M$32/'Weightage Page-1'!Y$13)*'Weightage Page-1'!Y119,0))+
(IF('Semester Activities'!M$33&lt;&gt;0,('Semester Activities'!M$33/'Weightage Page-1'!Z$13)*'Weightage Page-1'!Z119,0))+
(IF('Semester Activities'!M$34&lt;&gt;0,('Semester Activities'!M$34/'Weightage Page-1'!AA$13)*'Weightage Page-1'!AA119,0))+
(IF('Semester Activities'!M$35&lt;&gt;0,('Semester Activities'!M$35/'Weightage Page-1'!AB$13)*'Weightage Page-1'!AB119,0))+
(IF('Semester Activities'!M$36&lt;&gt;0,('Semester Activities'!M$36/'Weightage Page-1'!AC$13)*'Weightage Page-1'!AC119,0))+
(IF('Semester Activities'!M$38&lt;&gt;0,('Semester Activities'!M$38/'Weightage Page-1'!AE$13)*'Weightage Page-1'!AE119,0))+
(IF('Semester Activities'!M$39&lt;&gt;0,('Semester Activities'!M$39/'Weightage Page-1'!AF$13)*'Weightage Page-1'!AF119,0))+
(IF('Semester Activities'!M$40&lt;&gt;0,('Semester Activities'!M$40/'Weightage Page-1'!AG$13)*'Weightage Page-1'!AG119,0))+
(IF('Semester Activities'!M$41&lt;&gt;0,('Semester Activities'!M$41/'Weightage Page-1'!AH$13)*'Weightage Page-1'!AH119,0))+
(IF('Semester Activities'!M$42&lt;&gt;0,('Semester Activities'!M$42/'Weightage Page-1'!AI$13)*'Weightage Page-1'!AI119,0))+
(IF('Semester Activities'!M$43&lt;&gt;0,('Semester Activities'!M$43/'Weightage Page-1'!AJ$13)*'Weightage Page-1'!AJ119,0))+
(IF('Semester Activities'!M$44&lt;&gt;0,('Semester Activities'!M$44/'Weightage Page-1'!AK$13)*'Weightage Page-1'!AK119,0))+
(IF('Semester Activities'!M$45&lt;&gt;0,('Semester Activities'!M$45/'Weightage Page-1'!AL$13)*'Weightage Page-1'!AL119,0))+
(IF('Semester Activities'!M$46&lt;&gt;0,('Semester Activities'!M$46/'Weightage Page-1'!AM$13)*'Weightage Page-1'!AM119,0))+
(IF('Semester Activities'!M$47&lt;&gt;0,('Semester Activities'!M$47/'Weightage Page-1'!AN$13)*'Weightage Page-1'!AN119,0))+
(IF('Semester Activities'!M$48&lt;&gt;0,('Semester Activities'!M$48/'Weightage Page-1'!AO$13)*'Weightage Page-1'!AO119,0))+
(IF('Semester Activities'!M$49&lt;&gt;0,('Semester Activities'!M$49/'Weightage Page-1'!AP$13)*'Weightage Page-1'!AP119,0))+
(IF('Semester Activities'!M$50&lt;&gt;0,('Semester Activities'!M$50/'Weightage Page-1'!AQ$13)*'Weightage Page-1'!AQ119,0))+
(IF('Semester Activities'!M$51&lt;&gt;0,('Semester Activities'!M$51/'Weightage Page-1'!AR$13)*'Weightage Page-1'!AR119,0))+
(IF('Semester Activities'!M$52&lt;&gt;0,('Semester Activities'!M$52/'Weightage Page-1'!AS$13)*'Weightage Page-1'!AS119,0))+
(IF('Semester Activities'!M$53&lt;&gt;0,('Semester Activities'!M$53/'Weightage Page-1'!AT$13)*'Weightage Page-1'!AT119,0))+
(IF('Semester Activities'!M$54&lt;&gt;0,('Semester Activities'!M$54/'Weightage Page-1'!AU$13)*'Weightage Page-1'!AU119,0))+
(IF('Semester Activities'!M$55&lt;&gt;0,('Semester Activities'!M$55/'Weightage Page-1'!AV$13)*'Weightage Page-1'!AV119,0))+
(IF('Semester Activities'!M$56&lt;&gt;0,('Semester Activities'!M$56/'Weightage Page-1'!AW$13)*'Weightage Page-1'!AW119,0))+
(IF('Semester Activities'!M$57&lt;&gt;0,('Semester Activities'!M$57/'Weightage Page-1'!AX$13)*'Weightage Page-1'!AX119,0))+
(IF('Semester Activities'!M$58&lt;&gt;0,('Semester Activities'!M$58/'Weightage Page-1'!AY$13)*'Weightage Page-1'!AY119,0))+
(IF('Semester Activities'!M$59&lt;&gt;0,('Semester Activities'!M$59/'Weightage Page-1'!AZ$13)*'Weightage Page-1'!AZ119,0))+
(IF('Semester Activities'!M$60&lt;&gt;0,('Semester Activities'!M$60/'Weightage Page-1'!BA$13)*'Weightage Page-1'!BA119,0))+
(IF('Semester Activities'!M$61&lt;&gt;0,('Semester Activities'!M$61/'Weightage Page-1'!BB$13)*'Weightage Page-1'!BB119,0))</f>
        <v>0</v>
      </c>
      <c r="K113" s="423"/>
      <c r="L113" s="423">
        <f>(IF('Semester Activities'!N$11&lt;&gt;0,('Semester Activities'!N$11/'Weightage Page-1'!D$13)*'Weightage Page-1'!D119,0))+
(IF('Semester Activities'!N$12&lt;&gt;0,('Semester Activities'!N$12/'Weightage Page-1'!E$13)*'Weightage Page-1'!E119,0))+
(IF('Semester Activities'!N$13&lt;&gt;0,('Semester Activities'!N$13/'Weightage Page-1'!F$13)*'Weightage Page-1'!F119,0))+
(IF('Semester Activities'!N$14&lt;&gt;0,('Semester Activities'!N$14/'Weightage Page-1'!G$13)*'Weightage Page-1'!G119,0))+
(IF('Semester Activities'!N$15&lt;&gt;0,('Semester Activities'!N$15/'Weightage Page-1'!H$13)*'Weightage Page-1'!H119,0))+
(IF('Semester Activities'!N$16&lt;&gt;0,('Semester Activities'!N$16/'Weightage Page-1'!I$13)*'Weightage Page-1'!I119,0))+
(IF('Semester Activities'!N$17&lt;&gt;0,('Semester Activities'!N$17/'Weightage Page-1'!J$13)*'Weightage Page-1'!J119,0))+
(IF('Semester Activities'!N$18&lt;&gt;0,('Semester Activities'!N$18/'Weightage Page-1'!K$13)*'Weightage Page-1'!K119,0))+
(IF('Semester Activities'!N$19&lt;&gt;0,('Semester Activities'!N$19/'Weightage Page-1'!L$13)*'Weightage Page-1'!L119,0))+
(IF('Semester Activities'!N$20&lt;&gt;0,('Semester Activities'!N$20/'Weightage Page-1'!M$13)*'Weightage Page-1'!M119,0))+
(IF('Semester Activities'!N$21&lt;&gt;0,('Semester Activities'!N$21/'Weightage Page-1'!N$13)*'Weightage Page-1'!N119,0))+
(IF('Semester Activities'!N$25&lt;&gt;0,('Semester Activities'!N$25/'Weightage Page-1'!R$13)*'Weightage Page-1'!R119,0))+
(IF('Semester Activities'!N$26&lt;&gt;0,('Semester Activities'!N$26/'Weightage Page-1'!S$13)*'Weightage Page-1'!S119,0))+
(IF('Semester Activities'!N$27&lt;&gt;0,('Semester Activities'!N$27/'Weightage Page-1'!T$13)*'Weightage Page-1'!T119,0))+
(IF('Semester Activities'!N$28&lt;&gt;0,('Semester Activities'!N$28/'Weightage Page-1'!U$13)*'Weightage Page-1'!U119,0))+
(IF('Semester Activities'!N$29&lt;&gt;0,('Semester Activities'!N$29/'Weightage Page-1'!V$13)*'Weightage Page-1'!V119,0))+
(IF('Semester Activities'!N$30&lt;&gt;0,('Semester Activities'!N$30/'Weightage Page-1'!W$13)*'Weightage Page-1'!W119,0))+
(IF('Semester Activities'!N$31&lt;&gt;0,('Semester Activities'!N$31/'Weightage Page-1'!X$13)*'Weightage Page-1'!X119,0))+
(IF('Semester Activities'!N$32&lt;&gt;0,('Semester Activities'!N$32/'Weightage Page-1'!Y$13)*'Weightage Page-1'!Y119,0))+
(IF('Semester Activities'!N$33&lt;&gt;0,('Semester Activities'!N$33/'Weightage Page-1'!Z$13)*'Weightage Page-1'!Z119,0))+
(IF('Semester Activities'!N$34&lt;&gt;0,('Semester Activities'!N$34/'Weightage Page-1'!AA$13)*'Weightage Page-1'!AA119,0))+
(IF('Semester Activities'!N$35&lt;&gt;0,('Semester Activities'!N$35/'Weightage Page-1'!AB$13)*'Weightage Page-1'!AB119,0))+
(IF('Semester Activities'!N$36&lt;&gt;0,('Semester Activities'!N$36/'Weightage Page-1'!AC$13)*'Weightage Page-1'!AC119,0))+
(IF('Semester Activities'!N$38&lt;&gt;0,('Semester Activities'!N$38/'Weightage Page-1'!AE$13)*'Weightage Page-1'!AE119,0))+
(IF('Semester Activities'!N$39&lt;&gt;0,('Semester Activities'!N$39/'Weightage Page-1'!AF$13)*'Weightage Page-1'!AF119,0))+
(IF('Semester Activities'!N$40&lt;&gt;0,('Semester Activities'!N$40/'Weightage Page-1'!AG$13)*'Weightage Page-1'!AG119,0))+
(IF('Semester Activities'!N$41&lt;&gt;0,('Semester Activities'!N$41/'Weightage Page-1'!AH$13)*'Weightage Page-1'!AH119,0))+
(IF('Semester Activities'!N$42&lt;&gt;0,('Semester Activities'!N$42/'Weightage Page-1'!AI$13)*'Weightage Page-1'!AI119,0))+
(IF('Semester Activities'!N$43&lt;&gt;0,('Semester Activities'!N$43/'Weightage Page-1'!AJ$13)*'Weightage Page-1'!AJ119,0))+
(IF('Semester Activities'!N$44&lt;&gt;0,('Semester Activities'!N$44/'Weightage Page-1'!AK$13)*'Weightage Page-1'!AK119,0))+
(IF('Semester Activities'!N$45&lt;&gt;0,('Semester Activities'!N$45/'Weightage Page-1'!AL$13)*'Weightage Page-1'!AL119,0))+
(IF('Semester Activities'!N$46&lt;&gt;0,('Semester Activities'!N$46/'Weightage Page-1'!AM$13)*'Weightage Page-1'!AM119,0))+
(IF('Semester Activities'!N$47&lt;&gt;0,('Semester Activities'!N$47/'Weightage Page-1'!AN$13)*'Weightage Page-1'!AN119,0))+
(IF('Semester Activities'!N$48&lt;&gt;0,('Semester Activities'!N$48/'Weightage Page-1'!AO$13)*'Weightage Page-1'!AO119,0))+
(IF('Semester Activities'!N$49&lt;&gt;0,('Semester Activities'!N$49/'Weightage Page-1'!AP$13)*'Weightage Page-1'!AP119,0))+
(IF('Semester Activities'!N$50&lt;&gt;0,('Semester Activities'!N$50/'Weightage Page-1'!AQ$13)*'Weightage Page-1'!AQ119,0))+
(IF('Semester Activities'!N$51&lt;&gt;0,('Semester Activities'!N$51/'Weightage Page-1'!AR$13)*'Weightage Page-1'!AR119,0))+
(IF('Semester Activities'!N$52&lt;&gt;0,('Semester Activities'!N$52/'Weightage Page-1'!AS$13)*'Weightage Page-1'!AS119,0))+
(IF('Semester Activities'!N$53&lt;&gt;0,('Semester Activities'!N$53/'Weightage Page-1'!AT$13)*'Weightage Page-1'!AT119,0))+
(IF('Semester Activities'!N$54&lt;&gt;0,('Semester Activities'!N$54/'Weightage Page-1'!AU$13)*'Weightage Page-1'!AU119,0))+
(IF('Semester Activities'!N$55&lt;&gt;0,('Semester Activities'!N$55/'Weightage Page-1'!AV$13)*'Weightage Page-1'!AV119,0))+
(IF('Semester Activities'!N$56&lt;&gt;0,('Semester Activities'!N$56/'Weightage Page-1'!AW$13)*'Weightage Page-1'!AW119,0))+
(IF('Semester Activities'!N$57&lt;&gt;0,('Semester Activities'!N$57/'Weightage Page-1'!AX$13)*'Weightage Page-1'!AX119,0))+
(IF('Semester Activities'!N$58&lt;&gt;0,('Semester Activities'!N$58/'Weightage Page-1'!AY$13)*'Weightage Page-1'!AY119,0))+
(IF('Semester Activities'!N$59&lt;&gt;0,('Semester Activities'!N$59/'Weightage Page-1'!AZ$13)*'Weightage Page-1'!AZ119,0))+
(IF('Semester Activities'!N$60&lt;&gt;0,('Semester Activities'!N$60/'Weightage Page-1'!BA$13)*'Weightage Page-1'!BA119,0))+
(IF('Semester Activities'!N$61&lt;&gt;0,('Semester Activities'!N$61/'Weightage Page-1'!BB$13)*'Weightage Page-1'!BB119,0))</f>
        <v>0</v>
      </c>
      <c r="M113" s="423"/>
      <c r="N113" s="424">
        <f t="shared" si="2"/>
        <v>0</v>
      </c>
      <c r="O113" s="424"/>
    </row>
    <row r="114" spans="1:15" ht="16.5" thickBot="1" x14ac:dyDescent="0.3">
      <c r="A114" s="210">
        <v>105</v>
      </c>
      <c r="B114" s="211" t="str">
        <f>IF('Weightage Page-1'!B120&lt;&gt;"",'Weightage Page-1'!B120,"")</f>
        <v>15SW168</v>
      </c>
      <c r="C114" s="118"/>
      <c r="D114" s="423">
        <f>(IF('Semester Activities'!J$11&lt;&gt;0,('Semester Activities'!J$11/'Weightage Page-1'!D$13)*'Weightage Page-1'!D120,0))+
(IF('Semester Activities'!J$12&lt;&gt;0,('Semester Activities'!J$12/'Weightage Page-1'!E$13)*'Weightage Page-1'!E120,0))+
(IF('Semester Activities'!J$13&lt;&gt;0,('Semester Activities'!J$13/'Weightage Page-1'!F$13)*'Weightage Page-1'!F120,0))+
(IF('Semester Activities'!J$14&lt;&gt;0,('Semester Activities'!J$14/'Weightage Page-1'!G$13)*'Weightage Page-1'!G120,0))+
(IF('Semester Activities'!J$15&lt;&gt;0,('Semester Activities'!J$15/'Weightage Page-1'!H$13)*'Weightage Page-1'!H120,0))+
(IF('Semester Activities'!J$16&lt;&gt;0,('Semester Activities'!J$16/'Weightage Page-1'!I$13)*'Weightage Page-1'!I120,0))+
(IF('Semester Activities'!J$17&lt;&gt;0,('Semester Activities'!J$17/'Weightage Page-1'!J$13)*'Weightage Page-1'!J120,0))+
(IF('Semester Activities'!J$18&lt;&gt;0,('Semester Activities'!J$18/'Weightage Page-1'!K$13)*'Weightage Page-1'!K120,0))+
(IF('Semester Activities'!J$19&lt;&gt;0,('Semester Activities'!J$19/'Weightage Page-1'!L$13)*'Weightage Page-1'!L120,0))+
(IF('Semester Activities'!J$20&lt;&gt;0,('Semester Activities'!J$20/'Weightage Page-1'!M$13)*'Weightage Page-1'!M120,0))+
(IF('Semester Activities'!J$21&lt;&gt;0,('Semester Activities'!J$21/'Weightage Page-1'!N$13)*'Weightage Page-1'!N120,0))+
(IF('Semester Activities'!J$25&lt;&gt;0,('Semester Activities'!J$25/'Weightage Page-1'!R$13)*'Weightage Page-1'!R120,0))+
(IF('Semester Activities'!J$26&lt;&gt;0,('Semester Activities'!J$26/'Weightage Page-1'!S$13)*'Weightage Page-1'!S120,0))+
(IF('Semester Activities'!J$27&lt;&gt;0,('Semester Activities'!J$27/'Weightage Page-1'!T$13)*'Weightage Page-1'!T120,0))+
(IF('Semester Activities'!J$28&lt;&gt;0,('Semester Activities'!J$28/'Weightage Page-1'!U$13)*'Weightage Page-1'!U120,0))+
(IF('Semester Activities'!J$29&lt;&gt;0,('Semester Activities'!J$29/'Weightage Page-1'!V$13)*'Weightage Page-1'!V120,0))+
(IF('Semester Activities'!J$30&lt;&gt;0,('Semester Activities'!J$30/'Weightage Page-1'!W$13)*'Weightage Page-1'!W120,0))+
(IF('Semester Activities'!J$31&lt;&gt;0,('Semester Activities'!J$31/'Weightage Page-1'!X$13)*'Weightage Page-1'!X120,0))+
(IF('Semester Activities'!J$32&lt;&gt;0,('Semester Activities'!J$32/'Weightage Page-1'!Y$13)*'Weightage Page-1'!Y120,0))+
(IF('Semester Activities'!J$33&lt;&gt;0,('Semester Activities'!J$33/'Weightage Page-1'!Z$13)*'Weightage Page-1'!Z120,0))+
(IF('Semester Activities'!J$34&lt;&gt;0,('Semester Activities'!J$34/'Weightage Page-1'!AA$13)*'Weightage Page-1'!AA120,0))+
(IF('Semester Activities'!J$35&lt;&gt;0,('Semester Activities'!J$35/'Weightage Page-1'!AB$13)*'Weightage Page-1'!AB120,0))+
(IF('Semester Activities'!J$36&lt;&gt;0,('Semester Activities'!J$36/'Weightage Page-1'!AC$13)*'Weightage Page-1'!AC120,0))+
(IF('Semester Activities'!J$38&lt;&gt;0,('Semester Activities'!J$38/'Weightage Page-1'!AE$13)*'Weightage Page-1'!AE120,0))+
(IF('Semester Activities'!J$39&lt;&gt;0,('Semester Activities'!J$39/'Weightage Page-1'!AF$13)*'Weightage Page-1'!AF120,0))+
(IF('Semester Activities'!J$40&lt;&gt;0,('Semester Activities'!J$40/'Weightage Page-1'!AG$13)*'Weightage Page-1'!AG120,0))+
(IF('Semester Activities'!J$41&lt;&gt;0,('Semester Activities'!J$41/'Weightage Page-1'!AH$13)*'Weightage Page-1'!AH120,0))+
(IF('Semester Activities'!J$42&lt;&gt;0,('Semester Activities'!J$42/'Weightage Page-1'!AI$13)*'Weightage Page-1'!AI120,0))+
(IF('Semester Activities'!J$43&lt;&gt;0,('Semester Activities'!J$43/'Weightage Page-1'!AJ$13)*'Weightage Page-1'!AJ120,0))+
(IF('Semester Activities'!J$44&lt;&gt;0,('Semester Activities'!J$44/'Weightage Page-1'!AK$13)*'Weightage Page-1'!AK120,0))+
(IF('Semester Activities'!J$45&lt;&gt;0,('Semester Activities'!J$45/'Weightage Page-1'!AL$13)*'Weightage Page-1'!AL120,0))+
(IF('Semester Activities'!J$46&lt;&gt;0,('Semester Activities'!J$46/'Weightage Page-1'!AM$13)*'Weightage Page-1'!AM120,0))+
(IF('Semester Activities'!J$47&lt;&gt;0,('Semester Activities'!J$47/'Weightage Page-1'!AN$13)*'Weightage Page-1'!AN120,0))+
(IF('Semester Activities'!J$48&lt;&gt;0,('Semester Activities'!J$48/'Weightage Page-1'!AO$13)*'Weightage Page-1'!AO120,0))+
(IF('Semester Activities'!J$49&lt;&gt;0,('Semester Activities'!J$49/'Weightage Page-1'!AP$13)*'Weightage Page-1'!AP120,0))+
(IF('Semester Activities'!J$50&lt;&gt;0,('Semester Activities'!J$50/'Weightage Page-1'!AQ$13)*'Weightage Page-1'!AQ120,0))+
(IF('Semester Activities'!J$51&lt;&gt;0,('Semester Activities'!J$51/'Weightage Page-1'!AR$13)*'Weightage Page-1'!AR120,0))+
(IF('Semester Activities'!J$52&lt;&gt;0,('Semester Activities'!J$52/'Weightage Page-1'!AS$13)*'Weightage Page-1'!AS120,0))+
(IF('Semester Activities'!J$53&lt;&gt;0,('Semester Activities'!J$53/'Weightage Page-1'!AT$13)*'Weightage Page-1'!AT120,0))+
(IF('Semester Activities'!J$54&lt;&gt;0,('Semester Activities'!J$54/'Weightage Page-1'!AU$13)*'Weightage Page-1'!AU120,0))+
(IF('Semester Activities'!J$55&lt;&gt;0,('Semester Activities'!J$55/'Weightage Page-1'!AV$13)*'Weightage Page-1'!AV120,0))+
(IF('Semester Activities'!J$56&lt;&gt;0,('Semester Activities'!J$56/'Weightage Page-1'!AW$13)*'Weightage Page-1'!AW120,0))+
(IF('Semester Activities'!J$57&lt;&gt;0,('Semester Activities'!J$57/'Weightage Page-1'!AX$13)*'Weightage Page-1'!AX120,0))+
(IF('Semester Activities'!J$58&lt;&gt;0,('Semester Activities'!J$58/'Weightage Page-1'!AY$13)*'Weightage Page-1'!AY120,0))+
(IF('Semester Activities'!J$59&lt;&gt;0,('Semester Activities'!J$59/'Weightage Page-1'!AZ$13)*'Weightage Page-1'!AZ120,0))+
(IF('Semester Activities'!J$60&lt;&gt;0,('Semester Activities'!J$60/'Weightage Page-1'!BA$13)*'Weightage Page-1'!BA120,0))+
(IF('Semester Activities'!J$61&lt;&gt;0,('Semester Activities'!J$61/'Weightage Page-1'!BB$13)*'Weightage Page-1'!BB120,0))</f>
        <v>0</v>
      </c>
      <c r="E114" s="423"/>
      <c r="F114" s="423">
        <f>(IF('Semester Activities'!K$11&lt;&gt;0,('Semester Activities'!K$11/'Weightage Page-1'!D$13)*'Weightage Page-1'!D120,0))+
(IF('Semester Activities'!K$12&lt;&gt;0,('Semester Activities'!K$12/'Weightage Page-1'!E$13)*'Weightage Page-1'!E120,0))+
(IF('Semester Activities'!K$13&lt;&gt;0,('Semester Activities'!K$13/'Weightage Page-1'!F$13)*'Weightage Page-1'!F120,0))+
(IF('Semester Activities'!K$14&lt;&gt;0,('Semester Activities'!K$14/'Weightage Page-1'!G$13)*'Weightage Page-1'!G120,0))+
(IF('Semester Activities'!K$15&lt;&gt;0,('Semester Activities'!K$15/'Weightage Page-1'!H$13)*'Weightage Page-1'!H120,0))+
(IF('Semester Activities'!K$16&lt;&gt;0,('Semester Activities'!K$16/'Weightage Page-1'!I$13)*'Weightage Page-1'!I120,0))+
(IF('Semester Activities'!K$17&lt;&gt;0,('Semester Activities'!K$17/'Weightage Page-1'!J$13)*'Weightage Page-1'!J120,0))+
(IF('Semester Activities'!K$18&lt;&gt;0,('Semester Activities'!K$18/'Weightage Page-1'!K$13)*'Weightage Page-1'!K120,0))+
(IF('Semester Activities'!K$19&lt;&gt;0,('Semester Activities'!K$19/'Weightage Page-1'!L$13)*'Weightage Page-1'!L120,0))+
(IF('Semester Activities'!K$20&lt;&gt;0,('Semester Activities'!K$20/'Weightage Page-1'!M$13)*'Weightage Page-1'!M120,0))+
(IF('Semester Activities'!K$21&lt;&gt;0,('Semester Activities'!K$21/'Weightage Page-1'!N$13)*'Weightage Page-1'!N120,0))+
(IF('Semester Activities'!K$25&lt;&gt;0,('Semester Activities'!K$25/'Weightage Page-1'!R$13)*'Weightage Page-1'!R120,0))+
(IF('Semester Activities'!K$26&lt;&gt;0,('Semester Activities'!K$26/'Weightage Page-1'!S$13)*'Weightage Page-1'!S120,0))+
(IF('Semester Activities'!K$27&lt;&gt;0,('Semester Activities'!K$27/'Weightage Page-1'!T$13)*'Weightage Page-1'!T120,0))+
(IF('Semester Activities'!K$28&lt;&gt;0,('Semester Activities'!K$28/'Weightage Page-1'!U$13)*'Weightage Page-1'!U120,0))+
(IF('Semester Activities'!K$29&lt;&gt;0,('Semester Activities'!K$29/'Weightage Page-1'!V$13)*'Weightage Page-1'!V120,0))+
(IF('Semester Activities'!K$30&lt;&gt;0,('Semester Activities'!K$30/'Weightage Page-1'!W$13)*'Weightage Page-1'!W120,0))+
(IF('Semester Activities'!K$31&lt;&gt;0,('Semester Activities'!K$31/'Weightage Page-1'!X$13)*'Weightage Page-1'!X120,0))+
(IF('Semester Activities'!K$32&lt;&gt;0,('Semester Activities'!K$32/'Weightage Page-1'!Y$13)*'Weightage Page-1'!Y120,0))+
(IF('Semester Activities'!K$33&lt;&gt;0,('Semester Activities'!K$33/'Weightage Page-1'!Z$13)*'Weightage Page-1'!Z120,0))+
(IF('Semester Activities'!K$34&lt;&gt;0,('Semester Activities'!K$34/'Weightage Page-1'!AA$13)*'Weightage Page-1'!AA120,0))+
(IF('Semester Activities'!K$35&lt;&gt;0,('Semester Activities'!K$35/'Weightage Page-1'!AB$13)*'Weightage Page-1'!AB120,0))+
(IF('Semester Activities'!K$36&lt;&gt;0,('Semester Activities'!K$36/'Weightage Page-1'!AC$13)*'Weightage Page-1'!AC120,0))+
(IF('Semester Activities'!K$38&lt;&gt;0,('Semester Activities'!K$38/'Weightage Page-1'!AE$13)*'Weightage Page-1'!AE120,0))+
(IF('Semester Activities'!K$39&lt;&gt;0,('Semester Activities'!K$39/'Weightage Page-1'!AF$13)*'Weightage Page-1'!AF120,0))+
(IF('Semester Activities'!K$40&lt;&gt;0,('Semester Activities'!K$40/'Weightage Page-1'!AG$13)*'Weightage Page-1'!AG120,0))+
(IF('Semester Activities'!K$41&lt;&gt;0,('Semester Activities'!K$41/'Weightage Page-1'!AH$13)*'Weightage Page-1'!AH120,0))+
(IF('Semester Activities'!K$42&lt;&gt;0,('Semester Activities'!K$42/'Weightage Page-1'!AI$13)*'Weightage Page-1'!AI120,0))+
(IF('Semester Activities'!K$43&lt;&gt;0,('Semester Activities'!K$43/'Weightage Page-1'!AJ$13)*'Weightage Page-1'!AJ120,0))+
(IF('Semester Activities'!K$44&lt;&gt;0,('Semester Activities'!K$44/'Weightage Page-1'!AK$13)*'Weightage Page-1'!AK120,0))+
(IF('Semester Activities'!K$45&lt;&gt;0,('Semester Activities'!K$45/'Weightage Page-1'!AL$13)*'Weightage Page-1'!AL120,0))+
(IF('Semester Activities'!K$46&lt;&gt;0,('Semester Activities'!K$46/'Weightage Page-1'!AM$13)*'Weightage Page-1'!AM120,0))+
(IF('Semester Activities'!K$47&lt;&gt;0,('Semester Activities'!K$47/'Weightage Page-1'!AN$13)*'Weightage Page-1'!AN120,0))+
(IF('Semester Activities'!K$48&lt;&gt;0,('Semester Activities'!K$48/'Weightage Page-1'!AO$13)*'Weightage Page-1'!AO120,0))+
(IF('Semester Activities'!K$49&lt;&gt;0,('Semester Activities'!K$49/'Weightage Page-1'!AP$13)*'Weightage Page-1'!AP120,0))+
(IF('Semester Activities'!K$50&lt;&gt;0,('Semester Activities'!K$50/'Weightage Page-1'!AQ$13)*'Weightage Page-1'!AQ120,0))+
(IF('Semester Activities'!K$51&lt;&gt;0,('Semester Activities'!K$51/'Weightage Page-1'!AR$13)*'Weightage Page-1'!AR120,0))+
(IF('Semester Activities'!K$52&lt;&gt;0,('Semester Activities'!K$52/'Weightage Page-1'!AS$13)*'Weightage Page-1'!AS120,0))+
(IF('Semester Activities'!K$53&lt;&gt;0,('Semester Activities'!K$53/'Weightage Page-1'!AT$13)*'Weightage Page-1'!AT120,0))+
(IF('Semester Activities'!K$54&lt;&gt;0,('Semester Activities'!K$54/'Weightage Page-1'!AU$13)*'Weightage Page-1'!AU120,0))+
(IF('Semester Activities'!K$55&lt;&gt;0,('Semester Activities'!K$55/'Weightage Page-1'!AV$13)*'Weightage Page-1'!AV120,0))+
(IF('Semester Activities'!K$56&lt;&gt;0,('Semester Activities'!K$56/'Weightage Page-1'!AW$13)*'Weightage Page-1'!AW120,0))+
(IF('Semester Activities'!K$57&lt;&gt;0,('Semester Activities'!K$57/'Weightage Page-1'!AX$13)*'Weightage Page-1'!AX120,0))+
(IF('Semester Activities'!K$58&lt;&gt;0,('Semester Activities'!K$58/'Weightage Page-1'!AY$13)*'Weightage Page-1'!AY120,0))+
(IF('Semester Activities'!K$59&lt;&gt;0,('Semester Activities'!K$59/'Weightage Page-1'!AZ$13)*'Weightage Page-1'!AZ120,0))+
(IF('Semester Activities'!K$60&lt;&gt;0,('Semester Activities'!K$60/'Weightage Page-1'!BA$13)*'Weightage Page-1'!BA120,0))+
(IF('Semester Activities'!K$61&lt;&gt;0,('Semester Activities'!K$61/'Weightage Page-1'!BB$13)*'Weightage Page-1'!BB120,0))</f>
        <v>0</v>
      </c>
      <c r="G114" s="423"/>
      <c r="H114" s="423">
        <f>(IF('Semester Activities'!L$11&lt;&gt;0,('Semester Activities'!L$11/'Weightage Page-1'!D$13)*'Weightage Page-1'!D120,0))+
(IF('Semester Activities'!L$12&lt;&gt;0,('Semester Activities'!L$12/'Weightage Page-1'!E$13)*'Weightage Page-1'!E120,0))+
(IF('Semester Activities'!L$13&lt;&gt;0,('Semester Activities'!L$13/'Weightage Page-1'!F$13)*'Weightage Page-1'!F120,0))+
(IF('Semester Activities'!L$14&lt;&gt;0,('Semester Activities'!L$14/'Weightage Page-1'!G$13)*'Weightage Page-1'!G120,0))+
(IF('Semester Activities'!L$15&lt;&gt;0,('Semester Activities'!L$15/'Weightage Page-1'!H$13)*'Weightage Page-1'!H120,0))+
(IF('Semester Activities'!L$16&lt;&gt;0,('Semester Activities'!L$16/'Weightage Page-1'!I$13)*'Weightage Page-1'!I120,0))+
(IF('Semester Activities'!L$17&lt;&gt;0,('Semester Activities'!L$17/'Weightage Page-1'!J$13)*'Weightage Page-1'!J120,0))+
(IF('Semester Activities'!L$18&lt;&gt;0,('Semester Activities'!L$18/'Weightage Page-1'!K$13)*'Weightage Page-1'!K120,0))+
(IF('Semester Activities'!L$19&lt;&gt;0,('Semester Activities'!L$19/'Weightage Page-1'!L$13)*'Weightage Page-1'!L120,0))+
(IF('Semester Activities'!L$20&lt;&gt;0,('Semester Activities'!L$20/'Weightage Page-1'!M$13)*'Weightage Page-1'!M120,0))+
(IF('Semester Activities'!L$21&lt;&gt;0,('Semester Activities'!L$21/'Weightage Page-1'!N$13)*'Weightage Page-1'!N120,0))+
(IF('Semester Activities'!L$25&lt;&gt;0,('Semester Activities'!L$25/'Weightage Page-1'!R$13)*'Weightage Page-1'!R120,0))+
(IF('Semester Activities'!L$26&lt;&gt;0,('Semester Activities'!L$26/'Weightage Page-1'!S$13)*'Weightage Page-1'!S120,0))+
(IF('Semester Activities'!L$27&lt;&gt;0,('Semester Activities'!L$27/'Weightage Page-1'!T$13)*'Weightage Page-1'!T120,0))+
(IF('Semester Activities'!L$28&lt;&gt;0,('Semester Activities'!L$28/'Weightage Page-1'!U$13)*'Weightage Page-1'!U120,0))+
(IF('Semester Activities'!L$29&lt;&gt;0,('Semester Activities'!L$29/'Weightage Page-1'!V$13)*'Weightage Page-1'!V120,0))+
(IF('Semester Activities'!L$30&lt;&gt;0,('Semester Activities'!L$30/'Weightage Page-1'!W$13)*'Weightage Page-1'!W120,0))+
(IF('Semester Activities'!L$31&lt;&gt;0,('Semester Activities'!L$31/'Weightage Page-1'!X$13)*'Weightage Page-1'!X120,0))+
(IF('Semester Activities'!L$32&lt;&gt;0,('Semester Activities'!L$32/'Weightage Page-1'!Y$13)*'Weightage Page-1'!Y120,0))+
(IF('Semester Activities'!L$33&lt;&gt;0,('Semester Activities'!L$33/'Weightage Page-1'!Z$13)*'Weightage Page-1'!Z120,0))+
(IF('Semester Activities'!L$34&lt;&gt;0,('Semester Activities'!L$34/'Weightage Page-1'!AA$13)*'Weightage Page-1'!AA120,0))+
(IF('Semester Activities'!L$35&lt;&gt;0,('Semester Activities'!L$35/'Weightage Page-1'!AB$13)*'Weightage Page-1'!AB120,0))+
(IF('Semester Activities'!L$36&lt;&gt;0,('Semester Activities'!L$36/'Weightage Page-1'!AC$13)*'Weightage Page-1'!AC120,0))+
(IF('Semester Activities'!L$38&lt;&gt;0,('Semester Activities'!L$38/'Weightage Page-1'!AE$13)*'Weightage Page-1'!AE120,0))+
(IF('Semester Activities'!L$39&lt;&gt;0,('Semester Activities'!L$39/'Weightage Page-1'!AF$13)*'Weightage Page-1'!AF120,0))+
(IF('Semester Activities'!L$40&lt;&gt;0,('Semester Activities'!L$40/'Weightage Page-1'!AG$13)*'Weightage Page-1'!AG120,0))+
(IF('Semester Activities'!L$41&lt;&gt;0,('Semester Activities'!L$41/'Weightage Page-1'!AH$13)*'Weightage Page-1'!AH120,0))+
(IF('Semester Activities'!L$42&lt;&gt;0,('Semester Activities'!L$42/'Weightage Page-1'!AI$13)*'Weightage Page-1'!AI120,0))+
(IF('Semester Activities'!L$43&lt;&gt;0,('Semester Activities'!L$43/'Weightage Page-1'!AJ$13)*'Weightage Page-1'!AJ120,0))+
(IF('Semester Activities'!L$44&lt;&gt;0,('Semester Activities'!L$44/'Weightage Page-1'!AK$13)*'Weightage Page-1'!AK120,0))+
(IF('Semester Activities'!L$45&lt;&gt;0,('Semester Activities'!L$45/'Weightage Page-1'!AL$13)*'Weightage Page-1'!AL120,0))+
(IF('Semester Activities'!L$46&lt;&gt;0,('Semester Activities'!L$46/'Weightage Page-1'!AM$13)*'Weightage Page-1'!AM120,0))+
(IF('Semester Activities'!L$47&lt;&gt;0,('Semester Activities'!L$47/'Weightage Page-1'!AN$13)*'Weightage Page-1'!AN120,0))+
(IF('Semester Activities'!L$48&lt;&gt;0,('Semester Activities'!L$48/'Weightage Page-1'!AO$13)*'Weightage Page-1'!AO120,0))+
(IF('Semester Activities'!L$49&lt;&gt;0,('Semester Activities'!L$49/'Weightage Page-1'!AP$13)*'Weightage Page-1'!AP120,0))+
(IF('Semester Activities'!L$50&lt;&gt;0,('Semester Activities'!L$50/'Weightage Page-1'!AQ$13)*'Weightage Page-1'!AQ120,0))+
(IF('Semester Activities'!L$51&lt;&gt;0,('Semester Activities'!L$51/'Weightage Page-1'!AR$13)*'Weightage Page-1'!AR120,0))+
(IF('Semester Activities'!L$52&lt;&gt;0,('Semester Activities'!L$52/'Weightage Page-1'!AS$13)*'Weightage Page-1'!AS120,0))+
(IF('Semester Activities'!L$53&lt;&gt;0,('Semester Activities'!L$53/'Weightage Page-1'!AT$13)*'Weightage Page-1'!AT120,0))+
(IF('Semester Activities'!L$54&lt;&gt;0,('Semester Activities'!L$54/'Weightage Page-1'!AU$13)*'Weightage Page-1'!AU120,0))+
(IF('Semester Activities'!L$55&lt;&gt;0,('Semester Activities'!L$55/'Weightage Page-1'!AV$13)*'Weightage Page-1'!AV120,0))+
(IF('Semester Activities'!L$56&lt;&gt;0,('Semester Activities'!L$56/'Weightage Page-1'!AW$13)*'Weightage Page-1'!AW120,0))+
(IF('Semester Activities'!L$57&lt;&gt;0,('Semester Activities'!L$57/'Weightage Page-1'!AX$13)*'Weightage Page-1'!AX120,0))+
(IF('Semester Activities'!L$58&lt;&gt;0,('Semester Activities'!L$58/'Weightage Page-1'!AY$13)*'Weightage Page-1'!AY120,0))+
(IF('Semester Activities'!L$59&lt;&gt;0,('Semester Activities'!L$59/'Weightage Page-1'!AZ$13)*'Weightage Page-1'!AZ120,0))+
(IF('Semester Activities'!L$60&lt;&gt;0,('Semester Activities'!L$60/'Weightage Page-1'!BA$13)*'Weightage Page-1'!BA120,0))+
(IF('Semester Activities'!L$61&lt;&gt;0,('Semester Activities'!L$61/'Weightage Page-1'!BB$13)*'Weightage Page-1'!BB120,0))</f>
        <v>0</v>
      </c>
      <c r="I114" s="423"/>
      <c r="J114" s="423">
        <f>(IF('Semester Activities'!M$11&lt;&gt;0,('Semester Activities'!M$11/'Weightage Page-1'!D$13)*'Weightage Page-1'!D120,0))+
(IF('Semester Activities'!M$12&lt;&gt;0,('Semester Activities'!M$12/'Weightage Page-1'!E$13)*'Weightage Page-1'!E120,0))+
(IF('Semester Activities'!M$13&lt;&gt;0,('Semester Activities'!M$13/'Weightage Page-1'!F$13)*'Weightage Page-1'!F120,0))+
(IF('Semester Activities'!M$14&lt;&gt;0,('Semester Activities'!M$14/'Weightage Page-1'!G$13)*'Weightage Page-1'!G120,0))+
(IF('Semester Activities'!M$15&lt;&gt;0,('Semester Activities'!M$15/'Weightage Page-1'!H$13)*'Weightage Page-1'!H120,0))+
(IF('Semester Activities'!M$16&lt;&gt;0,('Semester Activities'!M$16/'Weightage Page-1'!I$13)*'Weightage Page-1'!I120,0))+
(IF('Semester Activities'!M$17&lt;&gt;0,('Semester Activities'!M$17/'Weightage Page-1'!J$13)*'Weightage Page-1'!J120,0))+
(IF('Semester Activities'!M$18&lt;&gt;0,('Semester Activities'!M$18/'Weightage Page-1'!K$13)*'Weightage Page-1'!K120,0))+
(IF('Semester Activities'!M$19&lt;&gt;0,('Semester Activities'!M$19/'Weightage Page-1'!L$13)*'Weightage Page-1'!L120,0))+
(IF('Semester Activities'!M$20&lt;&gt;0,('Semester Activities'!M$20/'Weightage Page-1'!M$13)*'Weightage Page-1'!M120,0))+
(IF('Semester Activities'!M$21&lt;&gt;0,('Semester Activities'!M$21/'Weightage Page-1'!N$13)*'Weightage Page-1'!N120,0))+
(IF('Semester Activities'!M$25&lt;&gt;0,('Semester Activities'!M$25/'Weightage Page-1'!R$13)*'Weightage Page-1'!R120,0))+
(IF('Semester Activities'!M$26&lt;&gt;0,('Semester Activities'!M$26/'Weightage Page-1'!S$13)*'Weightage Page-1'!S120,0))+
(IF('Semester Activities'!M$27&lt;&gt;0,('Semester Activities'!M$27/'Weightage Page-1'!T$13)*'Weightage Page-1'!T120,0))+
(IF('Semester Activities'!M$28&lt;&gt;0,('Semester Activities'!M$28/'Weightage Page-1'!U$13)*'Weightage Page-1'!U120,0))+
(IF('Semester Activities'!M$29&lt;&gt;0,('Semester Activities'!M$29/'Weightage Page-1'!V$13)*'Weightage Page-1'!V120,0))+
(IF('Semester Activities'!M$30&lt;&gt;0,('Semester Activities'!M$30/'Weightage Page-1'!W$13)*'Weightage Page-1'!W120,0))+
(IF('Semester Activities'!M$31&lt;&gt;0,('Semester Activities'!M$31/'Weightage Page-1'!X$13)*'Weightage Page-1'!X120,0))+
(IF('Semester Activities'!M$32&lt;&gt;0,('Semester Activities'!M$32/'Weightage Page-1'!Y$13)*'Weightage Page-1'!Y120,0))+
(IF('Semester Activities'!M$33&lt;&gt;0,('Semester Activities'!M$33/'Weightage Page-1'!Z$13)*'Weightage Page-1'!Z120,0))+
(IF('Semester Activities'!M$34&lt;&gt;0,('Semester Activities'!M$34/'Weightage Page-1'!AA$13)*'Weightage Page-1'!AA120,0))+
(IF('Semester Activities'!M$35&lt;&gt;0,('Semester Activities'!M$35/'Weightage Page-1'!AB$13)*'Weightage Page-1'!AB120,0))+
(IF('Semester Activities'!M$36&lt;&gt;0,('Semester Activities'!M$36/'Weightage Page-1'!AC$13)*'Weightage Page-1'!AC120,0))+
(IF('Semester Activities'!M$38&lt;&gt;0,('Semester Activities'!M$38/'Weightage Page-1'!AE$13)*'Weightage Page-1'!AE120,0))+
(IF('Semester Activities'!M$39&lt;&gt;0,('Semester Activities'!M$39/'Weightage Page-1'!AF$13)*'Weightage Page-1'!AF120,0))+
(IF('Semester Activities'!M$40&lt;&gt;0,('Semester Activities'!M$40/'Weightage Page-1'!AG$13)*'Weightage Page-1'!AG120,0))+
(IF('Semester Activities'!M$41&lt;&gt;0,('Semester Activities'!M$41/'Weightage Page-1'!AH$13)*'Weightage Page-1'!AH120,0))+
(IF('Semester Activities'!M$42&lt;&gt;0,('Semester Activities'!M$42/'Weightage Page-1'!AI$13)*'Weightage Page-1'!AI120,0))+
(IF('Semester Activities'!M$43&lt;&gt;0,('Semester Activities'!M$43/'Weightage Page-1'!AJ$13)*'Weightage Page-1'!AJ120,0))+
(IF('Semester Activities'!M$44&lt;&gt;0,('Semester Activities'!M$44/'Weightage Page-1'!AK$13)*'Weightage Page-1'!AK120,0))+
(IF('Semester Activities'!M$45&lt;&gt;0,('Semester Activities'!M$45/'Weightage Page-1'!AL$13)*'Weightage Page-1'!AL120,0))+
(IF('Semester Activities'!M$46&lt;&gt;0,('Semester Activities'!M$46/'Weightage Page-1'!AM$13)*'Weightage Page-1'!AM120,0))+
(IF('Semester Activities'!M$47&lt;&gt;0,('Semester Activities'!M$47/'Weightage Page-1'!AN$13)*'Weightage Page-1'!AN120,0))+
(IF('Semester Activities'!M$48&lt;&gt;0,('Semester Activities'!M$48/'Weightage Page-1'!AO$13)*'Weightage Page-1'!AO120,0))+
(IF('Semester Activities'!M$49&lt;&gt;0,('Semester Activities'!M$49/'Weightage Page-1'!AP$13)*'Weightage Page-1'!AP120,0))+
(IF('Semester Activities'!M$50&lt;&gt;0,('Semester Activities'!M$50/'Weightage Page-1'!AQ$13)*'Weightage Page-1'!AQ120,0))+
(IF('Semester Activities'!M$51&lt;&gt;0,('Semester Activities'!M$51/'Weightage Page-1'!AR$13)*'Weightage Page-1'!AR120,0))+
(IF('Semester Activities'!M$52&lt;&gt;0,('Semester Activities'!M$52/'Weightage Page-1'!AS$13)*'Weightage Page-1'!AS120,0))+
(IF('Semester Activities'!M$53&lt;&gt;0,('Semester Activities'!M$53/'Weightage Page-1'!AT$13)*'Weightage Page-1'!AT120,0))+
(IF('Semester Activities'!M$54&lt;&gt;0,('Semester Activities'!M$54/'Weightage Page-1'!AU$13)*'Weightage Page-1'!AU120,0))+
(IF('Semester Activities'!M$55&lt;&gt;0,('Semester Activities'!M$55/'Weightage Page-1'!AV$13)*'Weightage Page-1'!AV120,0))+
(IF('Semester Activities'!M$56&lt;&gt;0,('Semester Activities'!M$56/'Weightage Page-1'!AW$13)*'Weightage Page-1'!AW120,0))+
(IF('Semester Activities'!M$57&lt;&gt;0,('Semester Activities'!M$57/'Weightage Page-1'!AX$13)*'Weightage Page-1'!AX120,0))+
(IF('Semester Activities'!M$58&lt;&gt;0,('Semester Activities'!M$58/'Weightage Page-1'!AY$13)*'Weightage Page-1'!AY120,0))+
(IF('Semester Activities'!M$59&lt;&gt;0,('Semester Activities'!M$59/'Weightage Page-1'!AZ$13)*'Weightage Page-1'!AZ120,0))+
(IF('Semester Activities'!M$60&lt;&gt;0,('Semester Activities'!M$60/'Weightage Page-1'!BA$13)*'Weightage Page-1'!BA120,0))+
(IF('Semester Activities'!M$61&lt;&gt;0,('Semester Activities'!M$61/'Weightage Page-1'!BB$13)*'Weightage Page-1'!BB120,0))</f>
        <v>0</v>
      </c>
      <c r="K114" s="423"/>
      <c r="L114" s="423">
        <f>(IF('Semester Activities'!N$11&lt;&gt;0,('Semester Activities'!N$11/'Weightage Page-1'!D$13)*'Weightage Page-1'!D120,0))+
(IF('Semester Activities'!N$12&lt;&gt;0,('Semester Activities'!N$12/'Weightage Page-1'!E$13)*'Weightage Page-1'!E120,0))+
(IF('Semester Activities'!N$13&lt;&gt;0,('Semester Activities'!N$13/'Weightage Page-1'!F$13)*'Weightage Page-1'!F120,0))+
(IF('Semester Activities'!N$14&lt;&gt;0,('Semester Activities'!N$14/'Weightage Page-1'!G$13)*'Weightage Page-1'!G120,0))+
(IF('Semester Activities'!N$15&lt;&gt;0,('Semester Activities'!N$15/'Weightage Page-1'!H$13)*'Weightage Page-1'!H120,0))+
(IF('Semester Activities'!N$16&lt;&gt;0,('Semester Activities'!N$16/'Weightage Page-1'!I$13)*'Weightage Page-1'!I120,0))+
(IF('Semester Activities'!N$17&lt;&gt;0,('Semester Activities'!N$17/'Weightage Page-1'!J$13)*'Weightage Page-1'!J120,0))+
(IF('Semester Activities'!N$18&lt;&gt;0,('Semester Activities'!N$18/'Weightage Page-1'!K$13)*'Weightage Page-1'!K120,0))+
(IF('Semester Activities'!N$19&lt;&gt;0,('Semester Activities'!N$19/'Weightage Page-1'!L$13)*'Weightage Page-1'!L120,0))+
(IF('Semester Activities'!N$20&lt;&gt;0,('Semester Activities'!N$20/'Weightage Page-1'!M$13)*'Weightage Page-1'!M120,0))+
(IF('Semester Activities'!N$21&lt;&gt;0,('Semester Activities'!N$21/'Weightage Page-1'!N$13)*'Weightage Page-1'!N120,0))+
(IF('Semester Activities'!N$25&lt;&gt;0,('Semester Activities'!N$25/'Weightage Page-1'!R$13)*'Weightage Page-1'!R120,0))+
(IF('Semester Activities'!N$26&lt;&gt;0,('Semester Activities'!N$26/'Weightage Page-1'!S$13)*'Weightage Page-1'!S120,0))+
(IF('Semester Activities'!N$27&lt;&gt;0,('Semester Activities'!N$27/'Weightage Page-1'!T$13)*'Weightage Page-1'!T120,0))+
(IF('Semester Activities'!N$28&lt;&gt;0,('Semester Activities'!N$28/'Weightage Page-1'!U$13)*'Weightage Page-1'!U120,0))+
(IF('Semester Activities'!N$29&lt;&gt;0,('Semester Activities'!N$29/'Weightage Page-1'!V$13)*'Weightage Page-1'!V120,0))+
(IF('Semester Activities'!N$30&lt;&gt;0,('Semester Activities'!N$30/'Weightage Page-1'!W$13)*'Weightage Page-1'!W120,0))+
(IF('Semester Activities'!N$31&lt;&gt;0,('Semester Activities'!N$31/'Weightage Page-1'!X$13)*'Weightage Page-1'!X120,0))+
(IF('Semester Activities'!N$32&lt;&gt;0,('Semester Activities'!N$32/'Weightage Page-1'!Y$13)*'Weightage Page-1'!Y120,0))+
(IF('Semester Activities'!N$33&lt;&gt;0,('Semester Activities'!N$33/'Weightage Page-1'!Z$13)*'Weightage Page-1'!Z120,0))+
(IF('Semester Activities'!N$34&lt;&gt;0,('Semester Activities'!N$34/'Weightage Page-1'!AA$13)*'Weightage Page-1'!AA120,0))+
(IF('Semester Activities'!N$35&lt;&gt;0,('Semester Activities'!N$35/'Weightage Page-1'!AB$13)*'Weightage Page-1'!AB120,0))+
(IF('Semester Activities'!N$36&lt;&gt;0,('Semester Activities'!N$36/'Weightage Page-1'!AC$13)*'Weightage Page-1'!AC120,0))+
(IF('Semester Activities'!N$38&lt;&gt;0,('Semester Activities'!N$38/'Weightage Page-1'!AE$13)*'Weightage Page-1'!AE120,0))+
(IF('Semester Activities'!N$39&lt;&gt;0,('Semester Activities'!N$39/'Weightage Page-1'!AF$13)*'Weightage Page-1'!AF120,0))+
(IF('Semester Activities'!N$40&lt;&gt;0,('Semester Activities'!N$40/'Weightage Page-1'!AG$13)*'Weightage Page-1'!AG120,0))+
(IF('Semester Activities'!N$41&lt;&gt;0,('Semester Activities'!N$41/'Weightage Page-1'!AH$13)*'Weightage Page-1'!AH120,0))+
(IF('Semester Activities'!N$42&lt;&gt;0,('Semester Activities'!N$42/'Weightage Page-1'!AI$13)*'Weightage Page-1'!AI120,0))+
(IF('Semester Activities'!N$43&lt;&gt;0,('Semester Activities'!N$43/'Weightage Page-1'!AJ$13)*'Weightage Page-1'!AJ120,0))+
(IF('Semester Activities'!N$44&lt;&gt;0,('Semester Activities'!N$44/'Weightage Page-1'!AK$13)*'Weightage Page-1'!AK120,0))+
(IF('Semester Activities'!N$45&lt;&gt;0,('Semester Activities'!N$45/'Weightage Page-1'!AL$13)*'Weightage Page-1'!AL120,0))+
(IF('Semester Activities'!N$46&lt;&gt;0,('Semester Activities'!N$46/'Weightage Page-1'!AM$13)*'Weightage Page-1'!AM120,0))+
(IF('Semester Activities'!N$47&lt;&gt;0,('Semester Activities'!N$47/'Weightage Page-1'!AN$13)*'Weightage Page-1'!AN120,0))+
(IF('Semester Activities'!N$48&lt;&gt;0,('Semester Activities'!N$48/'Weightage Page-1'!AO$13)*'Weightage Page-1'!AO120,0))+
(IF('Semester Activities'!N$49&lt;&gt;0,('Semester Activities'!N$49/'Weightage Page-1'!AP$13)*'Weightage Page-1'!AP120,0))+
(IF('Semester Activities'!N$50&lt;&gt;0,('Semester Activities'!N$50/'Weightage Page-1'!AQ$13)*'Weightage Page-1'!AQ120,0))+
(IF('Semester Activities'!N$51&lt;&gt;0,('Semester Activities'!N$51/'Weightage Page-1'!AR$13)*'Weightage Page-1'!AR120,0))+
(IF('Semester Activities'!N$52&lt;&gt;0,('Semester Activities'!N$52/'Weightage Page-1'!AS$13)*'Weightage Page-1'!AS120,0))+
(IF('Semester Activities'!N$53&lt;&gt;0,('Semester Activities'!N$53/'Weightage Page-1'!AT$13)*'Weightage Page-1'!AT120,0))+
(IF('Semester Activities'!N$54&lt;&gt;0,('Semester Activities'!N$54/'Weightage Page-1'!AU$13)*'Weightage Page-1'!AU120,0))+
(IF('Semester Activities'!N$55&lt;&gt;0,('Semester Activities'!N$55/'Weightage Page-1'!AV$13)*'Weightage Page-1'!AV120,0))+
(IF('Semester Activities'!N$56&lt;&gt;0,('Semester Activities'!N$56/'Weightage Page-1'!AW$13)*'Weightage Page-1'!AW120,0))+
(IF('Semester Activities'!N$57&lt;&gt;0,('Semester Activities'!N$57/'Weightage Page-1'!AX$13)*'Weightage Page-1'!AX120,0))+
(IF('Semester Activities'!N$58&lt;&gt;0,('Semester Activities'!N$58/'Weightage Page-1'!AY$13)*'Weightage Page-1'!AY120,0))+
(IF('Semester Activities'!N$59&lt;&gt;0,('Semester Activities'!N$59/'Weightage Page-1'!AZ$13)*'Weightage Page-1'!AZ120,0))+
(IF('Semester Activities'!N$60&lt;&gt;0,('Semester Activities'!N$60/'Weightage Page-1'!BA$13)*'Weightage Page-1'!BA120,0))+
(IF('Semester Activities'!N$61&lt;&gt;0,('Semester Activities'!N$61/'Weightage Page-1'!BB$13)*'Weightage Page-1'!BB120,0))</f>
        <v>0</v>
      </c>
      <c r="M114" s="423"/>
      <c r="N114" s="424">
        <f t="shared" si="2"/>
        <v>0</v>
      </c>
      <c r="O114" s="424"/>
    </row>
    <row r="115" spans="1:15" ht="16.5" thickBot="1" x14ac:dyDescent="0.3">
      <c r="A115" s="210">
        <v>106</v>
      </c>
      <c r="B115" s="211" t="str">
        <f>IF('Weightage Page-1'!B121&lt;&gt;"",'Weightage Page-1'!B121,"")</f>
        <v>15SW172</v>
      </c>
      <c r="C115" s="118"/>
      <c r="D115" s="423">
        <f>(IF('Semester Activities'!J$11&lt;&gt;0,('Semester Activities'!J$11/'Weightage Page-1'!D$13)*'Weightage Page-1'!D121,0))+
(IF('Semester Activities'!J$12&lt;&gt;0,('Semester Activities'!J$12/'Weightage Page-1'!E$13)*'Weightage Page-1'!E121,0))+
(IF('Semester Activities'!J$13&lt;&gt;0,('Semester Activities'!J$13/'Weightage Page-1'!F$13)*'Weightage Page-1'!F121,0))+
(IF('Semester Activities'!J$14&lt;&gt;0,('Semester Activities'!J$14/'Weightage Page-1'!G$13)*'Weightage Page-1'!G121,0))+
(IF('Semester Activities'!J$15&lt;&gt;0,('Semester Activities'!J$15/'Weightage Page-1'!H$13)*'Weightage Page-1'!H121,0))+
(IF('Semester Activities'!J$16&lt;&gt;0,('Semester Activities'!J$16/'Weightage Page-1'!I$13)*'Weightage Page-1'!I121,0))+
(IF('Semester Activities'!J$17&lt;&gt;0,('Semester Activities'!J$17/'Weightage Page-1'!J$13)*'Weightage Page-1'!J121,0))+
(IF('Semester Activities'!J$18&lt;&gt;0,('Semester Activities'!J$18/'Weightage Page-1'!K$13)*'Weightage Page-1'!K121,0))+
(IF('Semester Activities'!J$19&lt;&gt;0,('Semester Activities'!J$19/'Weightage Page-1'!L$13)*'Weightage Page-1'!L121,0))+
(IF('Semester Activities'!J$20&lt;&gt;0,('Semester Activities'!J$20/'Weightage Page-1'!M$13)*'Weightage Page-1'!M121,0))+
(IF('Semester Activities'!J$21&lt;&gt;0,('Semester Activities'!J$21/'Weightage Page-1'!N$13)*'Weightage Page-1'!N121,0))+
(IF('Semester Activities'!J$25&lt;&gt;0,('Semester Activities'!J$25/'Weightage Page-1'!R$13)*'Weightage Page-1'!R121,0))+
(IF('Semester Activities'!J$26&lt;&gt;0,('Semester Activities'!J$26/'Weightage Page-1'!S$13)*'Weightage Page-1'!S121,0))+
(IF('Semester Activities'!J$27&lt;&gt;0,('Semester Activities'!J$27/'Weightage Page-1'!T$13)*'Weightage Page-1'!T121,0))+
(IF('Semester Activities'!J$28&lt;&gt;0,('Semester Activities'!J$28/'Weightage Page-1'!U$13)*'Weightage Page-1'!U121,0))+
(IF('Semester Activities'!J$29&lt;&gt;0,('Semester Activities'!J$29/'Weightage Page-1'!V$13)*'Weightage Page-1'!V121,0))+
(IF('Semester Activities'!J$30&lt;&gt;0,('Semester Activities'!J$30/'Weightage Page-1'!W$13)*'Weightage Page-1'!W121,0))+
(IF('Semester Activities'!J$31&lt;&gt;0,('Semester Activities'!J$31/'Weightage Page-1'!X$13)*'Weightage Page-1'!X121,0))+
(IF('Semester Activities'!J$32&lt;&gt;0,('Semester Activities'!J$32/'Weightage Page-1'!Y$13)*'Weightage Page-1'!Y121,0))+
(IF('Semester Activities'!J$33&lt;&gt;0,('Semester Activities'!J$33/'Weightage Page-1'!Z$13)*'Weightage Page-1'!Z121,0))+
(IF('Semester Activities'!J$34&lt;&gt;0,('Semester Activities'!J$34/'Weightage Page-1'!AA$13)*'Weightage Page-1'!AA121,0))+
(IF('Semester Activities'!J$35&lt;&gt;0,('Semester Activities'!J$35/'Weightage Page-1'!AB$13)*'Weightage Page-1'!AB121,0))+
(IF('Semester Activities'!J$36&lt;&gt;0,('Semester Activities'!J$36/'Weightage Page-1'!AC$13)*'Weightage Page-1'!AC121,0))+
(IF('Semester Activities'!J$38&lt;&gt;0,('Semester Activities'!J$38/'Weightage Page-1'!AE$13)*'Weightage Page-1'!AE121,0))+
(IF('Semester Activities'!J$39&lt;&gt;0,('Semester Activities'!J$39/'Weightage Page-1'!AF$13)*'Weightage Page-1'!AF121,0))+
(IF('Semester Activities'!J$40&lt;&gt;0,('Semester Activities'!J$40/'Weightage Page-1'!AG$13)*'Weightage Page-1'!AG121,0))+
(IF('Semester Activities'!J$41&lt;&gt;0,('Semester Activities'!J$41/'Weightage Page-1'!AH$13)*'Weightage Page-1'!AH121,0))+
(IF('Semester Activities'!J$42&lt;&gt;0,('Semester Activities'!J$42/'Weightage Page-1'!AI$13)*'Weightage Page-1'!AI121,0))+
(IF('Semester Activities'!J$43&lt;&gt;0,('Semester Activities'!J$43/'Weightage Page-1'!AJ$13)*'Weightage Page-1'!AJ121,0))+
(IF('Semester Activities'!J$44&lt;&gt;0,('Semester Activities'!J$44/'Weightage Page-1'!AK$13)*'Weightage Page-1'!AK121,0))+
(IF('Semester Activities'!J$45&lt;&gt;0,('Semester Activities'!J$45/'Weightage Page-1'!AL$13)*'Weightage Page-1'!AL121,0))+
(IF('Semester Activities'!J$46&lt;&gt;0,('Semester Activities'!J$46/'Weightage Page-1'!AM$13)*'Weightage Page-1'!AM121,0))+
(IF('Semester Activities'!J$47&lt;&gt;0,('Semester Activities'!J$47/'Weightage Page-1'!AN$13)*'Weightage Page-1'!AN121,0))+
(IF('Semester Activities'!J$48&lt;&gt;0,('Semester Activities'!J$48/'Weightage Page-1'!AO$13)*'Weightage Page-1'!AO121,0))+
(IF('Semester Activities'!J$49&lt;&gt;0,('Semester Activities'!J$49/'Weightage Page-1'!AP$13)*'Weightage Page-1'!AP121,0))+
(IF('Semester Activities'!J$50&lt;&gt;0,('Semester Activities'!J$50/'Weightage Page-1'!AQ$13)*'Weightage Page-1'!AQ121,0))+
(IF('Semester Activities'!J$51&lt;&gt;0,('Semester Activities'!J$51/'Weightage Page-1'!AR$13)*'Weightage Page-1'!AR121,0))+
(IF('Semester Activities'!J$52&lt;&gt;0,('Semester Activities'!J$52/'Weightage Page-1'!AS$13)*'Weightage Page-1'!AS121,0))+
(IF('Semester Activities'!J$53&lt;&gt;0,('Semester Activities'!J$53/'Weightage Page-1'!AT$13)*'Weightage Page-1'!AT121,0))+
(IF('Semester Activities'!J$54&lt;&gt;0,('Semester Activities'!J$54/'Weightage Page-1'!AU$13)*'Weightage Page-1'!AU121,0))+
(IF('Semester Activities'!J$55&lt;&gt;0,('Semester Activities'!J$55/'Weightage Page-1'!AV$13)*'Weightage Page-1'!AV121,0))+
(IF('Semester Activities'!J$56&lt;&gt;0,('Semester Activities'!J$56/'Weightage Page-1'!AW$13)*'Weightage Page-1'!AW121,0))+
(IF('Semester Activities'!J$57&lt;&gt;0,('Semester Activities'!J$57/'Weightage Page-1'!AX$13)*'Weightage Page-1'!AX121,0))+
(IF('Semester Activities'!J$58&lt;&gt;0,('Semester Activities'!J$58/'Weightage Page-1'!AY$13)*'Weightage Page-1'!AY121,0))+
(IF('Semester Activities'!J$59&lt;&gt;0,('Semester Activities'!J$59/'Weightage Page-1'!AZ$13)*'Weightage Page-1'!AZ121,0))+
(IF('Semester Activities'!J$60&lt;&gt;0,('Semester Activities'!J$60/'Weightage Page-1'!BA$13)*'Weightage Page-1'!BA121,0))+
(IF('Semester Activities'!J$61&lt;&gt;0,('Semester Activities'!J$61/'Weightage Page-1'!BB$13)*'Weightage Page-1'!BB121,0))</f>
        <v>0</v>
      </c>
      <c r="E115" s="423"/>
      <c r="F115" s="423">
        <f>(IF('Semester Activities'!K$11&lt;&gt;0,('Semester Activities'!K$11/'Weightage Page-1'!D$13)*'Weightage Page-1'!D121,0))+
(IF('Semester Activities'!K$12&lt;&gt;0,('Semester Activities'!K$12/'Weightage Page-1'!E$13)*'Weightage Page-1'!E121,0))+
(IF('Semester Activities'!K$13&lt;&gt;0,('Semester Activities'!K$13/'Weightage Page-1'!F$13)*'Weightage Page-1'!F121,0))+
(IF('Semester Activities'!K$14&lt;&gt;0,('Semester Activities'!K$14/'Weightage Page-1'!G$13)*'Weightage Page-1'!G121,0))+
(IF('Semester Activities'!K$15&lt;&gt;0,('Semester Activities'!K$15/'Weightage Page-1'!H$13)*'Weightage Page-1'!H121,0))+
(IF('Semester Activities'!K$16&lt;&gt;0,('Semester Activities'!K$16/'Weightage Page-1'!I$13)*'Weightage Page-1'!I121,0))+
(IF('Semester Activities'!K$17&lt;&gt;0,('Semester Activities'!K$17/'Weightage Page-1'!J$13)*'Weightage Page-1'!J121,0))+
(IF('Semester Activities'!K$18&lt;&gt;0,('Semester Activities'!K$18/'Weightage Page-1'!K$13)*'Weightage Page-1'!K121,0))+
(IF('Semester Activities'!K$19&lt;&gt;0,('Semester Activities'!K$19/'Weightage Page-1'!L$13)*'Weightage Page-1'!L121,0))+
(IF('Semester Activities'!K$20&lt;&gt;0,('Semester Activities'!K$20/'Weightage Page-1'!M$13)*'Weightage Page-1'!M121,0))+
(IF('Semester Activities'!K$21&lt;&gt;0,('Semester Activities'!K$21/'Weightage Page-1'!N$13)*'Weightage Page-1'!N121,0))+
(IF('Semester Activities'!K$25&lt;&gt;0,('Semester Activities'!K$25/'Weightage Page-1'!R$13)*'Weightage Page-1'!R121,0))+
(IF('Semester Activities'!K$26&lt;&gt;0,('Semester Activities'!K$26/'Weightage Page-1'!S$13)*'Weightage Page-1'!S121,0))+
(IF('Semester Activities'!K$27&lt;&gt;0,('Semester Activities'!K$27/'Weightage Page-1'!T$13)*'Weightage Page-1'!T121,0))+
(IF('Semester Activities'!K$28&lt;&gt;0,('Semester Activities'!K$28/'Weightage Page-1'!U$13)*'Weightage Page-1'!U121,0))+
(IF('Semester Activities'!K$29&lt;&gt;0,('Semester Activities'!K$29/'Weightage Page-1'!V$13)*'Weightage Page-1'!V121,0))+
(IF('Semester Activities'!K$30&lt;&gt;0,('Semester Activities'!K$30/'Weightage Page-1'!W$13)*'Weightage Page-1'!W121,0))+
(IF('Semester Activities'!K$31&lt;&gt;0,('Semester Activities'!K$31/'Weightage Page-1'!X$13)*'Weightage Page-1'!X121,0))+
(IF('Semester Activities'!K$32&lt;&gt;0,('Semester Activities'!K$32/'Weightage Page-1'!Y$13)*'Weightage Page-1'!Y121,0))+
(IF('Semester Activities'!K$33&lt;&gt;0,('Semester Activities'!K$33/'Weightage Page-1'!Z$13)*'Weightage Page-1'!Z121,0))+
(IF('Semester Activities'!K$34&lt;&gt;0,('Semester Activities'!K$34/'Weightage Page-1'!AA$13)*'Weightage Page-1'!AA121,0))+
(IF('Semester Activities'!K$35&lt;&gt;0,('Semester Activities'!K$35/'Weightage Page-1'!AB$13)*'Weightage Page-1'!AB121,0))+
(IF('Semester Activities'!K$36&lt;&gt;0,('Semester Activities'!K$36/'Weightage Page-1'!AC$13)*'Weightage Page-1'!AC121,0))+
(IF('Semester Activities'!K$38&lt;&gt;0,('Semester Activities'!K$38/'Weightage Page-1'!AE$13)*'Weightage Page-1'!AE121,0))+
(IF('Semester Activities'!K$39&lt;&gt;0,('Semester Activities'!K$39/'Weightage Page-1'!AF$13)*'Weightage Page-1'!AF121,0))+
(IF('Semester Activities'!K$40&lt;&gt;0,('Semester Activities'!K$40/'Weightage Page-1'!AG$13)*'Weightage Page-1'!AG121,0))+
(IF('Semester Activities'!K$41&lt;&gt;0,('Semester Activities'!K$41/'Weightage Page-1'!AH$13)*'Weightage Page-1'!AH121,0))+
(IF('Semester Activities'!K$42&lt;&gt;0,('Semester Activities'!K$42/'Weightage Page-1'!AI$13)*'Weightage Page-1'!AI121,0))+
(IF('Semester Activities'!K$43&lt;&gt;0,('Semester Activities'!K$43/'Weightage Page-1'!AJ$13)*'Weightage Page-1'!AJ121,0))+
(IF('Semester Activities'!K$44&lt;&gt;0,('Semester Activities'!K$44/'Weightage Page-1'!AK$13)*'Weightage Page-1'!AK121,0))+
(IF('Semester Activities'!K$45&lt;&gt;0,('Semester Activities'!K$45/'Weightage Page-1'!AL$13)*'Weightage Page-1'!AL121,0))+
(IF('Semester Activities'!K$46&lt;&gt;0,('Semester Activities'!K$46/'Weightage Page-1'!AM$13)*'Weightage Page-1'!AM121,0))+
(IF('Semester Activities'!K$47&lt;&gt;0,('Semester Activities'!K$47/'Weightage Page-1'!AN$13)*'Weightage Page-1'!AN121,0))+
(IF('Semester Activities'!K$48&lt;&gt;0,('Semester Activities'!K$48/'Weightage Page-1'!AO$13)*'Weightage Page-1'!AO121,0))+
(IF('Semester Activities'!K$49&lt;&gt;0,('Semester Activities'!K$49/'Weightage Page-1'!AP$13)*'Weightage Page-1'!AP121,0))+
(IF('Semester Activities'!K$50&lt;&gt;0,('Semester Activities'!K$50/'Weightage Page-1'!AQ$13)*'Weightage Page-1'!AQ121,0))+
(IF('Semester Activities'!K$51&lt;&gt;0,('Semester Activities'!K$51/'Weightage Page-1'!AR$13)*'Weightage Page-1'!AR121,0))+
(IF('Semester Activities'!K$52&lt;&gt;0,('Semester Activities'!K$52/'Weightage Page-1'!AS$13)*'Weightage Page-1'!AS121,0))+
(IF('Semester Activities'!K$53&lt;&gt;0,('Semester Activities'!K$53/'Weightage Page-1'!AT$13)*'Weightage Page-1'!AT121,0))+
(IF('Semester Activities'!K$54&lt;&gt;0,('Semester Activities'!K$54/'Weightage Page-1'!AU$13)*'Weightage Page-1'!AU121,0))+
(IF('Semester Activities'!K$55&lt;&gt;0,('Semester Activities'!K$55/'Weightage Page-1'!AV$13)*'Weightage Page-1'!AV121,0))+
(IF('Semester Activities'!K$56&lt;&gt;0,('Semester Activities'!K$56/'Weightage Page-1'!AW$13)*'Weightage Page-1'!AW121,0))+
(IF('Semester Activities'!K$57&lt;&gt;0,('Semester Activities'!K$57/'Weightage Page-1'!AX$13)*'Weightage Page-1'!AX121,0))+
(IF('Semester Activities'!K$58&lt;&gt;0,('Semester Activities'!K$58/'Weightage Page-1'!AY$13)*'Weightage Page-1'!AY121,0))+
(IF('Semester Activities'!K$59&lt;&gt;0,('Semester Activities'!K$59/'Weightage Page-1'!AZ$13)*'Weightage Page-1'!AZ121,0))+
(IF('Semester Activities'!K$60&lt;&gt;0,('Semester Activities'!K$60/'Weightage Page-1'!BA$13)*'Weightage Page-1'!BA121,0))+
(IF('Semester Activities'!K$61&lt;&gt;0,('Semester Activities'!K$61/'Weightage Page-1'!BB$13)*'Weightage Page-1'!BB121,0))</f>
        <v>0</v>
      </c>
      <c r="G115" s="423"/>
      <c r="H115" s="423">
        <f>(IF('Semester Activities'!L$11&lt;&gt;0,('Semester Activities'!L$11/'Weightage Page-1'!D$13)*'Weightage Page-1'!D121,0))+
(IF('Semester Activities'!L$12&lt;&gt;0,('Semester Activities'!L$12/'Weightage Page-1'!E$13)*'Weightage Page-1'!E121,0))+
(IF('Semester Activities'!L$13&lt;&gt;0,('Semester Activities'!L$13/'Weightage Page-1'!F$13)*'Weightage Page-1'!F121,0))+
(IF('Semester Activities'!L$14&lt;&gt;0,('Semester Activities'!L$14/'Weightage Page-1'!G$13)*'Weightage Page-1'!G121,0))+
(IF('Semester Activities'!L$15&lt;&gt;0,('Semester Activities'!L$15/'Weightage Page-1'!H$13)*'Weightage Page-1'!H121,0))+
(IF('Semester Activities'!L$16&lt;&gt;0,('Semester Activities'!L$16/'Weightage Page-1'!I$13)*'Weightage Page-1'!I121,0))+
(IF('Semester Activities'!L$17&lt;&gt;0,('Semester Activities'!L$17/'Weightage Page-1'!J$13)*'Weightage Page-1'!J121,0))+
(IF('Semester Activities'!L$18&lt;&gt;0,('Semester Activities'!L$18/'Weightage Page-1'!K$13)*'Weightage Page-1'!K121,0))+
(IF('Semester Activities'!L$19&lt;&gt;0,('Semester Activities'!L$19/'Weightage Page-1'!L$13)*'Weightage Page-1'!L121,0))+
(IF('Semester Activities'!L$20&lt;&gt;0,('Semester Activities'!L$20/'Weightage Page-1'!M$13)*'Weightage Page-1'!M121,0))+
(IF('Semester Activities'!L$21&lt;&gt;0,('Semester Activities'!L$21/'Weightage Page-1'!N$13)*'Weightage Page-1'!N121,0))+
(IF('Semester Activities'!L$25&lt;&gt;0,('Semester Activities'!L$25/'Weightage Page-1'!R$13)*'Weightage Page-1'!R121,0))+
(IF('Semester Activities'!L$26&lt;&gt;0,('Semester Activities'!L$26/'Weightage Page-1'!S$13)*'Weightage Page-1'!S121,0))+
(IF('Semester Activities'!L$27&lt;&gt;0,('Semester Activities'!L$27/'Weightage Page-1'!T$13)*'Weightage Page-1'!T121,0))+
(IF('Semester Activities'!L$28&lt;&gt;0,('Semester Activities'!L$28/'Weightage Page-1'!U$13)*'Weightage Page-1'!U121,0))+
(IF('Semester Activities'!L$29&lt;&gt;0,('Semester Activities'!L$29/'Weightage Page-1'!V$13)*'Weightage Page-1'!V121,0))+
(IF('Semester Activities'!L$30&lt;&gt;0,('Semester Activities'!L$30/'Weightage Page-1'!W$13)*'Weightage Page-1'!W121,0))+
(IF('Semester Activities'!L$31&lt;&gt;0,('Semester Activities'!L$31/'Weightage Page-1'!X$13)*'Weightage Page-1'!X121,0))+
(IF('Semester Activities'!L$32&lt;&gt;0,('Semester Activities'!L$32/'Weightage Page-1'!Y$13)*'Weightage Page-1'!Y121,0))+
(IF('Semester Activities'!L$33&lt;&gt;0,('Semester Activities'!L$33/'Weightage Page-1'!Z$13)*'Weightage Page-1'!Z121,0))+
(IF('Semester Activities'!L$34&lt;&gt;0,('Semester Activities'!L$34/'Weightage Page-1'!AA$13)*'Weightage Page-1'!AA121,0))+
(IF('Semester Activities'!L$35&lt;&gt;0,('Semester Activities'!L$35/'Weightage Page-1'!AB$13)*'Weightage Page-1'!AB121,0))+
(IF('Semester Activities'!L$36&lt;&gt;0,('Semester Activities'!L$36/'Weightage Page-1'!AC$13)*'Weightage Page-1'!AC121,0))+
(IF('Semester Activities'!L$38&lt;&gt;0,('Semester Activities'!L$38/'Weightage Page-1'!AE$13)*'Weightage Page-1'!AE121,0))+
(IF('Semester Activities'!L$39&lt;&gt;0,('Semester Activities'!L$39/'Weightage Page-1'!AF$13)*'Weightage Page-1'!AF121,0))+
(IF('Semester Activities'!L$40&lt;&gt;0,('Semester Activities'!L$40/'Weightage Page-1'!AG$13)*'Weightage Page-1'!AG121,0))+
(IF('Semester Activities'!L$41&lt;&gt;0,('Semester Activities'!L$41/'Weightage Page-1'!AH$13)*'Weightage Page-1'!AH121,0))+
(IF('Semester Activities'!L$42&lt;&gt;0,('Semester Activities'!L$42/'Weightage Page-1'!AI$13)*'Weightage Page-1'!AI121,0))+
(IF('Semester Activities'!L$43&lt;&gt;0,('Semester Activities'!L$43/'Weightage Page-1'!AJ$13)*'Weightage Page-1'!AJ121,0))+
(IF('Semester Activities'!L$44&lt;&gt;0,('Semester Activities'!L$44/'Weightage Page-1'!AK$13)*'Weightage Page-1'!AK121,0))+
(IF('Semester Activities'!L$45&lt;&gt;0,('Semester Activities'!L$45/'Weightage Page-1'!AL$13)*'Weightage Page-1'!AL121,0))+
(IF('Semester Activities'!L$46&lt;&gt;0,('Semester Activities'!L$46/'Weightage Page-1'!AM$13)*'Weightage Page-1'!AM121,0))+
(IF('Semester Activities'!L$47&lt;&gt;0,('Semester Activities'!L$47/'Weightage Page-1'!AN$13)*'Weightage Page-1'!AN121,0))+
(IF('Semester Activities'!L$48&lt;&gt;0,('Semester Activities'!L$48/'Weightage Page-1'!AO$13)*'Weightage Page-1'!AO121,0))+
(IF('Semester Activities'!L$49&lt;&gt;0,('Semester Activities'!L$49/'Weightage Page-1'!AP$13)*'Weightage Page-1'!AP121,0))+
(IF('Semester Activities'!L$50&lt;&gt;0,('Semester Activities'!L$50/'Weightage Page-1'!AQ$13)*'Weightage Page-1'!AQ121,0))+
(IF('Semester Activities'!L$51&lt;&gt;0,('Semester Activities'!L$51/'Weightage Page-1'!AR$13)*'Weightage Page-1'!AR121,0))+
(IF('Semester Activities'!L$52&lt;&gt;0,('Semester Activities'!L$52/'Weightage Page-1'!AS$13)*'Weightage Page-1'!AS121,0))+
(IF('Semester Activities'!L$53&lt;&gt;0,('Semester Activities'!L$53/'Weightage Page-1'!AT$13)*'Weightage Page-1'!AT121,0))+
(IF('Semester Activities'!L$54&lt;&gt;0,('Semester Activities'!L$54/'Weightage Page-1'!AU$13)*'Weightage Page-1'!AU121,0))+
(IF('Semester Activities'!L$55&lt;&gt;0,('Semester Activities'!L$55/'Weightage Page-1'!AV$13)*'Weightage Page-1'!AV121,0))+
(IF('Semester Activities'!L$56&lt;&gt;0,('Semester Activities'!L$56/'Weightage Page-1'!AW$13)*'Weightage Page-1'!AW121,0))+
(IF('Semester Activities'!L$57&lt;&gt;0,('Semester Activities'!L$57/'Weightage Page-1'!AX$13)*'Weightage Page-1'!AX121,0))+
(IF('Semester Activities'!L$58&lt;&gt;0,('Semester Activities'!L$58/'Weightage Page-1'!AY$13)*'Weightage Page-1'!AY121,0))+
(IF('Semester Activities'!L$59&lt;&gt;0,('Semester Activities'!L$59/'Weightage Page-1'!AZ$13)*'Weightage Page-1'!AZ121,0))+
(IF('Semester Activities'!L$60&lt;&gt;0,('Semester Activities'!L$60/'Weightage Page-1'!BA$13)*'Weightage Page-1'!BA121,0))+
(IF('Semester Activities'!L$61&lt;&gt;0,('Semester Activities'!L$61/'Weightage Page-1'!BB$13)*'Weightage Page-1'!BB121,0))</f>
        <v>0</v>
      </c>
      <c r="I115" s="423"/>
      <c r="J115" s="423">
        <f>(IF('Semester Activities'!M$11&lt;&gt;0,('Semester Activities'!M$11/'Weightage Page-1'!D$13)*'Weightage Page-1'!D121,0))+
(IF('Semester Activities'!M$12&lt;&gt;0,('Semester Activities'!M$12/'Weightage Page-1'!E$13)*'Weightage Page-1'!E121,0))+
(IF('Semester Activities'!M$13&lt;&gt;0,('Semester Activities'!M$13/'Weightage Page-1'!F$13)*'Weightage Page-1'!F121,0))+
(IF('Semester Activities'!M$14&lt;&gt;0,('Semester Activities'!M$14/'Weightage Page-1'!G$13)*'Weightage Page-1'!G121,0))+
(IF('Semester Activities'!M$15&lt;&gt;0,('Semester Activities'!M$15/'Weightage Page-1'!H$13)*'Weightage Page-1'!H121,0))+
(IF('Semester Activities'!M$16&lt;&gt;0,('Semester Activities'!M$16/'Weightage Page-1'!I$13)*'Weightage Page-1'!I121,0))+
(IF('Semester Activities'!M$17&lt;&gt;0,('Semester Activities'!M$17/'Weightage Page-1'!J$13)*'Weightage Page-1'!J121,0))+
(IF('Semester Activities'!M$18&lt;&gt;0,('Semester Activities'!M$18/'Weightage Page-1'!K$13)*'Weightage Page-1'!K121,0))+
(IF('Semester Activities'!M$19&lt;&gt;0,('Semester Activities'!M$19/'Weightage Page-1'!L$13)*'Weightage Page-1'!L121,0))+
(IF('Semester Activities'!M$20&lt;&gt;0,('Semester Activities'!M$20/'Weightage Page-1'!M$13)*'Weightage Page-1'!M121,0))+
(IF('Semester Activities'!M$21&lt;&gt;0,('Semester Activities'!M$21/'Weightage Page-1'!N$13)*'Weightage Page-1'!N121,0))+
(IF('Semester Activities'!M$25&lt;&gt;0,('Semester Activities'!M$25/'Weightage Page-1'!R$13)*'Weightage Page-1'!R121,0))+
(IF('Semester Activities'!M$26&lt;&gt;0,('Semester Activities'!M$26/'Weightage Page-1'!S$13)*'Weightage Page-1'!S121,0))+
(IF('Semester Activities'!M$27&lt;&gt;0,('Semester Activities'!M$27/'Weightage Page-1'!T$13)*'Weightage Page-1'!T121,0))+
(IF('Semester Activities'!M$28&lt;&gt;0,('Semester Activities'!M$28/'Weightage Page-1'!U$13)*'Weightage Page-1'!U121,0))+
(IF('Semester Activities'!M$29&lt;&gt;0,('Semester Activities'!M$29/'Weightage Page-1'!V$13)*'Weightage Page-1'!V121,0))+
(IF('Semester Activities'!M$30&lt;&gt;0,('Semester Activities'!M$30/'Weightage Page-1'!W$13)*'Weightage Page-1'!W121,0))+
(IF('Semester Activities'!M$31&lt;&gt;0,('Semester Activities'!M$31/'Weightage Page-1'!X$13)*'Weightage Page-1'!X121,0))+
(IF('Semester Activities'!M$32&lt;&gt;0,('Semester Activities'!M$32/'Weightage Page-1'!Y$13)*'Weightage Page-1'!Y121,0))+
(IF('Semester Activities'!M$33&lt;&gt;0,('Semester Activities'!M$33/'Weightage Page-1'!Z$13)*'Weightage Page-1'!Z121,0))+
(IF('Semester Activities'!M$34&lt;&gt;0,('Semester Activities'!M$34/'Weightage Page-1'!AA$13)*'Weightage Page-1'!AA121,0))+
(IF('Semester Activities'!M$35&lt;&gt;0,('Semester Activities'!M$35/'Weightage Page-1'!AB$13)*'Weightage Page-1'!AB121,0))+
(IF('Semester Activities'!M$36&lt;&gt;0,('Semester Activities'!M$36/'Weightage Page-1'!AC$13)*'Weightage Page-1'!AC121,0))+
(IF('Semester Activities'!M$38&lt;&gt;0,('Semester Activities'!M$38/'Weightage Page-1'!AE$13)*'Weightage Page-1'!AE121,0))+
(IF('Semester Activities'!M$39&lt;&gt;0,('Semester Activities'!M$39/'Weightage Page-1'!AF$13)*'Weightage Page-1'!AF121,0))+
(IF('Semester Activities'!M$40&lt;&gt;0,('Semester Activities'!M$40/'Weightage Page-1'!AG$13)*'Weightage Page-1'!AG121,0))+
(IF('Semester Activities'!M$41&lt;&gt;0,('Semester Activities'!M$41/'Weightage Page-1'!AH$13)*'Weightage Page-1'!AH121,0))+
(IF('Semester Activities'!M$42&lt;&gt;0,('Semester Activities'!M$42/'Weightage Page-1'!AI$13)*'Weightage Page-1'!AI121,0))+
(IF('Semester Activities'!M$43&lt;&gt;0,('Semester Activities'!M$43/'Weightage Page-1'!AJ$13)*'Weightage Page-1'!AJ121,0))+
(IF('Semester Activities'!M$44&lt;&gt;0,('Semester Activities'!M$44/'Weightage Page-1'!AK$13)*'Weightage Page-1'!AK121,0))+
(IF('Semester Activities'!M$45&lt;&gt;0,('Semester Activities'!M$45/'Weightage Page-1'!AL$13)*'Weightage Page-1'!AL121,0))+
(IF('Semester Activities'!M$46&lt;&gt;0,('Semester Activities'!M$46/'Weightage Page-1'!AM$13)*'Weightage Page-1'!AM121,0))+
(IF('Semester Activities'!M$47&lt;&gt;0,('Semester Activities'!M$47/'Weightage Page-1'!AN$13)*'Weightage Page-1'!AN121,0))+
(IF('Semester Activities'!M$48&lt;&gt;0,('Semester Activities'!M$48/'Weightage Page-1'!AO$13)*'Weightage Page-1'!AO121,0))+
(IF('Semester Activities'!M$49&lt;&gt;0,('Semester Activities'!M$49/'Weightage Page-1'!AP$13)*'Weightage Page-1'!AP121,0))+
(IF('Semester Activities'!M$50&lt;&gt;0,('Semester Activities'!M$50/'Weightage Page-1'!AQ$13)*'Weightage Page-1'!AQ121,0))+
(IF('Semester Activities'!M$51&lt;&gt;0,('Semester Activities'!M$51/'Weightage Page-1'!AR$13)*'Weightage Page-1'!AR121,0))+
(IF('Semester Activities'!M$52&lt;&gt;0,('Semester Activities'!M$52/'Weightage Page-1'!AS$13)*'Weightage Page-1'!AS121,0))+
(IF('Semester Activities'!M$53&lt;&gt;0,('Semester Activities'!M$53/'Weightage Page-1'!AT$13)*'Weightage Page-1'!AT121,0))+
(IF('Semester Activities'!M$54&lt;&gt;0,('Semester Activities'!M$54/'Weightage Page-1'!AU$13)*'Weightage Page-1'!AU121,0))+
(IF('Semester Activities'!M$55&lt;&gt;0,('Semester Activities'!M$55/'Weightage Page-1'!AV$13)*'Weightage Page-1'!AV121,0))+
(IF('Semester Activities'!M$56&lt;&gt;0,('Semester Activities'!M$56/'Weightage Page-1'!AW$13)*'Weightage Page-1'!AW121,0))+
(IF('Semester Activities'!M$57&lt;&gt;0,('Semester Activities'!M$57/'Weightage Page-1'!AX$13)*'Weightage Page-1'!AX121,0))+
(IF('Semester Activities'!M$58&lt;&gt;0,('Semester Activities'!M$58/'Weightage Page-1'!AY$13)*'Weightage Page-1'!AY121,0))+
(IF('Semester Activities'!M$59&lt;&gt;0,('Semester Activities'!M$59/'Weightage Page-1'!AZ$13)*'Weightage Page-1'!AZ121,0))+
(IF('Semester Activities'!M$60&lt;&gt;0,('Semester Activities'!M$60/'Weightage Page-1'!BA$13)*'Weightage Page-1'!BA121,0))+
(IF('Semester Activities'!M$61&lt;&gt;0,('Semester Activities'!M$61/'Weightage Page-1'!BB$13)*'Weightage Page-1'!BB121,0))</f>
        <v>0</v>
      </c>
      <c r="K115" s="423"/>
      <c r="L115" s="423">
        <f>(IF('Semester Activities'!N$11&lt;&gt;0,('Semester Activities'!N$11/'Weightage Page-1'!D$13)*'Weightage Page-1'!D121,0))+
(IF('Semester Activities'!N$12&lt;&gt;0,('Semester Activities'!N$12/'Weightage Page-1'!E$13)*'Weightage Page-1'!E121,0))+
(IF('Semester Activities'!N$13&lt;&gt;0,('Semester Activities'!N$13/'Weightage Page-1'!F$13)*'Weightage Page-1'!F121,0))+
(IF('Semester Activities'!N$14&lt;&gt;0,('Semester Activities'!N$14/'Weightage Page-1'!G$13)*'Weightage Page-1'!G121,0))+
(IF('Semester Activities'!N$15&lt;&gt;0,('Semester Activities'!N$15/'Weightage Page-1'!H$13)*'Weightage Page-1'!H121,0))+
(IF('Semester Activities'!N$16&lt;&gt;0,('Semester Activities'!N$16/'Weightage Page-1'!I$13)*'Weightage Page-1'!I121,0))+
(IF('Semester Activities'!N$17&lt;&gt;0,('Semester Activities'!N$17/'Weightage Page-1'!J$13)*'Weightage Page-1'!J121,0))+
(IF('Semester Activities'!N$18&lt;&gt;0,('Semester Activities'!N$18/'Weightage Page-1'!K$13)*'Weightage Page-1'!K121,0))+
(IF('Semester Activities'!N$19&lt;&gt;0,('Semester Activities'!N$19/'Weightage Page-1'!L$13)*'Weightage Page-1'!L121,0))+
(IF('Semester Activities'!N$20&lt;&gt;0,('Semester Activities'!N$20/'Weightage Page-1'!M$13)*'Weightage Page-1'!M121,0))+
(IF('Semester Activities'!N$21&lt;&gt;0,('Semester Activities'!N$21/'Weightage Page-1'!N$13)*'Weightage Page-1'!N121,0))+
(IF('Semester Activities'!N$25&lt;&gt;0,('Semester Activities'!N$25/'Weightage Page-1'!R$13)*'Weightage Page-1'!R121,0))+
(IF('Semester Activities'!N$26&lt;&gt;0,('Semester Activities'!N$26/'Weightage Page-1'!S$13)*'Weightage Page-1'!S121,0))+
(IF('Semester Activities'!N$27&lt;&gt;0,('Semester Activities'!N$27/'Weightage Page-1'!T$13)*'Weightage Page-1'!T121,0))+
(IF('Semester Activities'!N$28&lt;&gt;0,('Semester Activities'!N$28/'Weightage Page-1'!U$13)*'Weightage Page-1'!U121,0))+
(IF('Semester Activities'!N$29&lt;&gt;0,('Semester Activities'!N$29/'Weightage Page-1'!V$13)*'Weightage Page-1'!V121,0))+
(IF('Semester Activities'!N$30&lt;&gt;0,('Semester Activities'!N$30/'Weightage Page-1'!W$13)*'Weightage Page-1'!W121,0))+
(IF('Semester Activities'!N$31&lt;&gt;0,('Semester Activities'!N$31/'Weightage Page-1'!X$13)*'Weightage Page-1'!X121,0))+
(IF('Semester Activities'!N$32&lt;&gt;0,('Semester Activities'!N$32/'Weightage Page-1'!Y$13)*'Weightage Page-1'!Y121,0))+
(IF('Semester Activities'!N$33&lt;&gt;0,('Semester Activities'!N$33/'Weightage Page-1'!Z$13)*'Weightage Page-1'!Z121,0))+
(IF('Semester Activities'!N$34&lt;&gt;0,('Semester Activities'!N$34/'Weightage Page-1'!AA$13)*'Weightage Page-1'!AA121,0))+
(IF('Semester Activities'!N$35&lt;&gt;0,('Semester Activities'!N$35/'Weightage Page-1'!AB$13)*'Weightage Page-1'!AB121,0))+
(IF('Semester Activities'!N$36&lt;&gt;0,('Semester Activities'!N$36/'Weightage Page-1'!AC$13)*'Weightage Page-1'!AC121,0))+
(IF('Semester Activities'!N$38&lt;&gt;0,('Semester Activities'!N$38/'Weightage Page-1'!AE$13)*'Weightage Page-1'!AE121,0))+
(IF('Semester Activities'!N$39&lt;&gt;0,('Semester Activities'!N$39/'Weightage Page-1'!AF$13)*'Weightage Page-1'!AF121,0))+
(IF('Semester Activities'!N$40&lt;&gt;0,('Semester Activities'!N$40/'Weightage Page-1'!AG$13)*'Weightage Page-1'!AG121,0))+
(IF('Semester Activities'!N$41&lt;&gt;0,('Semester Activities'!N$41/'Weightage Page-1'!AH$13)*'Weightage Page-1'!AH121,0))+
(IF('Semester Activities'!N$42&lt;&gt;0,('Semester Activities'!N$42/'Weightage Page-1'!AI$13)*'Weightage Page-1'!AI121,0))+
(IF('Semester Activities'!N$43&lt;&gt;0,('Semester Activities'!N$43/'Weightage Page-1'!AJ$13)*'Weightage Page-1'!AJ121,0))+
(IF('Semester Activities'!N$44&lt;&gt;0,('Semester Activities'!N$44/'Weightage Page-1'!AK$13)*'Weightage Page-1'!AK121,0))+
(IF('Semester Activities'!N$45&lt;&gt;0,('Semester Activities'!N$45/'Weightage Page-1'!AL$13)*'Weightage Page-1'!AL121,0))+
(IF('Semester Activities'!N$46&lt;&gt;0,('Semester Activities'!N$46/'Weightage Page-1'!AM$13)*'Weightage Page-1'!AM121,0))+
(IF('Semester Activities'!N$47&lt;&gt;0,('Semester Activities'!N$47/'Weightage Page-1'!AN$13)*'Weightage Page-1'!AN121,0))+
(IF('Semester Activities'!N$48&lt;&gt;0,('Semester Activities'!N$48/'Weightage Page-1'!AO$13)*'Weightage Page-1'!AO121,0))+
(IF('Semester Activities'!N$49&lt;&gt;0,('Semester Activities'!N$49/'Weightage Page-1'!AP$13)*'Weightage Page-1'!AP121,0))+
(IF('Semester Activities'!N$50&lt;&gt;0,('Semester Activities'!N$50/'Weightage Page-1'!AQ$13)*'Weightage Page-1'!AQ121,0))+
(IF('Semester Activities'!N$51&lt;&gt;0,('Semester Activities'!N$51/'Weightage Page-1'!AR$13)*'Weightage Page-1'!AR121,0))+
(IF('Semester Activities'!N$52&lt;&gt;0,('Semester Activities'!N$52/'Weightage Page-1'!AS$13)*'Weightage Page-1'!AS121,0))+
(IF('Semester Activities'!N$53&lt;&gt;0,('Semester Activities'!N$53/'Weightage Page-1'!AT$13)*'Weightage Page-1'!AT121,0))+
(IF('Semester Activities'!N$54&lt;&gt;0,('Semester Activities'!N$54/'Weightage Page-1'!AU$13)*'Weightage Page-1'!AU121,0))+
(IF('Semester Activities'!N$55&lt;&gt;0,('Semester Activities'!N$55/'Weightage Page-1'!AV$13)*'Weightage Page-1'!AV121,0))+
(IF('Semester Activities'!N$56&lt;&gt;0,('Semester Activities'!N$56/'Weightage Page-1'!AW$13)*'Weightage Page-1'!AW121,0))+
(IF('Semester Activities'!N$57&lt;&gt;0,('Semester Activities'!N$57/'Weightage Page-1'!AX$13)*'Weightage Page-1'!AX121,0))+
(IF('Semester Activities'!N$58&lt;&gt;0,('Semester Activities'!N$58/'Weightage Page-1'!AY$13)*'Weightage Page-1'!AY121,0))+
(IF('Semester Activities'!N$59&lt;&gt;0,('Semester Activities'!N$59/'Weightage Page-1'!AZ$13)*'Weightage Page-1'!AZ121,0))+
(IF('Semester Activities'!N$60&lt;&gt;0,('Semester Activities'!N$60/'Weightage Page-1'!BA$13)*'Weightage Page-1'!BA121,0))+
(IF('Semester Activities'!N$61&lt;&gt;0,('Semester Activities'!N$61/'Weightage Page-1'!BB$13)*'Weightage Page-1'!BB121,0))</f>
        <v>0</v>
      </c>
      <c r="M115" s="423"/>
      <c r="N115" s="424">
        <f t="shared" si="2"/>
        <v>0</v>
      </c>
      <c r="O115" s="424"/>
    </row>
    <row r="116" spans="1:15" ht="16.5" thickBot="1" x14ac:dyDescent="0.3">
      <c r="A116" s="210">
        <v>107</v>
      </c>
      <c r="B116" s="211" t="str">
        <f>IF('Weightage Page-1'!B122&lt;&gt;"",'Weightage Page-1'!B122,"")</f>
        <v>15SW174</v>
      </c>
      <c r="C116" s="118"/>
      <c r="D116" s="423">
        <f>(IF('Semester Activities'!J$11&lt;&gt;0,('Semester Activities'!J$11/'Weightage Page-1'!D$13)*'Weightage Page-1'!D122,0))+
(IF('Semester Activities'!J$12&lt;&gt;0,('Semester Activities'!J$12/'Weightage Page-1'!E$13)*'Weightage Page-1'!E122,0))+
(IF('Semester Activities'!J$13&lt;&gt;0,('Semester Activities'!J$13/'Weightage Page-1'!F$13)*'Weightage Page-1'!F122,0))+
(IF('Semester Activities'!J$14&lt;&gt;0,('Semester Activities'!J$14/'Weightage Page-1'!G$13)*'Weightage Page-1'!G122,0))+
(IF('Semester Activities'!J$15&lt;&gt;0,('Semester Activities'!J$15/'Weightage Page-1'!H$13)*'Weightage Page-1'!H122,0))+
(IF('Semester Activities'!J$16&lt;&gt;0,('Semester Activities'!J$16/'Weightage Page-1'!I$13)*'Weightage Page-1'!I122,0))+
(IF('Semester Activities'!J$17&lt;&gt;0,('Semester Activities'!J$17/'Weightage Page-1'!J$13)*'Weightage Page-1'!J122,0))+
(IF('Semester Activities'!J$18&lt;&gt;0,('Semester Activities'!J$18/'Weightage Page-1'!K$13)*'Weightage Page-1'!K122,0))+
(IF('Semester Activities'!J$19&lt;&gt;0,('Semester Activities'!J$19/'Weightage Page-1'!L$13)*'Weightage Page-1'!L122,0))+
(IF('Semester Activities'!J$20&lt;&gt;0,('Semester Activities'!J$20/'Weightage Page-1'!M$13)*'Weightage Page-1'!M122,0))+
(IF('Semester Activities'!J$21&lt;&gt;0,('Semester Activities'!J$21/'Weightage Page-1'!N$13)*'Weightage Page-1'!N122,0))+
(IF('Semester Activities'!J$25&lt;&gt;0,('Semester Activities'!J$25/'Weightage Page-1'!R$13)*'Weightage Page-1'!R122,0))+
(IF('Semester Activities'!J$26&lt;&gt;0,('Semester Activities'!J$26/'Weightage Page-1'!S$13)*'Weightage Page-1'!S122,0))+
(IF('Semester Activities'!J$27&lt;&gt;0,('Semester Activities'!J$27/'Weightage Page-1'!T$13)*'Weightage Page-1'!T122,0))+
(IF('Semester Activities'!J$28&lt;&gt;0,('Semester Activities'!J$28/'Weightage Page-1'!U$13)*'Weightage Page-1'!U122,0))+
(IF('Semester Activities'!J$29&lt;&gt;0,('Semester Activities'!J$29/'Weightage Page-1'!V$13)*'Weightage Page-1'!V122,0))+
(IF('Semester Activities'!J$30&lt;&gt;0,('Semester Activities'!J$30/'Weightage Page-1'!W$13)*'Weightage Page-1'!W122,0))+
(IF('Semester Activities'!J$31&lt;&gt;0,('Semester Activities'!J$31/'Weightage Page-1'!X$13)*'Weightage Page-1'!X122,0))+
(IF('Semester Activities'!J$32&lt;&gt;0,('Semester Activities'!J$32/'Weightage Page-1'!Y$13)*'Weightage Page-1'!Y122,0))+
(IF('Semester Activities'!J$33&lt;&gt;0,('Semester Activities'!J$33/'Weightage Page-1'!Z$13)*'Weightage Page-1'!Z122,0))+
(IF('Semester Activities'!J$34&lt;&gt;0,('Semester Activities'!J$34/'Weightage Page-1'!AA$13)*'Weightage Page-1'!AA122,0))+
(IF('Semester Activities'!J$35&lt;&gt;0,('Semester Activities'!J$35/'Weightage Page-1'!AB$13)*'Weightage Page-1'!AB122,0))+
(IF('Semester Activities'!J$36&lt;&gt;0,('Semester Activities'!J$36/'Weightage Page-1'!AC$13)*'Weightage Page-1'!AC122,0))+
(IF('Semester Activities'!J$38&lt;&gt;0,('Semester Activities'!J$38/'Weightage Page-1'!AE$13)*'Weightage Page-1'!AE122,0))+
(IF('Semester Activities'!J$39&lt;&gt;0,('Semester Activities'!J$39/'Weightage Page-1'!AF$13)*'Weightage Page-1'!AF122,0))+
(IF('Semester Activities'!J$40&lt;&gt;0,('Semester Activities'!J$40/'Weightage Page-1'!AG$13)*'Weightage Page-1'!AG122,0))+
(IF('Semester Activities'!J$41&lt;&gt;0,('Semester Activities'!J$41/'Weightage Page-1'!AH$13)*'Weightage Page-1'!AH122,0))+
(IF('Semester Activities'!J$42&lt;&gt;0,('Semester Activities'!J$42/'Weightage Page-1'!AI$13)*'Weightage Page-1'!AI122,0))+
(IF('Semester Activities'!J$43&lt;&gt;0,('Semester Activities'!J$43/'Weightage Page-1'!AJ$13)*'Weightage Page-1'!AJ122,0))+
(IF('Semester Activities'!J$44&lt;&gt;0,('Semester Activities'!J$44/'Weightage Page-1'!AK$13)*'Weightage Page-1'!AK122,0))+
(IF('Semester Activities'!J$45&lt;&gt;0,('Semester Activities'!J$45/'Weightage Page-1'!AL$13)*'Weightage Page-1'!AL122,0))+
(IF('Semester Activities'!J$46&lt;&gt;0,('Semester Activities'!J$46/'Weightage Page-1'!AM$13)*'Weightage Page-1'!AM122,0))+
(IF('Semester Activities'!J$47&lt;&gt;0,('Semester Activities'!J$47/'Weightage Page-1'!AN$13)*'Weightage Page-1'!AN122,0))+
(IF('Semester Activities'!J$48&lt;&gt;0,('Semester Activities'!J$48/'Weightage Page-1'!AO$13)*'Weightage Page-1'!AO122,0))+
(IF('Semester Activities'!J$49&lt;&gt;0,('Semester Activities'!J$49/'Weightage Page-1'!AP$13)*'Weightage Page-1'!AP122,0))+
(IF('Semester Activities'!J$50&lt;&gt;0,('Semester Activities'!J$50/'Weightage Page-1'!AQ$13)*'Weightage Page-1'!AQ122,0))+
(IF('Semester Activities'!J$51&lt;&gt;0,('Semester Activities'!J$51/'Weightage Page-1'!AR$13)*'Weightage Page-1'!AR122,0))+
(IF('Semester Activities'!J$52&lt;&gt;0,('Semester Activities'!J$52/'Weightage Page-1'!AS$13)*'Weightage Page-1'!AS122,0))+
(IF('Semester Activities'!J$53&lt;&gt;0,('Semester Activities'!J$53/'Weightage Page-1'!AT$13)*'Weightage Page-1'!AT122,0))+
(IF('Semester Activities'!J$54&lt;&gt;0,('Semester Activities'!J$54/'Weightage Page-1'!AU$13)*'Weightage Page-1'!AU122,0))+
(IF('Semester Activities'!J$55&lt;&gt;0,('Semester Activities'!J$55/'Weightage Page-1'!AV$13)*'Weightage Page-1'!AV122,0))+
(IF('Semester Activities'!J$56&lt;&gt;0,('Semester Activities'!J$56/'Weightage Page-1'!AW$13)*'Weightage Page-1'!AW122,0))+
(IF('Semester Activities'!J$57&lt;&gt;0,('Semester Activities'!J$57/'Weightage Page-1'!AX$13)*'Weightage Page-1'!AX122,0))+
(IF('Semester Activities'!J$58&lt;&gt;0,('Semester Activities'!J$58/'Weightage Page-1'!AY$13)*'Weightage Page-1'!AY122,0))+
(IF('Semester Activities'!J$59&lt;&gt;0,('Semester Activities'!J$59/'Weightage Page-1'!AZ$13)*'Weightage Page-1'!AZ122,0))+
(IF('Semester Activities'!J$60&lt;&gt;0,('Semester Activities'!J$60/'Weightage Page-1'!BA$13)*'Weightage Page-1'!BA122,0))+
(IF('Semester Activities'!J$61&lt;&gt;0,('Semester Activities'!J$61/'Weightage Page-1'!BB$13)*'Weightage Page-1'!BB122,0))</f>
        <v>0</v>
      </c>
      <c r="E116" s="423"/>
      <c r="F116" s="423">
        <f>(IF('Semester Activities'!K$11&lt;&gt;0,('Semester Activities'!K$11/'Weightage Page-1'!D$13)*'Weightage Page-1'!D122,0))+
(IF('Semester Activities'!K$12&lt;&gt;0,('Semester Activities'!K$12/'Weightage Page-1'!E$13)*'Weightage Page-1'!E122,0))+
(IF('Semester Activities'!K$13&lt;&gt;0,('Semester Activities'!K$13/'Weightage Page-1'!F$13)*'Weightage Page-1'!F122,0))+
(IF('Semester Activities'!K$14&lt;&gt;0,('Semester Activities'!K$14/'Weightage Page-1'!G$13)*'Weightage Page-1'!G122,0))+
(IF('Semester Activities'!K$15&lt;&gt;0,('Semester Activities'!K$15/'Weightage Page-1'!H$13)*'Weightage Page-1'!H122,0))+
(IF('Semester Activities'!K$16&lt;&gt;0,('Semester Activities'!K$16/'Weightage Page-1'!I$13)*'Weightage Page-1'!I122,0))+
(IF('Semester Activities'!K$17&lt;&gt;0,('Semester Activities'!K$17/'Weightage Page-1'!J$13)*'Weightage Page-1'!J122,0))+
(IF('Semester Activities'!K$18&lt;&gt;0,('Semester Activities'!K$18/'Weightage Page-1'!K$13)*'Weightage Page-1'!K122,0))+
(IF('Semester Activities'!K$19&lt;&gt;0,('Semester Activities'!K$19/'Weightage Page-1'!L$13)*'Weightage Page-1'!L122,0))+
(IF('Semester Activities'!K$20&lt;&gt;0,('Semester Activities'!K$20/'Weightage Page-1'!M$13)*'Weightage Page-1'!M122,0))+
(IF('Semester Activities'!K$21&lt;&gt;0,('Semester Activities'!K$21/'Weightage Page-1'!N$13)*'Weightage Page-1'!N122,0))+
(IF('Semester Activities'!K$25&lt;&gt;0,('Semester Activities'!K$25/'Weightage Page-1'!R$13)*'Weightage Page-1'!R122,0))+
(IF('Semester Activities'!K$26&lt;&gt;0,('Semester Activities'!K$26/'Weightage Page-1'!S$13)*'Weightage Page-1'!S122,0))+
(IF('Semester Activities'!K$27&lt;&gt;0,('Semester Activities'!K$27/'Weightage Page-1'!T$13)*'Weightage Page-1'!T122,0))+
(IF('Semester Activities'!K$28&lt;&gt;0,('Semester Activities'!K$28/'Weightage Page-1'!U$13)*'Weightage Page-1'!U122,0))+
(IF('Semester Activities'!K$29&lt;&gt;0,('Semester Activities'!K$29/'Weightage Page-1'!V$13)*'Weightage Page-1'!V122,0))+
(IF('Semester Activities'!K$30&lt;&gt;0,('Semester Activities'!K$30/'Weightage Page-1'!W$13)*'Weightage Page-1'!W122,0))+
(IF('Semester Activities'!K$31&lt;&gt;0,('Semester Activities'!K$31/'Weightage Page-1'!X$13)*'Weightage Page-1'!X122,0))+
(IF('Semester Activities'!K$32&lt;&gt;0,('Semester Activities'!K$32/'Weightage Page-1'!Y$13)*'Weightage Page-1'!Y122,0))+
(IF('Semester Activities'!K$33&lt;&gt;0,('Semester Activities'!K$33/'Weightage Page-1'!Z$13)*'Weightage Page-1'!Z122,0))+
(IF('Semester Activities'!K$34&lt;&gt;0,('Semester Activities'!K$34/'Weightage Page-1'!AA$13)*'Weightage Page-1'!AA122,0))+
(IF('Semester Activities'!K$35&lt;&gt;0,('Semester Activities'!K$35/'Weightage Page-1'!AB$13)*'Weightage Page-1'!AB122,0))+
(IF('Semester Activities'!K$36&lt;&gt;0,('Semester Activities'!K$36/'Weightage Page-1'!AC$13)*'Weightage Page-1'!AC122,0))+
(IF('Semester Activities'!K$38&lt;&gt;0,('Semester Activities'!K$38/'Weightage Page-1'!AE$13)*'Weightage Page-1'!AE122,0))+
(IF('Semester Activities'!K$39&lt;&gt;0,('Semester Activities'!K$39/'Weightage Page-1'!AF$13)*'Weightage Page-1'!AF122,0))+
(IF('Semester Activities'!K$40&lt;&gt;0,('Semester Activities'!K$40/'Weightage Page-1'!AG$13)*'Weightage Page-1'!AG122,0))+
(IF('Semester Activities'!K$41&lt;&gt;0,('Semester Activities'!K$41/'Weightage Page-1'!AH$13)*'Weightage Page-1'!AH122,0))+
(IF('Semester Activities'!K$42&lt;&gt;0,('Semester Activities'!K$42/'Weightage Page-1'!AI$13)*'Weightage Page-1'!AI122,0))+
(IF('Semester Activities'!K$43&lt;&gt;0,('Semester Activities'!K$43/'Weightage Page-1'!AJ$13)*'Weightage Page-1'!AJ122,0))+
(IF('Semester Activities'!K$44&lt;&gt;0,('Semester Activities'!K$44/'Weightage Page-1'!AK$13)*'Weightage Page-1'!AK122,0))+
(IF('Semester Activities'!K$45&lt;&gt;0,('Semester Activities'!K$45/'Weightage Page-1'!AL$13)*'Weightage Page-1'!AL122,0))+
(IF('Semester Activities'!K$46&lt;&gt;0,('Semester Activities'!K$46/'Weightage Page-1'!AM$13)*'Weightage Page-1'!AM122,0))+
(IF('Semester Activities'!K$47&lt;&gt;0,('Semester Activities'!K$47/'Weightage Page-1'!AN$13)*'Weightage Page-1'!AN122,0))+
(IF('Semester Activities'!K$48&lt;&gt;0,('Semester Activities'!K$48/'Weightage Page-1'!AO$13)*'Weightage Page-1'!AO122,0))+
(IF('Semester Activities'!K$49&lt;&gt;0,('Semester Activities'!K$49/'Weightage Page-1'!AP$13)*'Weightage Page-1'!AP122,0))+
(IF('Semester Activities'!K$50&lt;&gt;0,('Semester Activities'!K$50/'Weightage Page-1'!AQ$13)*'Weightage Page-1'!AQ122,0))+
(IF('Semester Activities'!K$51&lt;&gt;0,('Semester Activities'!K$51/'Weightage Page-1'!AR$13)*'Weightage Page-1'!AR122,0))+
(IF('Semester Activities'!K$52&lt;&gt;0,('Semester Activities'!K$52/'Weightage Page-1'!AS$13)*'Weightage Page-1'!AS122,0))+
(IF('Semester Activities'!K$53&lt;&gt;0,('Semester Activities'!K$53/'Weightage Page-1'!AT$13)*'Weightage Page-1'!AT122,0))+
(IF('Semester Activities'!K$54&lt;&gt;0,('Semester Activities'!K$54/'Weightage Page-1'!AU$13)*'Weightage Page-1'!AU122,0))+
(IF('Semester Activities'!K$55&lt;&gt;0,('Semester Activities'!K$55/'Weightage Page-1'!AV$13)*'Weightage Page-1'!AV122,0))+
(IF('Semester Activities'!K$56&lt;&gt;0,('Semester Activities'!K$56/'Weightage Page-1'!AW$13)*'Weightage Page-1'!AW122,0))+
(IF('Semester Activities'!K$57&lt;&gt;0,('Semester Activities'!K$57/'Weightage Page-1'!AX$13)*'Weightage Page-1'!AX122,0))+
(IF('Semester Activities'!K$58&lt;&gt;0,('Semester Activities'!K$58/'Weightage Page-1'!AY$13)*'Weightage Page-1'!AY122,0))+
(IF('Semester Activities'!K$59&lt;&gt;0,('Semester Activities'!K$59/'Weightage Page-1'!AZ$13)*'Weightage Page-1'!AZ122,0))+
(IF('Semester Activities'!K$60&lt;&gt;0,('Semester Activities'!K$60/'Weightage Page-1'!BA$13)*'Weightage Page-1'!BA122,0))+
(IF('Semester Activities'!K$61&lt;&gt;0,('Semester Activities'!K$61/'Weightage Page-1'!BB$13)*'Weightage Page-1'!BB122,0))</f>
        <v>0</v>
      </c>
      <c r="G116" s="423"/>
      <c r="H116" s="423">
        <f>(IF('Semester Activities'!L$11&lt;&gt;0,('Semester Activities'!L$11/'Weightage Page-1'!D$13)*'Weightage Page-1'!D122,0))+
(IF('Semester Activities'!L$12&lt;&gt;0,('Semester Activities'!L$12/'Weightage Page-1'!E$13)*'Weightage Page-1'!E122,0))+
(IF('Semester Activities'!L$13&lt;&gt;0,('Semester Activities'!L$13/'Weightage Page-1'!F$13)*'Weightage Page-1'!F122,0))+
(IF('Semester Activities'!L$14&lt;&gt;0,('Semester Activities'!L$14/'Weightage Page-1'!G$13)*'Weightage Page-1'!G122,0))+
(IF('Semester Activities'!L$15&lt;&gt;0,('Semester Activities'!L$15/'Weightage Page-1'!H$13)*'Weightage Page-1'!H122,0))+
(IF('Semester Activities'!L$16&lt;&gt;0,('Semester Activities'!L$16/'Weightage Page-1'!I$13)*'Weightage Page-1'!I122,0))+
(IF('Semester Activities'!L$17&lt;&gt;0,('Semester Activities'!L$17/'Weightage Page-1'!J$13)*'Weightage Page-1'!J122,0))+
(IF('Semester Activities'!L$18&lt;&gt;0,('Semester Activities'!L$18/'Weightage Page-1'!K$13)*'Weightage Page-1'!K122,0))+
(IF('Semester Activities'!L$19&lt;&gt;0,('Semester Activities'!L$19/'Weightage Page-1'!L$13)*'Weightage Page-1'!L122,0))+
(IF('Semester Activities'!L$20&lt;&gt;0,('Semester Activities'!L$20/'Weightage Page-1'!M$13)*'Weightage Page-1'!M122,0))+
(IF('Semester Activities'!L$21&lt;&gt;0,('Semester Activities'!L$21/'Weightage Page-1'!N$13)*'Weightage Page-1'!N122,0))+
(IF('Semester Activities'!L$25&lt;&gt;0,('Semester Activities'!L$25/'Weightage Page-1'!R$13)*'Weightage Page-1'!R122,0))+
(IF('Semester Activities'!L$26&lt;&gt;0,('Semester Activities'!L$26/'Weightage Page-1'!S$13)*'Weightage Page-1'!S122,0))+
(IF('Semester Activities'!L$27&lt;&gt;0,('Semester Activities'!L$27/'Weightage Page-1'!T$13)*'Weightage Page-1'!T122,0))+
(IF('Semester Activities'!L$28&lt;&gt;0,('Semester Activities'!L$28/'Weightage Page-1'!U$13)*'Weightage Page-1'!U122,0))+
(IF('Semester Activities'!L$29&lt;&gt;0,('Semester Activities'!L$29/'Weightage Page-1'!V$13)*'Weightage Page-1'!V122,0))+
(IF('Semester Activities'!L$30&lt;&gt;0,('Semester Activities'!L$30/'Weightage Page-1'!W$13)*'Weightage Page-1'!W122,0))+
(IF('Semester Activities'!L$31&lt;&gt;0,('Semester Activities'!L$31/'Weightage Page-1'!X$13)*'Weightage Page-1'!X122,0))+
(IF('Semester Activities'!L$32&lt;&gt;0,('Semester Activities'!L$32/'Weightage Page-1'!Y$13)*'Weightage Page-1'!Y122,0))+
(IF('Semester Activities'!L$33&lt;&gt;0,('Semester Activities'!L$33/'Weightage Page-1'!Z$13)*'Weightage Page-1'!Z122,0))+
(IF('Semester Activities'!L$34&lt;&gt;0,('Semester Activities'!L$34/'Weightage Page-1'!AA$13)*'Weightage Page-1'!AA122,0))+
(IF('Semester Activities'!L$35&lt;&gt;0,('Semester Activities'!L$35/'Weightage Page-1'!AB$13)*'Weightage Page-1'!AB122,0))+
(IF('Semester Activities'!L$36&lt;&gt;0,('Semester Activities'!L$36/'Weightage Page-1'!AC$13)*'Weightage Page-1'!AC122,0))+
(IF('Semester Activities'!L$38&lt;&gt;0,('Semester Activities'!L$38/'Weightage Page-1'!AE$13)*'Weightage Page-1'!AE122,0))+
(IF('Semester Activities'!L$39&lt;&gt;0,('Semester Activities'!L$39/'Weightage Page-1'!AF$13)*'Weightage Page-1'!AF122,0))+
(IF('Semester Activities'!L$40&lt;&gt;0,('Semester Activities'!L$40/'Weightage Page-1'!AG$13)*'Weightage Page-1'!AG122,0))+
(IF('Semester Activities'!L$41&lt;&gt;0,('Semester Activities'!L$41/'Weightage Page-1'!AH$13)*'Weightage Page-1'!AH122,0))+
(IF('Semester Activities'!L$42&lt;&gt;0,('Semester Activities'!L$42/'Weightage Page-1'!AI$13)*'Weightage Page-1'!AI122,0))+
(IF('Semester Activities'!L$43&lt;&gt;0,('Semester Activities'!L$43/'Weightage Page-1'!AJ$13)*'Weightage Page-1'!AJ122,0))+
(IF('Semester Activities'!L$44&lt;&gt;0,('Semester Activities'!L$44/'Weightage Page-1'!AK$13)*'Weightage Page-1'!AK122,0))+
(IF('Semester Activities'!L$45&lt;&gt;0,('Semester Activities'!L$45/'Weightage Page-1'!AL$13)*'Weightage Page-1'!AL122,0))+
(IF('Semester Activities'!L$46&lt;&gt;0,('Semester Activities'!L$46/'Weightage Page-1'!AM$13)*'Weightage Page-1'!AM122,0))+
(IF('Semester Activities'!L$47&lt;&gt;0,('Semester Activities'!L$47/'Weightage Page-1'!AN$13)*'Weightage Page-1'!AN122,0))+
(IF('Semester Activities'!L$48&lt;&gt;0,('Semester Activities'!L$48/'Weightage Page-1'!AO$13)*'Weightage Page-1'!AO122,0))+
(IF('Semester Activities'!L$49&lt;&gt;0,('Semester Activities'!L$49/'Weightage Page-1'!AP$13)*'Weightage Page-1'!AP122,0))+
(IF('Semester Activities'!L$50&lt;&gt;0,('Semester Activities'!L$50/'Weightage Page-1'!AQ$13)*'Weightage Page-1'!AQ122,0))+
(IF('Semester Activities'!L$51&lt;&gt;0,('Semester Activities'!L$51/'Weightage Page-1'!AR$13)*'Weightage Page-1'!AR122,0))+
(IF('Semester Activities'!L$52&lt;&gt;0,('Semester Activities'!L$52/'Weightage Page-1'!AS$13)*'Weightage Page-1'!AS122,0))+
(IF('Semester Activities'!L$53&lt;&gt;0,('Semester Activities'!L$53/'Weightage Page-1'!AT$13)*'Weightage Page-1'!AT122,0))+
(IF('Semester Activities'!L$54&lt;&gt;0,('Semester Activities'!L$54/'Weightage Page-1'!AU$13)*'Weightage Page-1'!AU122,0))+
(IF('Semester Activities'!L$55&lt;&gt;0,('Semester Activities'!L$55/'Weightage Page-1'!AV$13)*'Weightage Page-1'!AV122,0))+
(IF('Semester Activities'!L$56&lt;&gt;0,('Semester Activities'!L$56/'Weightage Page-1'!AW$13)*'Weightage Page-1'!AW122,0))+
(IF('Semester Activities'!L$57&lt;&gt;0,('Semester Activities'!L$57/'Weightage Page-1'!AX$13)*'Weightage Page-1'!AX122,0))+
(IF('Semester Activities'!L$58&lt;&gt;0,('Semester Activities'!L$58/'Weightage Page-1'!AY$13)*'Weightage Page-1'!AY122,0))+
(IF('Semester Activities'!L$59&lt;&gt;0,('Semester Activities'!L$59/'Weightage Page-1'!AZ$13)*'Weightage Page-1'!AZ122,0))+
(IF('Semester Activities'!L$60&lt;&gt;0,('Semester Activities'!L$60/'Weightage Page-1'!BA$13)*'Weightage Page-1'!BA122,0))+
(IF('Semester Activities'!L$61&lt;&gt;0,('Semester Activities'!L$61/'Weightage Page-1'!BB$13)*'Weightage Page-1'!BB122,0))</f>
        <v>0</v>
      </c>
      <c r="I116" s="423"/>
      <c r="J116" s="423">
        <f>(IF('Semester Activities'!M$11&lt;&gt;0,('Semester Activities'!M$11/'Weightage Page-1'!D$13)*'Weightage Page-1'!D122,0))+
(IF('Semester Activities'!M$12&lt;&gt;0,('Semester Activities'!M$12/'Weightage Page-1'!E$13)*'Weightage Page-1'!E122,0))+
(IF('Semester Activities'!M$13&lt;&gt;0,('Semester Activities'!M$13/'Weightage Page-1'!F$13)*'Weightage Page-1'!F122,0))+
(IF('Semester Activities'!M$14&lt;&gt;0,('Semester Activities'!M$14/'Weightage Page-1'!G$13)*'Weightage Page-1'!G122,0))+
(IF('Semester Activities'!M$15&lt;&gt;0,('Semester Activities'!M$15/'Weightage Page-1'!H$13)*'Weightage Page-1'!H122,0))+
(IF('Semester Activities'!M$16&lt;&gt;0,('Semester Activities'!M$16/'Weightage Page-1'!I$13)*'Weightage Page-1'!I122,0))+
(IF('Semester Activities'!M$17&lt;&gt;0,('Semester Activities'!M$17/'Weightage Page-1'!J$13)*'Weightage Page-1'!J122,0))+
(IF('Semester Activities'!M$18&lt;&gt;0,('Semester Activities'!M$18/'Weightage Page-1'!K$13)*'Weightage Page-1'!K122,0))+
(IF('Semester Activities'!M$19&lt;&gt;0,('Semester Activities'!M$19/'Weightage Page-1'!L$13)*'Weightage Page-1'!L122,0))+
(IF('Semester Activities'!M$20&lt;&gt;0,('Semester Activities'!M$20/'Weightage Page-1'!M$13)*'Weightage Page-1'!M122,0))+
(IF('Semester Activities'!M$21&lt;&gt;0,('Semester Activities'!M$21/'Weightage Page-1'!N$13)*'Weightage Page-1'!N122,0))+
(IF('Semester Activities'!M$25&lt;&gt;0,('Semester Activities'!M$25/'Weightage Page-1'!R$13)*'Weightage Page-1'!R122,0))+
(IF('Semester Activities'!M$26&lt;&gt;0,('Semester Activities'!M$26/'Weightage Page-1'!S$13)*'Weightage Page-1'!S122,0))+
(IF('Semester Activities'!M$27&lt;&gt;0,('Semester Activities'!M$27/'Weightage Page-1'!T$13)*'Weightage Page-1'!T122,0))+
(IF('Semester Activities'!M$28&lt;&gt;0,('Semester Activities'!M$28/'Weightage Page-1'!U$13)*'Weightage Page-1'!U122,0))+
(IF('Semester Activities'!M$29&lt;&gt;0,('Semester Activities'!M$29/'Weightage Page-1'!V$13)*'Weightage Page-1'!V122,0))+
(IF('Semester Activities'!M$30&lt;&gt;0,('Semester Activities'!M$30/'Weightage Page-1'!W$13)*'Weightage Page-1'!W122,0))+
(IF('Semester Activities'!M$31&lt;&gt;0,('Semester Activities'!M$31/'Weightage Page-1'!X$13)*'Weightage Page-1'!X122,0))+
(IF('Semester Activities'!M$32&lt;&gt;0,('Semester Activities'!M$32/'Weightage Page-1'!Y$13)*'Weightage Page-1'!Y122,0))+
(IF('Semester Activities'!M$33&lt;&gt;0,('Semester Activities'!M$33/'Weightage Page-1'!Z$13)*'Weightage Page-1'!Z122,0))+
(IF('Semester Activities'!M$34&lt;&gt;0,('Semester Activities'!M$34/'Weightage Page-1'!AA$13)*'Weightage Page-1'!AA122,0))+
(IF('Semester Activities'!M$35&lt;&gt;0,('Semester Activities'!M$35/'Weightage Page-1'!AB$13)*'Weightage Page-1'!AB122,0))+
(IF('Semester Activities'!M$36&lt;&gt;0,('Semester Activities'!M$36/'Weightage Page-1'!AC$13)*'Weightage Page-1'!AC122,0))+
(IF('Semester Activities'!M$38&lt;&gt;0,('Semester Activities'!M$38/'Weightage Page-1'!AE$13)*'Weightage Page-1'!AE122,0))+
(IF('Semester Activities'!M$39&lt;&gt;0,('Semester Activities'!M$39/'Weightage Page-1'!AF$13)*'Weightage Page-1'!AF122,0))+
(IF('Semester Activities'!M$40&lt;&gt;0,('Semester Activities'!M$40/'Weightage Page-1'!AG$13)*'Weightage Page-1'!AG122,0))+
(IF('Semester Activities'!M$41&lt;&gt;0,('Semester Activities'!M$41/'Weightage Page-1'!AH$13)*'Weightage Page-1'!AH122,0))+
(IF('Semester Activities'!M$42&lt;&gt;0,('Semester Activities'!M$42/'Weightage Page-1'!AI$13)*'Weightage Page-1'!AI122,0))+
(IF('Semester Activities'!M$43&lt;&gt;0,('Semester Activities'!M$43/'Weightage Page-1'!AJ$13)*'Weightage Page-1'!AJ122,0))+
(IF('Semester Activities'!M$44&lt;&gt;0,('Semester Activities'!M$44/'Weightage Page-1'!AK$13)*'Weightage Page-1'!AK122,0))+
(IF('Semester Activities'!M$45&lt;&gt;0,('Semester Activities'!M$45/'Weightage Page-1'!AL$13)*'Weightage Page-1'!AL122,0))+
(IF('Semester Activities'!M$46&lt;&gt;0,('Semester Activities'!M$46/'Weightage Page-1'!AM$13)*'Weightage Page-1'!AM122,0))+
(IF('Semester Activities'!M$47&lt;&gt;0,('Semester Activities'!M$47/'Weightage Page-1'!AN$13)*'Weightage Page-1'!AN122,0))+
(IF('Semester Activities'!M$48&lt;&gt;0,('Semester Activities'!M$48/'Weightage Page-1'!AO$13)*'Weightage Page-1'!AO122,0))+
(IF('Semester Activities'!M$49&lt;&gt;0,('Semester Activities'!M$49/'Weightage Page-1'!AP$13)*'Weightage Page-1'!AP122,0))+
(IF('Semester Activities'!M$50&lt;&gt;0,('Semester Activities'!M$50/'Weightage Page-1'!AQ$13)*'Weightage Page-1'!AQ122,0))+
(IF('Semester Activities'!M$51&lt;&gt;0,('Semester Activities'!M$51/'Weightage Page-1'!AR$13)*'Weightage Page-1'!AR122,0))+
(IF('Semester Activities'!M$52&lt;&gt;0,('Semester Activities'!M$52/'Weightage Page-1'!AS$13)*'Weightage Page-1'!AS122,0))+
(IF('Semester Activities'!M$53&lt;&gt;0,('Semester Activities'!M$53/'Weightage Page-1'!AT$13)*'Weightage Page-1'!AT122,0))+
(IF('Semester Activities'!M$54&lt;&gt;0,('Semester Activities'!M$54/'Weightage Page-1'!AU$13)*'Weightage Page-1'!AU122,0))+
(IF('Semester Activities'!M$55&lt;&gt;0,('Semester Activities'!M$55/'Weightage Page-1'!AV$13)*'Weightage Page-1'!AV122,0))+
(IF('Semester Activities'!M$56&lt;&gt;0,('Semester Activities'!M$56/'Weightage Page-1'!AW$13)*'Weightage Page-1'!AW122,0))+
(IF('Semester Activities'!M$57&lt;&gt;0,('Semester Activities'!M$57/'Weightage Page-1'!AX$13)*'Weightage Page-1'!AX122,0))+
(IF('Semester Activities'!M$58&lt;&gt;0,('Semester Activities'!M$58/'Weightage Page-1'!AY$13)*'Weightage Page-1'!AY122,0))+
(IF('Semester Activities'!M$59&lt;&gt;0,('Semester Activities'!M$59/'Weightage Page-1'!AZ$13)*'Weightage Page-1'!AZ122,0))+
(IF('Semester Activities'!M$60&lt;&gt;0,('Semester Activities'!M$60/'Weightage Page-1'!BA$13)*'Weightage Page-1'!BA122,0))+
(IF('Semester Activities'!M$61&lt;&gt;0,('Semester Activities'!M$61/'Weightage Page-1'!BB$13)*'Weightage Page-1'!BB122,0))</f>
        <v>0</v>
      </c>
      <c r="K116" s="423"/>
      <c r="L116" s="423">
        <f>(IF('Semester Activities'!N$11&lt;&gt;0,('Semester Activities'!N$11/'Weightage Page-1'!D$13)*'Weightage Page-1'!D122,0))+
(IF('Semester Activities'!N$12&lt;&gt;0,('Semester Activities'!N$12/'Weightage Page-1'!E$13)*'Weightage Page-1'!E122,0))+
(IF('Semester Activities'!N$13&lt;&gt;0,('Semester Activities'!N$13/'Weightage Page-1'!F$13)*'Weightage Page-1'!F122,0))+
(IF('Semester Activities'!N$14&lt;&gt;0,('Semester Activities'!N$14/'Weightage Page-1'!G$13)*'Weightage Page-1'!G122,0))+
(IF('Semester Activities'!N$15&lt;&gt;0,('Semester Activities'!N$15/'Weightage Page-1'!H$13)*'Weightage Page-1'!H122,0))+
(IF('Semester Activities'!N$16&lt;&gt;0,('Semester Activities'!N$16/'Weightage Page-1'!I$13)*'Weightage Page-1'!I122,0))+
(IF('Semester Activities'!N$17&lt;&gt;0,('Semester Activities'!N$17/'Weightage Page-1'!J$13)*'Weightage Page-1'!J122,0))+
(IF('Semester Activities'!N$18&lt;&gt;0,('Semester Activities'!N$18/'Weightage Page-1'!K$13)*'Weightage Page-1'!K122,0))+
(IF('Semester Activities'!N$19&lt;&gt;0,('Semester Activities'!N$19/'Weightage Page-1'!L$13)*'Weightage Page-1'!L122,0))+
(IF('Semester Activities'!N$20&lt;&gt;0,('Semester Activities'!N$20/'Weightage Page-1'!M$13)*'Weightage Page-1'!M122,0))+
(IF('Semester Activities'!N$21&lt;&gt;0,('Semester Activities'!N$21/'Weightage Page-1'!N$13)*'Weightage Page-1'!N122,0))+
(IF('Semester Activities'!N$25&lt;&gt;0,('Semester Activities'!N$25/'Weightage Page-1'!R$13)*'Weightage Page-1'!R122,0))+
(IF('Semester Activities'!N$26&lt;&gt;0,('Semester Activities'!N$26/'Weightage Page-1'!S$13)*'Weightage Page-1'!S122,0))+
(IF('Semester Activities'!N$27&lt;&gt;0,('Semester Activities'!N$27/'Weightage Page-1'!T$13)*'Weightage Page-1'!T122,0))+
(IF('Semester Activities'!N$28&lt;&gt;0,('Semester Activities'!N$28/'Weightage Page-1'!U$13)*'Weightage Page-1'!U122,0))+
(IF('Semester Activities'!N$29&lt;&gt;0,('Semester Activities'!N$29/'Weightage Page-1'!V$13)*'Weightage Page-1'!V122,0))+
(IF('Semester Activities'!N$30&lt;&gt;0,('Semester Activities'!N$30/'Weightage Page-1'!W$13)*'Weightage Page-1'!W122,0))+
(IF('Semester Activities'!N$31&lt;&gt;0,('Semester Activities'!N$31/'Weightage Page-1'!X$13)*'Weightage Page-1'!X122,0))+
(IF('Semester Activities'!N$32&lt;&gt;0,('Semester Activities'!N$32/'Weightage Page-1'!Y$13)*'Weightage Page-1'!Y122,0))+
(IF('Semester Activities'!N$33&lt;&gt;0,('Semester Activities'!N$33/'Weightage Page-1'!Z$13)*'Weightage Page-1'!Z122,0))+
(IF('Semester Activities'!N$34&lt;&gt;0,('Semester Activities'!N$34/'Weightage Page-1'!AA$13)*'Weightage Page-1'!AA122,0))+
(IF('Semester Activities'!N$35&lt;&gt;0,('Semester Activities'!N$35/'Weightage Page-1'!AB$13)*'Weightage Page-1'!AB122,0))+
(IF('Semester Activities'!N$36&lt;&gt;0,('Semester Activities'!N$36/'Weightage Page-1'!AC$13)*'Weightage Page-1'!AC122,0))+
(IF('Semester Activities'!N$38&lt;&gt;0,('Semester Activities'!N$38/'Weightage Page-1'!AE$13)*'Weightage Page-1'!AE122,0))+
(IF('Semester Activities'!N$39&lt;&gt;0,('Semester Activities'!N$39/'Weightage Page-1'!AF$13)*'Weightage Page-1'!AF122,0))+
(IF('Semester Activities'!N$40&lt;&gt;0,('Semester Activities'!N$40/'Weightage Page-1'!AG$13)*'Weightage Page-1'!AG122,0))+
(IF('Semester Activities'!N$41&lt;&gt;0,('Semester Activities'!N$41/'Weightage Page-1'!AH$13)*'Weightage Page-1'!AH122,0))+
(IF('Semester Activities'!N$42&lt;&gt;0,('Semester Activities'!N$42/'Weightage Page-1'!AI$13)*'Weightage Page-1'!AI122,0))+
(IF('Semester Activities'!N$43&lt;&gt;0,('Semester Activities'!N$43/'Weightage Page-1'!AJ$13)*'Weightage Page-1'!AJ122,0))+
(IF('Semester Activities'!N$44&lt;&gt;0,('Semester Activities'!N$44/'Weightage Page-1'!AK$13)*'Weightage Page-1'!AK122,0))+
(IF('Semester Activities'!N$45&lt;&gt;0,('Semester Activities'!N$45/'Weightage Page-1'!AL$13)*'Weightage Page-1'!AL122,0))+
(IF('Semester Activities'!N$46&lt;&gt;0,('Semester Activities'!N$46/'Weightage Page-1'!AM$13)*'Weightage Page-1'!AM122,0))+
(IF('Semester Activities'!N$47&lt;&gt;0,('Semester Activities'!N$47/'Weightage Page-1'!AN$13)*'Weightage Page-1'!AN122,0))+
(IF('Semester Activities'!N$48&lt;&gt;0,('Semester Activities'!N$48/'Weightage Page-1'!AO$13)*'Weightage Page-1'!AO122,0))+
(IF('Semester Activities'!N$49&lt;&gt;0,('Semester Activities'!N$49/'Weightage Page-1'!AP$13)*'Weightage Page-1'!AP122,0))+
(IF('Semester Activities'!N$50&lt;&gt;0,('Semester Activities'!N$50/'Weightage Page-1'!AQ$13)*'Weightage Page-1'!AQ122,0))+
(IF('Semester Activities'!N$51&lt;&gt;0,('Semester Activities'!N$51/'Weightage Page-1'!AR$13)*'Weightage Page-1'!AR122,0))+
(IF('Semester Activities'!N$52&lt;&gt;0,('Semester Activities'!N$52/'Weightage Page-1'!AS$13)*'Weightage Page-1'!AS122,0))+
(IF('Semester Activities'!N$53&lt;&gt;0,('Semester Activities'!N$53/'Weightage Page-1'!AT$13)*'Weightage Page-1'!AT122,0))+
(IF('Semester Activities'!N$54&lt;&gt;0,('Semester Activities'!N$54/'Weightage Page-1'!AU$13)*'Weightage Page-1'!AU122,0))+
(IF('Semester Activities'!N$55&lt;&gt;0,('Semester Activities'!N$55/'Weightage Page-1'!AV$13)*'Weightage Page-1'!AV122,0))+
(IF('Semester Activities'!N$56&lt;&gt;0,('Semester Activities'!N$56/'Weightage Page-1'!AW$13)*'Weightage Page-1'!AW122,0))+
(IF('Semester Activities'!N$57&lt;&gt;0,('Semester Activities'!N$57/'Weightage Page-1'!AX$13)*'Weightage Page-1'!AX122,0))+
(IF('Semester Activities'!N$58&lt;&gt;0,('Semester Activities'!N$58/'Weightage Page-1'!AY$13)*'Weightage Page-1'!AY122,0))+
(IF('Semester Activities'!N$59&lt;&gt;0,('Semester Activities'!N$59/'Weightage Page-1'!AZ$13)*'Weightage Page-1'!AZ122,0))+
(IF('Semester Activities'!N$60&lt;&gt;0,('Semester Activities'!N$60/'Weightage Page-1'!BA$13)*'Weightage Page-1'!BA122,0))+
(IF('Semester Activities'!N$61&lt;&gt;0,('Semester Activities'!N$61/'Weightage Page-1'!BB$13)*'Weightage Page-1'!BB122,0))</f>
        <v>0</v>
      </c>
      <c r="M116" s="423"/>
      <c r="N116" s="424">
        <f t="shared" si="2"/>
        <v>0</v>
      </c>
      <c r="O116" s="424"/>
    </row>
    <row r="117" spans="1:15" ht="16.5" thickBot="1" x14ac:dyDescent="0.3">
      <c r="A117" s="210">
        <v>108</v>
      </c>
      <c r="B117" s="211" t="str">
        <f>IF('Weightage Page-1'!B123&lt;&gt;"",'Weightage Page-1'!B123,"")</f>
        <v>15SW176</v>
      </c>
      <c r="C117" s="118"/>
      <c r="D117" s="423">
        <f>(IF('Semester Activities'!J$11&lt;&gt;0,('Semester Activities'!J$11/'Weightage Page-1'!D$13)*'Weightage Page-1'!D123,0))+
(IF('Semester Activities'!J$12&lt;&gt;0,('Semester Activities'!J$12/'Weightage Page-1'!E$13)*'Weightage Page-1'!E123,0))+
(IF('Semester Activities'!J$13&lt;&gt;0,('Semester Activities'!J$13/'Weightage Page-1'!F$13)*'Weightage Page-1'!F123,0))+
(IF('Semester Activities'!J$14&lt;&gt;0,('Semester Activities'!J$14/'Weightage Page-1'!G$13)*'Weightage Page-1'!G123,0))+
(IF('Semester Activities'!J$15&lt;&gt;0,('Semester Activities'!J$15/'Weightage Page-1'!H$13)*'Weightage Page-1'!H123,0))+
(IF('Semester Activities'!J$16&lt;&gt;0,('Semester Activities'!J$16/'Weightage Page-1'!I$13)*'Weightage Page-1'!I123,0))+
(IF('Semester Activities'!J$17&lt;&gt;0,('Semester Activities'!J$17/'Weightage Page-1'!J$13)*'Weightage Page-1'!J123,0))+
(IF('Semester Activities'!J$18&lt;&gt;0,('Semester Activities'!J$18/'Weightage Page-1'!K$13)*'Weightage Page-1'!K123,0))+
(IF('Semester Activities'!J$19&lt;&gt;0,('Semester Activities'!J$19/'Weightage Page-1'!L$13)*'Weightage Page-1'!L123,0))+
(IF('Semester Activities'!J$20&lt;&gt;0,('Semester Activities'!J$20/'Weightage Page-1'!M$13)*'Weightage Page-1'!M123,0))+
(IF('Semester Activities'!J$21&lt;&gt;0,('Semester Activities'!J$21/'Weightage Page-1'!N$13)*'Weightage Page-1'!N123,0))+
(IF('Semester Activities'!J$25&lt;&gt;0,('Semester Activities'!J$25/'Weightage Page-1'!R$13)*'Weightage Page-1'!R123,0))+
(IF('Semester Activities'!J$26&lt;&gt;0,('Semester Activities'!J$26/'Weightage Page-1'!S$13)*'Weightage Page-1'!S123,0))+
(IF('Semester Activities'!J$27&lt;&gt;0,('Semester Activities'!J$27/'Weightage Page-1'!T$13)*'Weightage Page-1'!T123,0))+
(IF('Semester Activities'!J$28&lt;&gt;0,('Semester Activities'!J$28/'Weightage Page-1'!U$13)*'Weightage Page-1'!U123,0))+
(IF('Semester Activities'!J$29&lt;&gt;0,('Semester Activities'!J$29/'Weightage Page-1'!V$13)*'Weightage Page-1'!V123,0))+
(IF('Semester Activities'!J$30&lt;&gt;0,('Semester Activities'!J$30/'Weightage Page-1'!W$13)*'Weightage Page-1'!W123,0))+
(IF('Semester Activities'!J$31&lt;&gt;0,('Semester Activities'!J$31/'Weightage Page-1'!X$13)*'Weightage Page-1'!X123,0))+
(IF('Semester Activities'!J$32&lt;&gt;0,('Semester Activities'!J$32/'Weightage Page-1'!Y$13)*'Weightage Page-1'!Y123,0))+
(IF('Semester Activities'!J$33&lt;&gt;0,('Semester Activities'!J$33/'Weightage Page-1'!Z$13)*'Weightage Page-1'!Z123,0))+
(IF('Semester Activities'!J$34&lt;&gt;0,('Semester Activities'!J$34/'Weightage Page-1'!AA$13)*'Weightage Page-1'!AA123,0))+
(IF('Semester Activities'!J$35&lt;&gt;0,('Semester Activities'!J$35/'Weightage Page-1'!AB$13)*'Weightage Page-1'!AB123,0))+
(IF('Semester Activities'!J$36&lt;&gt;0,('Semester Activities'!J$36/'Weightage Page-1'!AC$13)*'Weightage Page-1'!AC123,0))+
(IF('Semester Activities'!J$38&lt;&gt;0,('Semester Activities'!J$38/'Weightage Page-1'!AE$13)*'Weightage Page-1'!AE123,0))+
(IF('Semester Activities'!J$39&lt;&gt;0,('Semester Activities'!J$39/'Weightage Page-1'!AF$13)*'Weightage Page-1'!AF123,0))+
(IF('Semester Activities'!J$40&lt;&gt;0,('Semester Activities'!J$40/'Weightage Page-1'!AG$13)*'Weightage Page-1'!AG123,0))+
(IF('Semester Activities'!J$41&lt;&gt;0,('Semester Activities'!J$41/'Weightage Page-1'!AH$13)*'Weightage Page-1'!AH123,0))+
(IF('Semester Activities'!J$42&lt;&gt;0,('Semester Activities'!J$42/'Weightage Page-1'!AI$13)*'Weightage Page-1'!AI123,0))+
(IF('Semester Activities'!J$43&lt;&gt;0,('Semester Activities'!J$43/'Weightage Page-1'!AJ$13)*'Weightage Page-1'!AJ123,0))+
(IF('Semester Activities'!J$44&lt;&gt;0,('Semester Activities'!J$44/'Weightage Page-1'!AK$13)*'Weightage Page-1'!AK123,0))+
(IF('Semester Activities'!J$45&lt;&gt;0,('Semester Activities'!J$45/'Weightage Page-1'!AL$13)*'Weightage Page-1'!AL123,0))+
(IF('Semester Activities'!J$46&lt;&gt;0,('Semester Activities'!J$46/'Weightage Page-1'!AM$13)*'Weightage Page-1'!AM123,0))+
(IF('Semester Activities'!J$47&lt;&gt;0,('Semester Activities'!J$47/'Weightage Page-1'!AN$13)*'Weightage Page-1'!AN123,0))+
(IF('Semester Activities'!J$48&lt;&gt;0,('Semester Activities'!J$48/'Weightage Page-1'!AO$13)*'Weightage Page-1'!AO123,0))+
(IF('Semester Activities'!J$49&lt;&gt;0,('Semester Activities'!J$49/'Weightage Page-1'!AP$13)*'Weightage Page-1'!AP123,0))+
(IF('Semester Activities'!J$50&lt;&gt;0,('Semester Activities'!J$50/'Weightage Page-1'!AQ$13)*'Weightage Page-1'!AQ123,0))+
(IF('Semester Activities'!J$51&lt;&gt;0,('Semester Activities'!J$51/'Weightage Page-1'!AR$13)*'Weightage Page-1'!AR123,0))+
(IF('Semester Activities'!J$52&lt;&gt;0,('Semester Activities'!J$52/'Weightage Page-1'!AS$13)*'Weightage Page-1'!AS123,0))+
(IF('Semester Activities'!J$53&lt;&gt;0,('Semester Activities'!J$53/'Weightage Page-1'!AT$13)*'Weightage Page-1'!AT123,0))+
(IF('Semester Activities'!J$54&lt;&gt;0,('Semester Activities'!J$54/'Weightage Page-1'!AU$13)*'Weightage Page-1'!AU123,0))+
(IF('Semester Activities'!J$55&lt;&gt;0,('Semester Activities'!J$55/'Weightage Page-1'!AV$13)*'Weightage Page-1'!AV123,0))+
(IF('Semester Activities'!J$56&lt;&gt;0,('Semester Activities'!J$56/'Weightage Page-1'!AW$13)*'Weightage Page-1'!AW123,0))+
(IF('Semester Activities'!J$57&lt;&gt;0,('Semester Activities'!J$57/'Weightage Page-1'!AX$13)*'Weightage Page-1'!AX123,0))+
(IF('Semester Activities'!J$58&lt;&gt;0,('Semester Activities'!J$58/'Weightage Page-1'!AY$13)*'Weightage Page-1'!AY123,0))+
(IF('Semester Activities'!J$59&lt;&gt;0,('Semester Activities'!J$59/'Weightage Page-1'!AZ$13)*'Weightage Page-1'!AZ123,0))+
(IF('Semester Activities'!J$60&lt;&gt;0,('Semester Activities'!J$60/'Weightage Page-1'!BA$13)*'Weightage Page-1'!BA123,0))+
(IF('Semester Activities'!J$61&lt;&gt;0,('Semester Activities'!J$61/'Weightage Page-1'!BB$13)*'Weightage Page-1'!BB123,0))</f>
        <v>0</v>
      </c>
      <c r="E117" s="423"/>
      <c r="F117" s="423">
        <f>(IF('Semester Activities'!K$11&lt;&gt;0,('Semester Activities'!K$11/'Weightage Page-1'!D$13)*'Weightage Page-1'!D123,0))+
(IF('Semester Activities'!K$12&lt;&gt;0,('Semester Activities'!K$12/'Weightage Page-1'!E$13)*'Weightage Page-1'!E123,0))+
(IF('Semester Activities'!K$13&lt;&gt;0,('Semester Activities'!K$13/'Weightage Page-1'!F$13)*'Weightage Page-1'!F123,0))+
(IF('Semester Activities'!K$14&lt;&gt;0,('Semester Activities'!K$14/'Weightage Page-1'!G$13)*'Weightage Page-1'!G123,0))+
(IF('Semester Activities'!K$15&lt;&gt;0,('Semester Activities'!K$15/'Weightage Page-1'!H$13)*'Weightage Page-1'!H123,0))+
(IF('Semester Activities'!K$16&lt;&gt;0,('Semester Activities'!K$16/'Weightage Page-1'!I$13)*'Weightage Page-1'!I123,0))+
(IF('Semester Activities'!K$17&lt;&gt;0,('Semester Activities'!K$17/'Weightage Page-1'!J$13)*'Weightage Page-1'!J123,0))+
(IF('Semester Activities'!K$18&lt;&gt;0,('Semester Activities'!K$18/'Weightage Page-1'!K$13)*'Weightage Page-1'!K123,0))+
(IF('Semester Activities'!K$19&lt;&gt;0,('Semester Activities'!K$19/'Weightage Page-1'!L$13)*'Weightage Page-1'!L123,0))+
(IF('Semester Activities'!K$20&lt;&gt;0,('Semester Activities'!K$20/'Weightage Page-1'!M$13)*'Weightage Page-1'!M123,0))+
(IF('Semester Activities'!K$21&lt;&gt;0,('Semester Activities'!K$21/'Weightage Page-1'!N$13)*'Weightage Page-1'!N123,0))+
(IF('Semester Activities'!K$25&lt;&gt;0,('Semester Activities'!K$25/'Weightage Page-1'!R$13)*'Weightage Page-1'!R123,0))+
(IF('Semester Activities'!K$26&lt;&gt;0,('Semester Activities'!K$26/'Weightage Page-1'!S$13)*'Weightage Page-1'!S123,0))+
(IF('Semester Activities'!K$27&lt;&gt;0,('Semester Activities'!K$27/'Weightage Page-1'!T$13)*'Weightage Page-1'!T123,0))+
(IF('Semester Activities'!K$28&lt;&gt;0,('Semester Activities'!K$28/'Weightage Page-1'!U$13)*'Weightage Page-1'!U123,0))+
(IF('Semester Activities'!K$29&lt;&gt;0,('Semester Activities'!K$29/'Weightage Page-1'!V$13)*'Weightage Page-1'!V123,0))+
(IF('Semester Activities'!K$30&lt;&gt;0,('Semester Activities'!K$30/'Weightage Page-1'!W$13)*'Weightage Page-1'!W123,0))+
(IF('Semester Activities'!K$31&lt;&gt;0,('Semester Activities'!K$31/'Weightage Page-1'!X$13)*'Weightage Page-1'!X123,0))+
(IF('Semester Activities'!K$32&lt;&gt;0,('Semester Activities'!K$32/'Weightage Page-1'!Y$13)*'Weightage Page-1'!Y123,0))+
(IF('Semester Activities'!K$33&lt;&gt;0,('Semester Activities'!K$33/'Weightage Page-1'!Z$13)*'Weightage Page-1'!Z123,0))+
(IF('Semester Activities'!K$34&lt;&gt;0,('Semester Activities'!K$34/'Weightage Page-1'!AA$13)*'Weightage Page-1'!AA123,0))+
(IF('Semester Activities'!K$35&lt;&gt;0,('Semester Activities'!K$35/'Weightage Page-1'!AB$13)*'Weightage Page-1'!AB123,0))+
(IF('Semester Activities'!K$36&lt;&gt;0,('Semester Activities'!K$36/'Weightage Page-1'!AC$13)*'Weightage Page-1'!AC123,0))+
(IF('Semester Activities'!K$38&lt;&gt;0,('Semester Activities'!K$38/'Weightage Page-1'!AE$13)*'Weightage Page-1'!AE123,0))+
(IF('Semester Activities'!K$39&lt;&gt;0,('Semester Activities'!K$39/'Weightage Page-1'!AF$13)*'Weightage Page-1'!AF123,0))+
(IF('Semester Activities'!K$40&lt;&gt;0,('Semester Activities'!K$40/'Weightage Page-1'!AG$13)*'Weightage Page-1'!AG123,0))+
(IF('Semester Activities'!K$41&lt;&gt;0,('Semester Activities'!K$41/'Weightage Page-1'!AH$13)*'Weightage Page-1'!AH123,0))+
(IF('Semester Activities'!K$42&lt;&gt;0,('Semester Activities'!K$42/'Weightage Page-1'!AI$13)*'Weightage Page-1'!AI123,0))+
(IF('Semester Activities'!K$43&lt;&gt;0,('Semester Activities'!K$43/'Weightage Page-1'!AJ$13)*'Weightage Page-1'!AJ123,0))+
(IF('Semester Activities'!K$44&lt;&gt;0,('Semester Activities'!K$44/'Weightage Page-1'!AK$13)*'Weightage Page-1'!AK123,0))+
(IF('Semester Activities'!K$45&lt;&gt;0,('Semester Activities'!K$45/'Weightage Page-1'!AL$13)*'Weightage Page-1'!AL123,0))+
(IF('Semester Activities'!K$46&lt;&gt;0,('Semester Activities'!K$46/'Weightage Page-1'!AM$13)*'Weightage Page-1'!AM123,0))+
(IF('Semester Activities'!K$47&lt;&gt;0,('Semester Activities'!K$47/'Weightage Page-1'!AN$13)*'Weightage Page-1'!AN123,0))+
(IF('Semester Activities'!K$48&lt;&gt;0,('Semester Activities'!K$48/'Weightage Page-1'!AO$13)*'Weightage Page-1'!AO123,0))+
(IF('Semester Activities'!K$49&lt;&gt;0,('Semester Activities'!K$49/'Weightage Page-1'!AP$13)*'Weightage Page-1'!AP123,0))+
(IF('Semester Activities'!K$50&lt;&gt;0,('Semester Activities'!K$50/'Weightage Page-1'!AQ$13)*'Weightage Page-1'!AQ123,0))+
(IF('Semester Activities'!K$51&lt;&gt;0,('Semester Activities'!K$51/'Weightage Page-1'!AR$13)*'Weightage Page-1'!AR123,0))+
(IF('Semester Activities'!K$52&lt;&gt;0,('Semester Activities'!K$52/'Weightage Page-1'!AS$13)*'Weightage Page-1'!AS123,0))+
(IF('Semester Activities'!K$53&lt;&gt;0,('Semester Activities'!K$53/'Weightage Page-1'!AT$13)*'Weightage Page-1'!AT123,0))+
(IF('Semester Activities'!K$54&lt;&gt;0,('Semester Activities'!K$54/'Weightage Page-1'!AU$13)*'Weightage Page-1'!AU123,0))+
(IF('Semester Activities'!K$55&lt;&gt;0,('Semester Activities'!K$55/'Weightage Page-1'!AV$13)*'Weightage Page-1'!AV123,0))+
(IF('Semester Activities'!K$56&lt;&gt;0,('Semester Activities'!K$56/'Weightage Page-1'!AW$13)*'Weightage Page-1'!AW123,0))+
(IF('Semester Activities'!K$57&lt;&gt;0,('Semester Activities'!K$57/'Weightage Page-1'!AX$13)*'Weightage Page-1'!AX123,0))+
(IF('Semester Activities'!K$58&lt;&gt;0,('Semester Activities'!K$58/'Weightage Page-1'!AY$13)*'Weightage Page-1'!AY123,0))+
(IF('Semester Activities'!K$59&lt;&gt;0,('Semester Activities'!K$59/'Weightage Page-1'!AZ$13)*'Weightage Page-1'!AZ123,0))+
(IF('Semester Activities'!K$60&lt;&gt;0,('Semester Activities'!K$60/'Weightage Page-1'!BA$13)*'Weightage Page-1'!BA123,0))+
(IF('Semester Activities'!K$61&lt;&gt;0,('Semester Activities'!K$61/'Weightage Page-1'!BB$13)*'Weightage Page-1'!BB123,0))</f>
        <v>0</v>
      </c>
      <c r="G117" s="423"/>
      <c r="H117" s="423">
        <f>(IF('Semester Activities'!L$11&lt;&gt;0,('Semester Activities'!L$11/'Weightage Page-1'!D$13)*'Weightage Page-1'!D123,0))+
(IF('Semester Activities'!L$12&lt;&gt;0,('Semester Activities'!L$12/'Weightage Page-1'!E$13)*'Weightage Page-1'!E123,0))+
(IF('Semester Activities'!L$13&lt;&gt;0,('Semester Activities'!L$13/'Weightage Page-1'!F$13)*'Weightage Page-1'!F123,0))+
(IF('Semester Activities'!L$14&lt;&gt;0,('Semester Activities'!L$14/'Weightage Page-1'!G$13)*'Weightage Page-1'!G123,0))+
(IF('Semester Activities'!L$15&lt;&gt;0,('Semester Activities'!L$15/'Weightage Page-1'!H$13)*'Weightage Page-1'!H123,0))+
(IF('Semester Activities'!L$16&lt;&gt;0,('Semester Activities'!L$16/'Weightage Page-1'!I$13)*'Weightage Page-1'!I123,0))+
(IF('Semester Activities'!L$17&lt;&gt;0,('Semester Activities'!L$17/'Weightage Page-1'!J$13)*'Weightage Page-1'!J123,0))+
(IF('Semester Activities'!L$18&lt;&gt;0,('Semester Activities'!L$18/'Weightage Page-1'!K$13)*'Weightage Page-1'!K123,0))+
(IF('Semester Activities'!L$19&lt;&gt;0,('Semester Activities'!L$19/'Weightage Page-1'!L$13)*'Weightage Page-1'!L123,0))+
(IF('Semester Activities'!L$20&lt;&gt;0,('Semester Activities'!L$20/'Weightage Page-1'!M$13)*'Weightage Page-1'!M123,0))+
(IF('Semester Activities'!L$21&lt;&gt;0,('Semester Activities'!L$21/'Weightage Page-1'!N$13)*'Weightage Page-1'!N123,0))+
(IF('Semester Activities'!L$25&lt;&gt;0,('Semester Activities'!L$25/'Weightage Page-1'!R$13)*'Weightage Page-1'!R123,0))+
(IF('Semester Activities'!L$26&lt;&gt;0,('Semester Activities'!L$26/'Weightage Page-1'!S$13)*'Weightage Page-1'!S123,0))+
(IF('Semester Activities'!L$27&lt;&gt;0,('Semester Activities'!L$27/'Weightage Page-1'!T$13)*'Weightage Page-1'!T123,0))+
(IF('Semester Activities'!L$28&lt;&gt;0,('Semester Activities'!L$28/'Weightage Page-1'!U$13)*'Weightage Page-1'!U123,0))+
(IF('Semester Activities'!L$29&lt;&gt;0,('Semester Activities'!L$29/'Weightage Page-1'!V$13)*'Weightage Page-1'!V123,0))+
(IF('Semester Activities'!L$30&lt;&gt;0,('Semester Activities'!L$30/'Weightage Page-1'!W$13)*'Weightage Page-1'!W123,0))+
(IF('Semester Activities'!L$31&lt;&gt;0,('Semester Activities'!L$31/'Weightage Page-1'!X$13)*'Weightage Page-1'!X123,0))+
(IF('Semester Activities'!L$32&lt;&gt;0,('Semester Activities'!L$32/'Weightage Page-1'!Y$13)*'Weightage Page-1'!Y123,0))+
(IF('Semester Activities'!L$33&lt;&gt;0,('Semester Activities'!L$33/'Weightage Page-1'!Z$13)*'Weightage Page-1'!Z123,0))+
(IF('Semester Activities'!L$34&lt;&gt;0,('Semester Activities'!L$34/'Weightage Page-1'!AA$13)*'Weightage Page-1'!AA123,0))+
(IF('Semester Activities'!L$35&lt;&gt;0,('Semester Activities'!L$35/'Weightage Page-1'!AB$13)*'Weightage Page-1'!AB123,0))+
(IF('Semester Activities'!L$36&lt;&gt;0,('Semester Activities'!L$36/'Weightage Page-1'!AC$13)*'Weightage Page-1'!AC123,0))+
(IF('Semester Activities'!L$38&lt;&gt;0,('Semester Activities'!L$38/'Weightage Page-1'!AE$13)*'Weightage Page-1'!AE123,0))+
(IF('Semester Activities'!L$39&lt;&gt;0,('Semester Activities'!L$39/'Weightage Page-1'!AF$13)*'Weightage Page-1'!AF123,0))+
(IF('Semester Activities'!L$40&lt;&gt;0,('Semester Activities'!L$40/'Weightage Page-1'!AG$13)*'Weightage Page-1'!AG123,0))+
(IF('Semester Activities'!L$41&lt;&gt;0,('Semester Activities'!L$41/'Weightage Page-1'!AH$13)*'Weightage Page-1'!AH123,0))+
(IF('Semester Activities'!L$42&lt;&gt;0,('Semester Activities'!L$42/'Weightage Page-1'!AI$13)*'Weightage Page-1'!AI123,0))+
(IF('Semester Activities'!L$43&lt;&gt;0,('Semester Activities'!L$43/'Weightage Page-1'!AJ$13)*'Weightage Page-1'!AJ123,0))+
(IF('Semester Activities'!L$44&lt;&gt;0,('Semester Activities'!L$44/'Weightage Page-1'!AK$13)*'Weightage Page-1'!AK123,0))+
(IF('Semester Activities'!L$45&lt;&gt;0,('Semester Activities'!L$45/'Weightage Page-1'!AL$13)*'Weightage Page-1'!AL123,0))+
(IF('Semester Activities'!L$46&lt;&gt;0,('Semester Activities'!L$46/'Weightage Page-1'!AM$13)*'Weightage Page-1'!AM123,0))+
(IF('Semester Activities'!L$47&lt;&gt;0,('Semester Activities'!L$47/'Weightage Page-1'!AN$13)*'Weightage Page-1'!AN123,0))+
(IF('Semester Activities'!L$48&lt;&gt;0,('Semester Activities'!L$48/'Weightage Page-1'!AO$13)*'Weightage Page-1'!AO123,0))+
(IF('Semester Activities'!L$49&lt;&gt;0,('Semester Activities'!L$49/'Weightage Page-1'!AP$13)*'Weightage Page-1'!AP123,0))+
(IF('Semester Activities'!L$50&lt;&gt;0,('Semester Activities'!L$50/'Weightage Page-1'!AQ$13)*'Weightage Page-1'!AQ123,0))+
(IF('Semester Activities'!L$51&lt;&gt;0,('Semester Activities'!L$51/'Weightage Page-1'!AR$13)*'Weightage Page-1'!AR123,0))+
(IF('Semester Activities'!L$52&lt;&gt;0,('Semester Activities'!L$52/'Weightage Page-1'!AS$13)*'Weightage Page-1'!AS123,0))+
(IF('Semester Activities'!L$53&lt;&gt;0,('Semester Activities'!L$53/'Weightage Page-1'!AT$13)*'Weightage Page-1'!AT123,0))+
(IF('Semester Activities'!L$54&lt;&gt;0,('Semester Activities'!L$54/'Weightage Page-1'!AU$13)*'Weightage Page-1'!AU123,0))+
(IF('Semester Activities'!L$55&lt;&gt;0,('Semester Activities'!L$55/'Weightage Page-1'!AV$13)*'Weightage Page-1'!AV123,0))+
(IF('Semester Activities'!L$56&lt;&gt;0,('Semester Activities'!L$56/'Weightage Page-1'!AW$13)*'Weightage Page-1'!AW123,0))+
(IF('Semester Activities'!L$57&lt;&gt;0,('Semester Activities'!L$57/'Weightage Page-1'!AX$13)*'Weightage Page-1'!AX123,0))+
(IF('Semester Activities'!L$58&lt;&gt;0,('Semester Activities'!L$58/'Weightage Page-1'!AY$13)*'Weightage Page-1'!AY123,0))+
(IF('Semester Activities'!L$59&lt;&gt;0,('Semester Activities'!L$59/'Weightage Page-1'!AZ$13)*'Weightage Page-1'!AZ123,0))+
(IF('Semester Activities'!L$60&lt;&gt;0,('Semester Activities'!L$60/'Weightage Page-1'!BA$13)*'Weightage Page-1'!BA123,0))+
(IF('Semester Activities'!L$61&lt;&gt;0,('Semester Activities'!L$61/'Weightage Page-1'!BB$13)*'Weightage Page-1'!BB123,0))</f>
        <v>0</v>
      </c>
      <c r="I117" s="423"/>
      <c r="J117" s="423">
        <f>(IF('Semester Activities'!M$11&lt;&gt;0,('Semester Activities'!M$11/'Weightage Page-1'!D$13)*'Weightage Page-1'!D123,0))+
(IF('Semester Activities'!M$12&lt;&gt;0,('Semester Activities'!M$12/'Weightage Page-1'!E$13)*'Weightage Page-1'!E123,0))+
(IF('Semester Activities'!M$13&lt;&gt;0,('Semester Activities'!M$13/'Weightage Page-1'!F$13)*'Weightage Page-1'!F123,0))+
(IF('Semester Activities'!M$14&lt;&gt;0,('Semester Activities'!M$14/'Weightage Page-1'!G$13)*'Weightage Page-1'!G123,0))+
(IF('Semester Activities'!M$15&lt;&gt;0,('Semester Activities'!M$15/'Weightage Page-1'!H$13)*'Weightage Page-1'!H123,0))+
(IF('Semester Activities'!M$16&lt;&gt;0,('Semester Activities'!M$16/'Weightage Page-1'!I$13)*'Weightage Page-1'!I123,0))+
(IF('Semester Activities'!M$17&lt;&gt;0,('Semester Activities'!M$17/'Weightage Page-1'!J$13)*'Weightage Page-1'!J123,0))+
(IF('Semester Activities'!M$18&lt;&gt;0,('Semester Activities'!M$18/'Weightage Page-1'!K$13)*'Weightage Page-1'!K123,0))+
(IF('Semester Activities'!M$19&lt;&gt;0,('Semester Activities'!M$19/'Weightage Page-1'!L$13)*'Weightage Page-1'!L123,0))+
(IF('Semester Activities'!M$20&lt;&gt;0,('Semester Activities'!M$20/'Weightage Page-1'!M$13)*'Weightage Page-1'!M123,0))+
(IF('Semester Activities'!M$21&lt;&gt;0,('Semester Activities'!M$21/'Weightage Page-1'!N$13)*'Weightage Page-1'!N123,0))+
(IF('Semester Activities'!M$25&lt;&gt;0,('Semester Activities'!M$25/'Weightage Page-1'!R$13)*'Weightage Page-1'!R123,0))+
(IF('Semester Activities'!M$26&lt;&gt;0,('Semester Activities'!M$26/'Weightage Page-1'!S$13)*'Weightage Page-1'!S123,0))+
(IF('Semester Activities'!M$27&lt;&gt;0,('Semester Activities'!M$27/'Weightage Page-1'!T$13)*'Weightage Page-1'!T123,0))+
(IF('Semester Activities'!M$28&lt;&gt;0,('Semester Activities'!M$28/'Weightage Page-1'!U$13)*'Weightage Page-1'!U123,0))+
(IF('Semester Activities'!M$29&lt;&gt;0,('Semester Activities'!M$29/'Weightage Page-1'!V$13)*'Weightage Page-1'!V123,0))+
(IF('Semester Activities'!M$30&lt;&gt;0,('Semester Activities'!M$30/'Weightage Page-1'!W$13)*'Weightage Page-1'!W123,0))+
(IF('Semester Activities'!M$31&lt;&gt;0,('Semester Activities'!M$31/'Weightage Page-1'!X$13)*'Weightage Page-1'!X123,0))+
(IF('Semester Activities'!M$32&lt;&gt;0,('Semester Activities'!M$32/'Weightage Page-1'!Y$13)*'Weightage Page-1'!Y123,0))+
(IF('Semester Activities'!M$33&lt;&gt;0,('Semester Activities'!M$33/'Weightage Page-1'!Z$13)*'Weightage Page-1'!Z123,0))+
(IF('Semester Activities'!M$34&lt;&gt;0,('Semester Activities'!M$34/'Weightage Page-1'!AA$13)*'Weightage Page-1'!AA123,0))+
(IF('Semester Activities'!M$35&lt;&gt;0,('Semester Activities'!M$35/'Weightage Page-1'!AB$13)*'Weightage Page-1'!AB123,0))+
(IF('Semester Activities'!M$36&lt;&gt;0,('Semester Activities'!M$36/'Weightage Page-1'!AC$13)*'Weightage Page-1'!AC123,0))+
(IF('Semester Activities'!M$38&lt;&gt;0,('Semester Activities'!M$38/'Weightage Page-1'!AE$13)*'Weightage Page-1'!AE123,0))+
(IF('Semester Activities'!M$39&lt;&gt;0,('Semester Activities'!M$39/'Weightage Page-1'!AF$13)*'Weightage Page-1'!AF123,0))+
(IF('Semester Activities'!M$40&lt;&gt;0,('Semester Activities'!M$40/'Weightage Page-1'!AG$13)*'Weightage Page-1'!AG123,0))+
(IF('Semester Activities'!M$41&lt;&gt;0,('Semester Activities'!M$41/'Weightage Page-1'!AH$13)*'Weightage Page-1'!AH123,0))+
(IF('Semester Activities'!M$42&lt;&gt;0,('Semester Activities'!M$42/'Weightage Page-1'!AI$13)*'Weightage Page-1'!AI123,0))+
(IF('Semester Activities'!M$43&lt;&gt;0,('Semester Activities'!M$43/'Weightage Page-1'!AJ$13)*'Weightage Page-1'!AJ123,0))+
(IF('Semester Activities'!M$44&lt;&gt;0,('Semester Activities'!M$44/'Weightage Page-1'!AK$13)*'Weightage Page-1'!AK123,0))+
(IF('Semester Activities'!M$45&lt;&gt;0,('Semester Activities'!M$45/'Weightage Page-1'!AL$13)*'Weightage Page-1'!AL123,0))+
(IF('Semester Activities'!M$46&lt;&gt;0,('Semester Activities'!M$46/'Weightage Page-1'!AM$13)*'Weightage Page-1'!AM123,0))+
(IF('Semester Activities'!M$47&lt;&gt;0,('Semester Activities'!M$47/'Weightage Page-1'!AN$13)*'Weightage Page-1'!AN123,0))+
(IF('Semester Activities'!M$48&lt;&gt;0,('Semester Activities'!M$48/'Weightage Page-1'!AO$13)*'Weightage Page-1'!AO123,0))+
(IF('Semester Activities'!M$49&lt;&gt;0,('Semester Activities'!M$49/'Weightage Page-1'!AP$13)*'Weightage Page-1'!AP123,0))+
(IF('Semester Activities'!M$50&lt;&gt;0,('Semester Activities'!M$50/'Weightage Page-1'!AQ$13)*'Weightage Page-1'!AQ123,0))+
(IF('Semester Activities'!M$51&lt;&gt;0,('Semester Activities'!M$51/'Weightage Page-1'!AR$13)*'Weightage Page-1'!AR123,0))+
(IF('Semester Activities'!M$52&lt;&gt;0,('Semester Activities'!M$52/'Weightage Page-1'!AS$13)*'Weightage Page-1'!AS123,0))+
(IF('Semester Activities'!M$53&lt;&gt;0,('Semester Activities'!M$53/'Weightage Page-1'!AT$13)*'Weightage Page-1'!AT123,0))+
(IF('Semester Activities'!M$54&lt;&gt;0,('Semester Activities'!M$54/'Weightage Page-1'!AU$13)*'Weightage Page-1'!AU123,0))+
(IF('Semester Activities'!M$55&lt;&gt;0,('Semester Activities'!M$55/'Weightage Page-1'!AV$13)*'Weightage Page-1'!AV123,0))+
(IF('Semester Activities'!M$56&lt;&gt;0,('Semester Activities'!M$56/'Weightage Page-1'!AW$13)*'Weightage Page-1'!AW123,0))+
(IF('Semester Activities'!M$57&lt;&gt;0,('Semester Activities'!M$57/'Weightage Page-1'!AX$13)*'Weightage Page-1'!AX123,0))+
(IF('Semester Activities'!M$58&lt;&gt;0,('Semester Activities'!M$58/'Weightage Page-1'!AY$13)*'Weightage Page-1'!AY123,0))+
(IF('Semester Activities'!M$59&lt;&gt;0,('Semester Activities'!M$59/'Weightage Page-1'!AZ$13)*'Weightage Page-1'!AZ123,0))+
(IF('Semester Activities'!M$60&lt;&gt;0,('Semester Activities'!M$60/'Weightage Page-1'!BA$13)*'Weightage Page-1'!BA123,0))+
(IF('Semester Activities'!M$61&lt;&gt;0,('Semester Activities'!M$61/'Weightage Page-1'!BB$13)*'Weightage Page-1'!BB123,0))</f>
        <v>0</v>
      </c>
      <c r="K117" s="423"/>
      <c r="L117" s="423">
        <f>(IF('Semester Activities'!N$11&lt;&gt;0,('Semester Activities'!N$11/'Weightage Page-1'!D$13)*'Weightage Page-1'!D123,0))+
(IF('Semester Activities'!N$12&lt;&gt;0,('Semester Activities'!N$12/'Weightage Page-1'!E$13)*'Weightage Page-1'!E123,0))+
(IF('Semester Activities'!N$13&lt;&gt;0,('Semester Activities'!N$13/'Weightage Page-1'!F$13)*'Weightage Page-1'!F123,0))+
(IF('Semester Activities'!N$14&lt;&gt;0,('Semester Activities'!N$14/'Weightage Page-1'!G$13)*'Weightage Page-1'!G123,0))+
(IF('Semester Activities'!N$15&lt;&gt;0,('Semester Activities'!N$15/'Weightage Page-1'!H$13)*'Weightage Page-1'!H123,0))+
(IF('Semester Activities'!N$16&lt;&gt;0,('Semester Activities'!N$16/'Weightage Page-1'!I$13)*'Weightage Page-1'!I123,0))+
(IF('Semester Activities'!N$17&lt;&gt;0,('Semester Activities'!N$17/'Weightage Page-1'!J$13)*'Weightage Page-1'!J123,0))+
(IF('Semester Activities'!N$18&lt;&gt;0,('Semester Activities'!N$18/'Weightage Page-1'!K$13)*'Weightage Page-1'!K123,0))+
(IF('Semester Activities'!N$19&lt;&gt;0,('Semester Activities'!N$19/'Weightage Page-1'!L$13)*'Weightage Page-1'!L123,0))+
(IF('Semester Activities'!N$20&lt;&gt;0,('Semester Activities'!N$20/'Weightage Page-1'!M$13)*'Weightage Page-1'!M123,0))+
(IF('Semester Activities'!N$21&lt;&gt;0,('Semester Activities'!N$21/'Weightage Page-1'!N$13)*'Weightage Page-1'!N123,0))+
(IF('Semester Activities'!N$25&lt;&gt;0,('Semester Activities'!N$25/'Weightage Page-1'!R$13)*'Weightage Page-1'!R123,0))+
(IF('Semester Activities'!N$26&lt;&gt;0,('Semester Activities'!N$26/'Weightage Page-1'!S$13)*'Weightage Page-1'!S123,0))+
(IF('Semester Activities'!N$27&lt;&gt;0,('Semester Activities'!N$27/'Weightage Page-1'!T$13)*'Weightage Page-1'!T123,0))+
(IF('Semester Activities'!N$28&lt;&gt;0,('Semester Activities'!N$28/'Weightage Page-1'!U$13)*'Weightage Page-1'!U123,0))+
(IF('Semester Activities'!N$29&lt;&gt;0,('Semester Activities'!N$29/'Weightage Page-1'!V$13)*'Weightage Page-1'!V123,0))+
(IF('Semester Activities'!N$30&lt;&gt;0,('Semester Activities'!N$30/'Weightage Page-1'!W$13)*'Weightage Page-1'!W123,0))+
(IF('Semester Activities'!N$31&lt;&gt;0,('Semester Activities'!N$31/'Weightage Page-1'!X$13)*'Weightage Page-1'!X123,0))+
(IF('Semester Activities'!N$32&lt;&gt;0,('Semester Activities'!N$32/'Weightage Page-1'!Y$13)*'Weightage Page-1'!Y123,0))+
(IF('Semester Activities'!N$33&lt;&gt;0,('Semester Activities'!N$33/'Weightage Page-1'!Z$13)*'Weightage Page-1'!Z123,0))+
(IF('Semester Activities'!N$34&lt;&gt;0,('Semester Activities'!N$34/'Weightage Page-1'!AA$13)*'Weightage Page-1'!AA123,0))+
(IF('Semester Activities'!N$35&lt;&gt;0,('Semester Activities'!N$35/'Weightage Page-1'!AB$13)*'Weightage Page-1'!AB123,0))+
(IF('Semester Activities'!N$36&lt;&gt;0,('Semester Activities'!N$36/'Weightage Page-1'!AC$13)*'Weightage Page-1'!AC123,0))+
(IF('Semester Activities'!N$38&lt;&gt;0,('Semester Activities'!N$38/'Weightage Page-1'!AE$13)*'Weightage Page-1'!AE123,0))+
(IF('Semester Activities'!N$39&lt;&gt;0,('Semester Activities'!N$39/'Weightage Page-1'!AF$13)*'Weightage Page-1'!AF123,0))+
(IF('Semester Activities'!N$40&lt;&gt;0,('Semester Activities'!N$40/'Weightage Page-1'!AG$13)*'Weightage Page-1'!AG123,0))+
(IF('Semester Activities'!N$41&lt;&gt;0,('Semester Activities'!N$41/'Weightage Page-1'!AH$13)*'Weightage Page-1'!AH123,0))+
(IF('Semester Activities'!N$42&lt;&gt;0,('Semester Activities'!N$42/'Weightage Page-1'!AI$13)*'Weightage Page-1'!AI123,0))+
(IF('Semester Activities'!N$43&lt;&gt;0,('Semester Activities'!N$43/'Weightage Page-1'!AJ$13)*'Weightage Page-1'!AJ123,0))+
(IF('Semester Activities'!N$44&lt;&gt;0,('Semester Activities'!N$44/'Weightage Page-1'!AK$13)*'Weightage Page-1'!AK123,0))+
(IF('Semester Activities'!N$45&lt;&gt;0,('Semester Activities'!N$45/'Weightage Page-1'!AL$13)*'Weightage Page-1'!AL123,0))+
(IF('Semester Activities'!N$46&lt;&gt;0,('Semester Activities'!N$46/'Weightage Page-1'!AM$13)*'Weightage Page-1'!AM123,0))+
(IF('Semester Activities'!N$47&lt;&gt;0,('Semester Activities'!N$47/'Weightage Page-1'!AN$13)*'Weightage Page-1'!AN123,0))+
(IF('Semester Activities'!N$48&lt;&gt;0,('Semester Activities'!N$48/'Weightage Page-1'!AO$13)*'Weightage Page-1'!AO123,0))+
(IF('Semester Activities'!N$49&lt;&gt;0,('Semester Activities'!N$49/'Weightage Page-1'!AP$13)*'Weightage Page-1'!AP123,0))+
(IF('Semester Activities'!N$50&lt;&gt;0,('Semester Activities'!N$50/'Weightage Page-1'!AQ$13)*'Weightage Page-1'!AQ123,0))+
(IF('Semester Activities'!N$51&lt;&gt;0,('Semester Activities'!N$51/'Weightage Page-1'!AR$13)*'Weightage Page-1'!AR123,0))+
(IF('Semester Activities'!N$52&lt;&gt;0,('Semester Activities'!N$52/'Weightage Page-1'!AS$13)*'Weightage Page-1'!AS123,0))+
(IF('Semester Activities'!N$53&lt;&gt;0,('Semester Activities'!N$53/'Weightage Page-1'!AT$13)*'Weightage Page-1'!AT123,0))+
(IF('Semester Activities'!N$54&lt;&gt;0,('Semester Activities'!N$54/'Weightage Page-1'!AU$13)*'Weightage Page-1'!AU123,0))+
(IF('Semester Activities'!N$55&lt;&gt;0,('Semester Activities'!N$55/'Weightage Page-1'!AV$13)*'Weightage Page-1'!AV123,0))+
(IF('Semester Activities'!N$56&lt;&gt;0,('Semester Activities'!N$56/'Weightage Page-1'!AW$13)*'Weightage Page-1'!AW123,0))+
(IF('Semester Activities'!N$57&lt;&gt;0,('Semester Activities'!N$57/'Weightage Page-1'!AX$13)*'Weightage Page-1'!AX123,0))+
(IF('Semester Activities'!N$58&lt;&gt;0,('Semester Activities'!N$58/'Weightage Page-1'!AY$13)*'Weightage Page-1'!AY123,0))+
(IF('Semester Activities'!N$59&lt;&gt;0,('Semester Activities'!N$59/'Weightage Page-1'!AZ$13)*'Weightage Page-1'!AZ123,0))+
(IF('Semester Activities'!N$60&lt;&gt;0,('Semester Activities'!N$60/'Weightage Page-1'!BA$13)*'Weightage Page-1'!BA123,0))+
(IF('Semester Activities'!N$61&lt;&gt;0,('Semester Activities'!N$61/'Weightage Page-1'!BB$13)*'Weightage Page-1'!BB123,0))</f>
        <v>0</v>
      </c>
      <c r="M117" s="423"/>
      <c r="N117" s="424">
        <f t="shared" si="2"/>
        <v>0</v>
      </c>
      <c r="O117" s="424"/>
    </row>
    <row r="118" spans="1:15" ht="16.5" thickBot="1" x14ac:dyDescent="0.3">
      <c r="A118" s="210">
        <v>109</v>
      </c>
      <c r="B118" s="211" t="str">
        <f>IF('Weightage Page-1'!B124&lt;&gt;"",'Weightage Page-1'!B124,"")</f>
        <v>15SW178</v>
      </c>
      <c r="C118" s="118"/>
      <c r="D118" s="423">
        <f>(IF('Semester Activities'!J$11&lt;&gt;0,('Semester Activities'!J$11/'Weightage Page-1'!D$13)*'Weightage Page-1'!D124,0))+
(IF('Semester Activities'!J$12&lt;&gt;0,('Semester Activities'!J$12/'Weightage Page-1'!E$13)*'Weightage Page-1'!E124,0))+
(IF('Semester Activities'!J$13&lt;&gt;0,('Semester Activities'!J$13/'Weightage Page-1'!F$13)*'Weightage Page-1'!F124,0))+
(IF('Semester Activities'!J$14&lt;&gt;0,('Semester Activities'!J$14/'Weightage Page-1'!G$13)*'Weightage Page-1'!G124,0))+
(IF('Semester Activities'!J$15&lt;&gt;0,('Semester Activities'!J$15/'Weightage Page-1'!H$13)*'Weightage Page-1'!H124,0))+
(IF('Semester Activities'!J$16&lt;&gt;0,('Semester Activities'!J$16/'Weightage Page-1'!I$13)*'Weightage Page-1'!I124,0))+
(IF('Semester Activities'!J$17&lt;&gt;0,('Semester Activities'!J$17/'Weightage Page-1'!J$13)*'Weightage Page-1'!J124,0))+
(IF('Semester Activities'!J$18&lt;&gt;0,('Semester Activities'!J$18/'Weightage Page-1'!K$13)*'Weightage Page-1'!K124,0))+
(IF('Semester Activities'!J$19&lt;&gt;0,('Semester Activities'!J$19/'Weightage Page-1'!L$13)*'Weightage Page-1'!L124,0))+
(IF('Semester Activities'!J$20&lt;&gt;0,('Semester Activities'!J$20/'Weightage Page-1'!M$13)*'Weightage Page-1'!M124,0))+
(IF('Semester Activities'!J$21&lt;&gt;0,('Semester Activities'!J$21/'Weightage Page-1'!N$13)*'Weightage Page-1'!N124,0))+
(IF('Semester Activities'!J$25&lt;&gt;0,('Semester Activities'!J$25/'Weightage Page-1'!R$13)*'Weightage Page-1'!R124,0))+
(IF('Semester Activities'!J$26&lt;&gt;0,('Semester Activities'!J$26/'Weightage Page-1'!S$13)*'Weightage Page-1'!S124,0))+
(IF('Semester Activities'!J$27&lt;&gt;0,('Semester Activities'!J$27/'Weightage Page-1'!T$13)*'Weightage Page-1'!T124,0))+
(IF('Semester Activities'!J$28&lt;&gt;0,('Semester Activities'!J$28/'Weightage Page-1'!U$13)*'Weightage Page-1'!U124,0))+
(IF('Semester Activities'!J$29&lt;&gt;0,('Semester Activities'!J$29/'Weightage Page-1'!V$13)*'Weightage Page-1'!V124,0))+
(IF('Semester Activities'!J$30&lt;&gt;0,('Semester Activities'!J$30/'Weightage Page-1'!W$13)*'Weightage Page-1'!W124,0))+
(IF('Semester Activities'!J$31&lt;&gt;0,('Semester Activities'!J$31/'Weightage Page-1'!X$13)*'Weightage Page-1'!X124,0))+
(IF('Semester Activities'!J$32&lt;&gt;0,('Semester Activities'!J$32/'Weightage Page-1'!Y$13)*'Weightage Page-1'!Y124,0))+
(IF('Semester Activities'!J$33&lt;&gt;0,('Semester Activities'!J$33/'Weightage Page-1'!Z$13)*'Weightage Page-1'!Z124,0))+
(IF('Semester Activities'!J$34&lt;&gt;0,('Semester Activities'!J$34/'Weightage Page-1'!AA$13)*'Weightage Page-1'!AA124,0))+
(IF('Semester Activities'!J$35&lt;&gt;0,('Semester Activities'!J$35/'Weightage Page-1'!AB$13)*'Weightage Page-1'!AB124,0))+
(IF('Semester Activities'!J$36&lt;&gt;0,('Semester Activities'!J$36/'Weightage Page-1'!AC$13)*'Weightage Page-1'!AC124,0))+
(IF('Semester Activities'!J$38&lt;&gt;0,('Semester Activities'!J$38/'Weightage Page-1'!AE$13)*'Weightage Page-1'!AE124,0))+
(IF('Semester Activities'!J$39&lt;&gt;0,('Semester Activities'!J$39/'Weightage Page-1'!AF$13)*'Weightage Page-1'!AF124,0))+
(IF('Semester Activities'!J$40&lt;&gt;0,('Semester Activities'!J$40/'Weightage Page-1'!AG$13)*'Weightage Page-1'!AG124,0))+
(IF('Semester Activities'!J$41&lt;&gt;0,('Semester Activities'!J$41/'Weightage Page-1'!AH$13)*'Weightage Page-1'!AH124,0))+
(IF('Semester Activities'!J$42&lt;&gt;0,('Semester Activities'!J$42/'Weightage Page-1'!AI$13)*'Weightage Page-1'!AI124,0))+
(IF('Semester Activities'!J$43&lt;&gt;0,('Semester Activities'!J$43/'Weightage Page-1'!AJ$13)*'Weightage Page-1'!AJ124,0))+
(IF('Semester Activities'!J$44&lt;&gt;0,('Semester Activities'!J$44/'Weightage Page-1'!AK$13)*'Weightage Page-1'!AK124,0))+
(IF('Semester Activities'!J$45&lt;&gt;0,('Semester Activities'!J$45/'Weightage Page-1'!AL$13)*'Weightage Page-1'!AL124,0))+
(IF('Semester Activities'!J$46&lt;&gt;0,('Semester Activities'!J$46/'Weightage Page-1'!AM$13)*'Weightage Page-1'!AM124,0))+
(IF('Semester Activities'!J$47&lt;&gt;0,('Semester Activities'!J$47/'Weightage Page-1'!AN$13)*'Weightage Page-1'!AN124,0))+
(IF('Semester Activities'!J$48&lt;&gt;0,('Semester Activities'!J$48/'Weightage Page-1'!AO$13)*'Weightage Page-1'!AO124,0))+
(IF('Semester Activities'!J$49&lt;&gt;0,('Semester Activities'!J$49/'Weightage Page-1'!AP$13)*'Weightage Page-1'!AP124,0))+
(IF('Semester Activities'!J$50&lt;&gt;0,('Semester Activities'!J$50/'Weightage Page-1'!AQ$13)*'Weightage Page-1'!AQ124,0))+
(IF('Semester Activities'!J$51&lt;&gt;0,('Semester Activities'!J$51/'Weightage Page-1'!AR$13)*'Weightage Page-1'!AR124,0))+
(IF('Semester Activities'!J$52&lt;&gt;0,('Semester Activities'!J$52/'Weightage Page-1'!AS$13)*'Weightage Page-1'!AS124,0))+
(IF('Semester Activities'!J$53&lt;&gt;0,('Semester Activities'!J$53/'Weightage Page-1'!AT$13)*'Weightage Page-1'!AT124,0))+
(IF('Semester Activities'!J$54&lt;&gt;0,('Semester Activities'!J$54/'Weightage Page-1'!AU$13)*'Weightage Page-1'!AU124,0))+
(IF('Semester Activities'!J$55&lt;&gt;0,('Semester Activities'!J$55/'Weightage Page-1'!AV$13)*'Weightage Page-1'!AV124,0))+
(IF('Semester Activities'!J$56&lt;&gt;0,('Semester Activities'!J$56/'Weightage Page-1'!AW$13)*'Weightage Page-1'!AW124,0))+
(IF('Semester Activities'!J$57&lt;&gt;0,('Semester Activities'!J$57/'Weightage Page-1'!AX$13)*'Weightage Page-1'!AX124,0))+
(IF('Semester Activities'!J$58&lt;&gt;0,('Semester Activities'!J$58/'Weightage Page-1'!AY$13)*'Weightage Page-1'!AY124,0))+
(IF('Semester Activities'!J$59&lt;&gt;0,('Semester Activities'!J$59/'Weightage Page-1'!AZ$13)*'Weightage Page-1'!AZ124,0))+
(IF('Semester Activities'!J$60&lt;&gt;0,('Semester Activities'!J$60/'Weightage Page-1'!BA$13)*'Weightage Page-1'!BA124,0))+
(IF('Semester Activities'!J$61&lt;&gt;0,('Semester Activities'!J$61/'Weightage Page-1'!BB$13)*'Weightage Page-1'!BB124,0))</f>
        <v>0</v>
      </c>
      <c r="E118" s="423"/>
      <c r="F118" s="423">
        <f>(IF('Semester Activities'!K$11&lt;&gt;0,('Semester Activities'!K$11/'Weightage Page-1'!D$13)*'Weightage Page-1'!D124,0))+
(IF('Semester Activities'!K$12&lt;&gt;0,('Semester Activities'!K$12/'Weightage Page-1'!E$13)*'Weightage Page-1'!E124,0))+
(IF('Semester Activities'!K$13&lt;&gt;0,('Semester Activities'!K$13/'Weightage Page-1'!F$13)*'Weightage Page-1'!F124,0))+
(IF('Semester Activities'!K$14&lt;&gt;0,('Semester Activities'!K$14/'Weightage Page-1'!G$13)*'Weightage Page-1'!G124,0))+
(IF('Semester Activities'!K$15&lt;&gt;0,('Semester Activities'!K$15/'Weightage Page-1'!H$13)*'Weightage Page-1'!H124,0))+
(IF('Semester Activities'!K$16&lt;&gt;0,('Semester Activities'!K$16/'Weightage Page-1'!I$13)*'Weightage Page-1'!I124,0))+
(IF('Semester Activities'!K$17&lt;&gt;0,('Semester Activities'!K$17/'Weightage Page-1'!J$13)*'Weightage Page-1'!J124,0))+
(IF('Semester Activities'!K$18&lt;&gt;0,('Semester Activities'!K$18/'Weightage Page-1'!K$13)*'Weightage Page-1'!K124,0))+
(IF('Semester Activities'!K$19&lt;&gt;0,('Semester Activities'!K$19/'Weightage Page-1'!L$13)*'Weightage Page-1'!L124,0))+
(IF('Semester Activities'!K$20&lt;&gt;0,('Semester Activities'!K$20/'Weightage Page-1'!M$13)*'Weightage Page-1'!M124,0))+
(IF('Semester Activities'!K$21&lt;&gt;0,('Semester Activities'!K$21/'Weightage Page-1'!N$13)*'Weightage Page-1'!N124,0))+
(IF('Semester Activities'!K$25&lt;&gt;0,('Semester Activities'!K$25/'Weightage Page-1'!R$13)*'Weightage Page-1'!R124,0))+
(IF('Semester Activities'!K$26&lt;&gt;0,('Semester Activities'!K$26/'Weightage Page-1'!S$13)*'Weightage Page-1'!S124,0))+
(IF('Semester Activities'!K$27&lt;&gt;0,('Semester Activities'!K$27/'Weightage Page-1'!T$13)*'Weightage Page-1'!T124,0))+
(IF('Semester Activities'!K$28&lt;&gt;0,('Semester Activities'!K$28/'Weightage Page-1'!U$13)*'Weightage Page-1'!U124,0))+
(IF('Semester Activities'!K$29&lt;&gt;0,('Semester Activities'!K$29/'Weightage Page-1'!V$13)*'Weightage Page-1'!V124,0))+
(IF('Semester Activities'!K$30&lt;&gt;0,('Semester Activities'!K$30/'Weightage Page-1'!W$13)*'Weightage Page-1'!W124,0))+
(IF('Semester Activities'!K$31&lt;&gt;0,('Semester Activities'!K$31/'Weightage Page-1'!X$13)*'Weightage Page-1'!X124,0))+
(IF('Semester Activities'!K$32&lt;&gt;0,('Semester Activities'!K$32/'Weightage Page-1'!Y$13)*'Weightage Page-1'!Y124,0))+
(IF('Semester Activities'!K$33&lt;&gt;0,('Semester Activities'!K$33/'Weightage Page-1'!Z$13)*'Weightage Page-1'!Z124,0))+
(IF('Semester Activities'!K$34&lt;&gt;0,('Semester Activities'!K$34/'Weightage Page-1'!AA$13)*'Weightage Page-1'!AA124,0))+
(IF('Semester Activities'!K$35&lt;&gt;0,('Semester Activities'!K$35/'Weightage Page-1'!AB$13)*'Weightage Page-1'!AB124,0))+
(IF('Semester Activities'!K$36&lt;&gt;0,('Semester Activities'!K$36/'Weightage Page-1'!AC$13)*'Weightage Page-1'!AC124,0))+
(IF('Semester Activities'!K$38&lt;&gt;0,('Semester Activities'!K$38/'Weightage Page-1'!AE$13)*'Weightage Page-1'!AE124,0))+
(IF('Semester Activities'!K$39&lt;&gt;0,('Semester Activities'!K$39/'Weightage Page-1'!AF$13)*'Weightage Page-1'!AF124,0))+
(IF('Semester Activities'!K$40&lt;&gt;0,('Semester Activities'!K$40/'Weightage Page-1'!AG$13)*'Weightage Page-1'!AG124,0))+
(IF('Semester Activities'!K$41&lt;&gt;0,('Semester Activities'!K$41/'Weightage Page-1'!AH$13)*'Weightage Page-1'!AH124,0))+
(IF('Semester Activities'!K$42&lt;&gt;0,('Semester Activities'!K$42/'Weightage Page-1'!AI$13)*'Weightage Page-1'!AI124,0))+
(IF('Semester Activities'!K$43&lt;&gt;0,('Semester Activities'!K$43/'Weightage Page-1'!AJ$13)*'Weightage Page-1'!AJ124,0))+
(IF('Semester Activities'!K$44&lt;&gt;0,('Semester Activities'!K$44/'Weightage Page-1'!AK$13)*'Weightage Page-1'!AK124,0))+
(IF('Semester Activities'!K$45&lt;&gt;0,('Semester Activities'!K$45/'Weightage Page-1'!AL$13)*'Weightage Page-1'!AL124,0))+
(IF('Semester Activities'!K$46&lt;&gt;0,('Semester Activities'!K$46/'Weightage Page-1'!AM$13)*'Weightage Page-1'!AM124,0))+
(IF('Semester Activities'!K$47&lt;&gt;0,('Semester Activities'!K$47/'Weightage Page-1'!AN$13)*'Weightage Page-1'!AN124,0))+
(IF('Semester Activities'!K$48&lt;&gt;0,('Semester Activities'!K$48/'Weightage Page-1'!AO$13)*'Weightage Page-1'!AO124,0))+
(IF('Semester Activities'!K$49&lt;&gt;0,('Semester Activities'!K$49/'Weightage Page-1'!AP$13)*'Weightage Page-1'!AP124,0))+
(IF('Semester Activities'!K$50&lt;&gt;0,('Semester Activities'!K$50/'Weightage Page-1'!AQ$13)*'Weightage Page-1'!AQ124,0))+
(IF('Semester Activities'!K$51&lt;&gt;0,('Semester Activities'!K$51/'Weightage Page-1'!AR$13)*'Weightage Page-1'!AR124,0))+
(IF('Semester Activities'!K$52&lt;&gt;0,('Semester Activities'!K$52/'Weightage Page-1'!AS$13)*'Weightage Page-1'!AS124,0))+
(IF('Semester Activities'!K$53&lt;&gt;0,('Semester Activities'!K$53/'Weightage Page-1'!AT$13)*'Weightage Page-1'!AT124,0))+
(IF('Semester Activities'!K$54&lt;&gt;0,('Semester Activities'!K$54/'Weightage Page-1'!AU$13)*'Weightage Page-1'!AU124,0))+
(IF('Semester Activities'!K$55&lt;&gt;0,('Semester Activities'!K$55/'Weightage Page-1'!AV$13)*'Weightage Page-1'!AV124,0))+
(IF('Semester Activities'!K$56&lt;&gt;0,('Semester Activities'!K$56/'Weightage Page-1'!AW$13)*'Weightage Page-1'!AW124,0))+
(IF('Semester Activities'!K$57&lt;&gt;0,('Semester Activities'!K$57/'Weightage Page-1'!AX$13)*'Weightage Page-1'!AX124,0))+
(IF('Semester Activities'!K$58&lt;&gt;0,('Semester Activities'!K$58/'Weightage Page-1'!AY$13)*'Weightage Page-1'!AY124,0))+
(IF('Semester Activities'!K$59&lt;&gt;0,('Semester Activities'!K$59/'Weightage Page-1'!AZ$13)*'Weightage Page-1'!AZ124,0))+
(IF('Semester Activities'!K$60&lt;&gt;0,('Semester Activities'!K$60/'Weightage Page-1'!BA$13)*'Weightage Page-1'!BA124,0))+
(IF('Semester Activities'!K$61&lt;&gt;0,('Semester Activities'!K$61/'Weightage Page-1'!BB$13)*'Weightage Page-1'!BB124,0))</f>
        <v>0</v>
      </c>
      <c r="G118" s="423"/>
      <c r="H118" s="423">
        <f>(IF('Semester Activities'!L$11&lt;&gt;0,('Semester Activities'!L$11/'Weightage Page-1'!D$13)*'Weightage Page-1'!D124,0))+
(IF('Semester Activities'!L$12&lt;&gt;0,('Semester Activities'!L$12/'Weightage Page-1'!E$13)*'Weightage Page-1'!E124,0))+
(IF('Semester Activities'!L$13&lt;&gt;0,('Semester Activities'!L$13/'Weightage Page-1'!F$13)*'Weightage Page-1'!F124,0))+
(IF('Semester Activities'!L$14&lt;&gt;0,('Semester Activities'!L$14/'Weightage Page-1'!G$13)*'Weightage Page-1'!G124,0))+
(IF('Semester Activities'!L$15&lt;&gt;0,('Semester Activities'!L$15/'Weightage Page-1'!H$13)*'Weightage Page-1'!H124,0))+
(IF('Semester Activities'!L$16&lt;&gt;0,('Semester Activities'!L$16/'Weightage Page-1'!I$13)*'Weightage Page-1'!I124,0))+
(IF('Semester Activities'!L$17&lt;&gt;0,('Semester Activities'!L$17/'Weightage Page-1'!J$13)*'Weightage Page-1'!J124,0))+
(IF('Semester Activities'!L$18&lt;&gt;0,('Semester Activities'!L$18/'Weightage Page-1'!K$13)*'Weightage Page-1'!K124,0))+
(IF('Semester Activities'!L$19&lt;&gt;0,('Semester Activities'!L$19/'Weightage Page-1'!L$13)*'Weightage Page-1'!L124,0))+
(IF('Semester Activities'!L$20&lt;&gt;0,('Semester Activities'!L$20/'Weightage Page-1'!M$13)*'Weightage Page-1'!M124,0))+
(IF('Semester Activities'!L$21&lt;&gt;0,('Semester Activities'!L$21/'Weightage Page-1'!N$13)*'Weightage Page-1'!N124,0))+
(IF('Semester Activities'!L$25&lt;&gt;0,('Semester Activities'!L$25/'Weightage Page-1'!R$13)*'Weightage Page-1'!R124,0))+
(IF('Semester Activities'!L$26&lt;&gt;0,('Semester Activities'!L$26/'Weightage Page-1'!S$13)*'Weightage Page-1'!S124,0))+
(IF('Semester Activities'!L$27&lt;&gt;0,('Semester Activities'!L$27/'Weightage Page-1'!T$13)*'Weightage Page-1'!T124,0))+
(IF('Semester Activities'!L$28&lt;&gt;0,('Semester Activities'!L$28/'Weightage Page-1'!U$13)*'Weightage Page-1'!U124,0))+
(IF('Semester Activities'!L$29&lt;&gt;0,('Semester Activities'!L$29/'Weightage Page-1'!V$13)*'Weightage Page-1'!V124,0))+
(IF('Semester Activities'!L$30&lt;&gt;0,('Semester Activities'!L$30/'Weightage Page-1'!W$13)*'Weightage Page-1'!W124,0))+
(IF('Semester Activities'!L$31&lt;&gt;0,('Semester Activities'!L$31/'Weightage Page-1'!X$13)*'Weightage Page-1'!X124,0))+
(IF('Semester Activities'!L$32&lt;&gt;0,('Semester Activities'!L$32/'Weightage Page-1'!Y$13)*'Weightage Page-1'!Y124,0))+
(IF('Semester Activities'!L$33&lt;&gt;0,('Semester Activities'!L$33/'Weightage Page-1'!Z$13)*'Weightage Page-1'!Z124,0))+
(IF('Semester Activities'!L$34&lt;&gt;0,('Semester Activities'!L$34/'Weightage Page-1'!AA$13)*'Weightage Page-1'!AA124,0))+
(IF('Semester Activities'!L$35&lt;&gt;0,('Semester Activities'!L$35/'Weightage Page-1'!AB$13)*'Weightage Page-1'!AB124,0))+
(IF('Semester Activities'!L$36&lt;&gt;0,('Semester Activities'!L$36/'Weightage Page-1'!AC$13)*'Weightage Page-1'!AC124,0))+
(IF('Semester Activities'!L$38&lt;&gt;0,('Semester Activities'!L$38/'Weightage Page-1'!AE$13)*'Weightage Page-1'!AE124,0))+
(IF('Semester Activities'!L$39&lt;&gt;0,('Semester Activities'!L$39/'Weightage Page-1'!AF$13)*'Weightage Page-1'!AF124,0))+
(IF('Semester Activities'!L$40&lt;&gt;0,('Semester Activities'!L$40/'Weightage Page-1'!AG$13)*'Weightage Page-1'!AG124,0))+
(IF('Semester Activities'!L$41&lt;&gt;0,('Semester Activities'!L$41/'Weightage Page-1'!AH$13)*'Weightage Page-1'!AH124,0))+
(IF('Semester Activities'!L$42&lt;&gt;0,('Semester Activities'!L$42/'Weightage Page-1'!AI$13)*'Weightage Page-1'!AI124,0))+
(IF('Semester Activities'!L$43&lt;&gt;0,('Semester Activities'!L$43/'Weightage Page-1'!AJ$13)*'Weightage Page-1'!AJ124,0))+
(IF('Semester Activities'!L$44&lt;&gt;0,('Semester Activities'!L$44/'Weightage Page-1'!AK$13)*'Weightage Page-1'!AK124,0))+
(IF('Semester Activities'!L$45&lt;&gt;0,('Semester Activities'!L$45/'Weightage Page-1'!AL$13)*'Weightage Page-1'!AL124,0))+
(IF('Semester Activities'!L$46&lt;&gt;0,('Semester Activities'!L$46/'Weightage Page-1'!AM$13)*'Weightage Page-1'!AM124,0))+
(IF('Semester Activities'!L$47&lt;&gt;0,('Semester Activities'!L$47/'Weightage Page-1'!AN$13)*'Weightage Page-1'!AN124,0))+
(IF('Semester Activities'!L$48&lt;&gt;0,('Semester Activities'!L$48/'Weightage Page-1'!AO$13)*'Weightage Page-1'!AO124,0))+
(IF('Semester Activities'!L$49&lt;&gt;0,('Semester Activities'!L$49/'Weightage Page-1'!AP$13)*'Weightage Page-1'!AP124,0))+
(IF('Semester Activities'!L$50&lt;&gt;0,('Semester Activities'!L$50/'Weightage Page-1'!AQ$13)*'Weightage Page-1'!AQ124,0))+
(IF('Semester Activities'!L$51&lt;&gt;0,('Semester Activities'!L$51/'Weightage Page-1'!AR$13)*'Weightage Page-1'!AR124,0))+
(IF('Semester Activities'!L$52&lt;&gt;0,('Semester Activities'!L$52/'Weightage Page-1'!AS$13)*'Weightage Page-1'!AS124,0))+
(IF('Semester Activities'!L$53&lt;&gt;0,('Semester Activities'!L$53/'Weightage Page-1'!AT$13)*'Weightage Page-1'!AT124,0))+
(IF('Semester Activities'!L$54&lt;&gt;0,('Semester Activities'!L$54/'Weightage Page-1'!AU$13)*'Weightage Page-1'!AU124,0))+
(IF('Semester Activities'!L$55&lt;&gt;0,('Semester Activities'!L$55/'Weightage Page-1'!AV$13)*'Weightage Page-1'!AV124,0))+
(IF('Semester Activities'!L$56&lt;&gt;0,('Semester Activities'!L$56/'Weightage Page-1'!AW$13)*'Weightage Page-1'!AW124,0))+
(IF('Semester Activities'!L$57&lt;&gt;0,('Semester Activities'!L$57/'Weightage Page-1'!AX$13)*'Weightage Page-1'!AX124,0))+
(IF('Semester Activities'!L$58&lt;&gt;0,('Semester Activities'!L$58/'Weightage Page-1'!AY$13)*'Weightage Page-1'!AY124,0))+
(IF('Semester Activities'!L$59&lt;&gt;0,('Semester Activities'!L$59/'Weightage Page-1'!AZ$13)*'Weightage Page-1'!AZ124,0))+
(IF('Semester Activities'!L$60&lt;&gt;0,('Semester Activities'!L$60/'Weightage Page-1'!BA$13)*'Weightage Page-1'!BA124,0))+
(IF('Semester Activities'!L$61&lt;&gt;0,('Semester Activities'!L$61/'Weightage Page-1'!BB$13)*'Weightage Page-1'!BB124,0))</f>
        <v>0</v>
      </c>
      <c r="I118" s="423"/>
      <c r="J118" s="423">
        <f>(IF('Semester Activities'!M$11&lt;&gt;0,('Semester Activities'!M$11/'Weightage Page-1'!D$13)*'Weightage Page-1'!D124,0))+
(IF('Semester Activities'!M$12&lt;&gt;0,('Semester Activities'!M$12/'Weightage Page-1'!E$13)*'Weightage Page-1'!E124,0))+
(IF('Semester Activities'!M$13&lt;&gt;0,('Semester Activities'!M$13/'Weightage Page-1'!F$13)*'Weightage Page-1'!F124,0))+
(IF('Semester Activities'!M$14&lt;&gt;0,('Semester Activities'!M$14/'Weightage Page-1'!G$13)*'Weightage Page-1'!G124,0))+
(IF('Semester Activities'!M$15&lt;&gt;0,('Semester Activities'!M$15/'Weightage Page-1'!H$13)*'Weightage Page-1'!H124,0))+
(IF('Semester Activities'!M$16&lt;&gt;0,('Semester Activities'!M$16/'Weightage Page-1'!I$13)*'Weightage Page-1'!I124,0))+
(IF('Semester Activities'!M$17&lt;&gt;0,('Semester Activities'!M$17/'Weightage Page-1'!J$13)*'Weightage Page-1'!J124,0))+
(IF('Semester Activities'!M$18&lt;&gt;0,('Semester Activities'!M$18/'Weightage Page-1'!K$13)*'Weightage Page-1'!K124,0))+
(IF('Semester Activities'!M$19&lt;&gt;0,('Semester Activities'!M$19/'Weightage Page-1'!L$13)*'Weightage Page-1'!L124,0))+
(IF('Semester Activities'!M$20&lt;&gt;0,('Semester Activities'!M$20/'Weightage Page-1'!M$13)*'Weightage Page-1'!M124,0))+
(IF('Semester Activities'!M$21&lt;&gt;0,('Semester Activities'!M$21/'Weightage Page-1'!N$13)*'Weightage Page-1'!N124,0))+
(IF('Semester Activities'!M$25&lt;&gt;0,('Semester Activities'!M$25/'Weightage Page-1'!R$13)*'Weightage Page-1'!R124,0))+
(IF('Semester Activities'!M$26&lt;&gt;0,('Semester Activities'!M$26/'Weightage Page-1'!S$13)*'Weightage Page-1'!S124,0))+
(IF('Semester Activities'!M$27&lt;&gt;0,('Semester Activities'!M$27/'Weightage Page-1'!T$13)*'Weightage Page-1'!T124,0))+
(IF('Semester Activities'!M$28&lt;&gt;0,('Semester Activities'!M$28/'Weightage Page-1'!U$13)*'Weightage Page-1'!U124,0))+
(IF('Semester Activities'!M$29&lt;&gt;0,('Semester Activities'!M$29/'Weightage Page-1'!V$13)*'Weightage Page-1'!V124,0))+
(IF('Semester Activities'!M$30&lt;&gt;0,('Semester Activities'!M$30/'Weightage Page-1'!W$13)*'Weightage Page-1'!W124,0))+
(IF('Semester Activities'!M$31&lt;&gt;0,('Semester Activities'!M$31/'Weightage Page-1'!X$13)*'Weightage Page-1'!X124,0))+
(IF('Semester Activities'!M$32&lt;&gt;0,('Semester Activities'!M$32/'Weightage Page-1'!Y$13)*'Weightage Page-1'!Y124,0))+
(IF('Semester Activities'!M$33&lt;&gt;0,('Semester Activities'!M$33/'Weightage Page-1'!Z$13)*'Weightage Page-1'!Z124,0))+
(IF('Semester Activities'!M$34&lt;&gt;0,('Semester Activities'!M$34/'Weightage Page-1'!AA$13)*'Weightage Page-1'!AA124,0))+
(IF('Semester Activities'!M$35&lt;&gt;0,('Semester Activities'!M$35/'Weightage Page-1'!AB$13)*'Weightage Page-1'!AB124,0))+
(IF('Semester Activities'!M$36&lt;&gt;0,('Semester Activities'!M$36/'Weightage Page-1'!AC$13)*'Weightage Page-1'!AC124,0))+
(IF('Semester Activities'!M$38&lt;&gt;0,('Semester Activities'!M$38/'Weightage Page-1'!AE$13)*'Weightage Page-1'!AE124,0))+
(IF('Semester Activities'!M$39&lt;&gt;0,('Semester Activities'!M$39/'Weightage Page-1'!AF$13)*'Weightage Page-1'!AF124,0))+
(IF('Semester Activities'!M$40&lt;&gt;0,('Semester Activities'!M$40/'Weightage Page-1'!AG$13)*'Weightage Page-1'!AG124,0))+
(IF('Semester Activities'!M$41&lt;&gt;0,('Semester Activities'!M$41/'Weightage Page-1'!AH$13)*'Weightage Page-1'!AH124,0))+
(IF('Semester Activities'!M$42&lt;&gt;0,('Semester Activities'!M$42/'Weightage Page-1'!AI$13)*'Weightage Page-1'!AI124,0))+
(IF('Semester Activities'!M$43&lt;&gt;0,('Semester Activities'!M$43/'Weightage Page-1'!AJ$13)*'Weightage Page-1'!AJ124,0))+
(IF('Semester Activities'!M$44&lt;&gt;0,('Semester Activities'!M$44/'Weightage Page-1'!AK$13)*'Weightage Page-1'!AK124,0))+
(IF('Semester Activities'!M$45&lt;&gt;0,('Semester Activities'!M$45/'Weightage Page-1'!AL$13)*'Weightage Page-1'!AL124,0))+
(IF('Semester Activities'!M$46&lt;&gt;0,('Semester Activities'!M$46/'Weightage Page-1'!AM$13)*'Weightage Page-1'!AM124,0))+
(IF('Semester Activities'!M$47&lt;&gt;0,('Semester Activities'!M$47/'Weightage Page-1'!AN$13)*'Weightage Page-1'!AN124,0))+
(IF('Semester Activities'!M$48&lt;&gt;0,('Semester Activities'!M$48/'Weightage Page-1'!AO$13)*'Weightage Page-1'!AO124,0))+
(IF('Semester Activities'!M$49&lt;&gt;0,('Semester Activities'!M$49/'Weightage Page-1'!AP$13)*'Weightage Page-1'!AP124,0))+
(IF('Semester Activities'!M$50&lt;&gt;0,('Semester Activities'!M$50/'Weightage Page-1'!AQ$13)*'Weightage Page-1'!AQ124,0))+
(IF('Semester Activities'!M$51&lt;&gt;0,('Semester Activities'!M$51/'Weightage Page-1'!AR$13)*'Weightage Page-1'!AR124,0))+
(IF('Semester Activities'!M$52&lt;&gt;0,('Semester Activities'!M$52/'Weightage Page-1'!AS$13)*'Weightage Page-1'!AS124,0))+
(IF('Semester Activities'!M$53&lt;&gt;0,('Semester Activities'!M$53/'Weightage Page-1'!AT$13)*'Weightage Page-1'!AT124,0))+
(IF('Semester Activities'!M$54&lt;&gt;0,('Semester Activities'!M$54/'Weightage Page-1'!AU$13)*'Weightage Page-1'!AU124,0))+
(IF('Semester Activities'!M$55&lt;&gt;0,('Semester Activities'!M$55/'Weightage Page-1'!AV$13)*'Weightage Page-1'!AV124,0))+
(IF('Semester Activities'!M$56&lt;&gt;0,('Semester Activities'!M$56/'Weightage Page-1'!AW$13)*'Weightage Page-1'!AW124,0))+
(IF('Semester Activities'!M$57&lt;&gt;0,('Semester Activities'!M$57/'Weightage Page-1'!AX$13)*'Weightage Page-1'!AX124,0))+
(IF('Semester Activities'!M$58&lt;&gt;0,('Semester Activities'!M$58/'Weightage Page-1'!AY$13)*'Weightage Page-1'!AY124,0))+
(IF('Semester Activities'!M$59&lt;&gt;0,('Semester Activities'!M$59/'Weightage Page-1'!AZ$13)*'Weightage Page-1'!AZ124,0))+
(IF('Semester Activities'!M$60&lt;&gt;0,('Semester Activities'!M$60/'Weightage Page-1'!BA$13)*'Weightage Page-1'!BA124,0))+
(IF('Semester Activities'!M$61&lt;&gt;0,('Semester Activities'!M$61/'Weightage Page-1'!BB$13)*'Weightage Page-1'!BB124,0))</f>
        <v>0</v>
      </c>
      <c r="K118" s="423"/>
      <c r="L118" s="423">
        <f>(IF('Semester Activities'!N$11&lt;&gt;0,('Semester Activities'!N$11/'Weightage Page-1'!D$13)*'Weightage Page-1'!D124,0))+
(IF('Semester Activities'!N$12&lt;&gt;0,('Semester Activities'!N$12/'Weightage Page-1'!E$13)*'Weightage Page-1'!E124,0))+
(IF('Semester Activities'!N$13&lt;&gt;0,('Semester Activities'!N$13/'Weightage Page-1'!F$13)*'Weightage Page-1'!F124,0))+
(IF('Semester Activities'!N$14&lt;&gt;0,('Semester Activities'!N$14/'Weightage Page-1'!G$13)*'Weightage Page-1'!G124,0))+
(IF('Semester Activities'!N$15&lt;&gt;0,('Semester Activities'!N$15/'Weightage Page-1'!H$13)*'Weightage Page-1'!H124,0))+
(IF('Semester Activities'!N$16&lt;&gt;0,('Semester Activities'!N$16/'Weightage Page-1'!I$13)*'Weightage Page-1'!I124,0))+
(IF('Semester Activities'!N$17&lt;&gt;0,('Semester Activities'!N$17/'Weightage Page-1'!J$13)*'Weightage Page-1'!J124,0))+
(IF('Semester Activities'!N$18&lt;&gt;0,('Semester Activities'!N$18/'Weightage Page-1'!K$13)*'Weightage Page-1'!K124,0))+
(IF('Semester Activities'!N$19&lt;&gt;0,('Semester Activities'!N$19/'Weightage Page-1'!L$13)*'Weightage Page-1'!L124,0))+
(IF('Semester Activities'!N$20&lt;&gt;0,('Semester Activities'!N$20/'Weightage Page-1'!M$13)*'Weightage Page-1'!M124,0))+
(IF('Semester Activities'!N$21&lt;&gt;0,('Semester Activities'!N$21/'Weightage Page-1'!N$13)*'Weightage Page-1'!N124,0))+
(IF('Semester Activities'!N$25&lt;&gt;0,('Semester Activities'!N$25/'Weightage Page-1'!R$13)*'Weightage Page-1'!R124,0))+
(IF('Semester Activities'!N$26&lt;&gt;0,('Semester Activities'!N$26/'Weightage Page-1'!S$13)*'Weightage Page-1'!S124,0))+
(IF('Semester Activities'!N$27&lt;&gt;0,('Semester Activities'!N$27/'Weightage Page-1'!T$13)*'Weightage Page-1'!T124,0))+
(IF('Semester Activities'!N$28&lt;&gt;0,('Semester Activities'!N$28/'Weightage Page-1'!U$13)*'Weightage Page-1'!U124,0))+
(IF('Semester Activities'!N$29&lt;&gt;0,('Semester Activities'!N$29/'Weightage Page-1'!V$13)*'Weightage Page-1'!V124,0))+
(IF('Semester Activities'!N$30&lt;&gt;0,('Semester Activities'!N$30/'Weightage Page-1'!W$13)*'Weightage Page-1'!W124,0))+
(IF('Semester Activities'!N$31&lt;&gt;0,('Semester Activities'!N$31/'Weightage Page-1'!X$13)*'Weightage Page-1'!X124,0))+
(IF('Semester Activities'!N$32&lt;&gt;0,('Semester Activities'!N$32/'Weightage Page-1'!Y$13)*'Weightage Page-1'!Y124,0))+
(IF('Semester Activities'!N$33&lt;&gt;0,('Semester Activities'!N$33/'Weightage Page-1'!Z$13)*'Weightage Page-1'!Z124,0))+
(IF('Semester Activities'!N$34&lt;&gt;0,('Semester Activities'!N$34/'Weightage Page-1'!AA$13)*'Weightage Page-1'!AA124,0))+
(IF('Semester Activities'!N$35&lt;&gt;0,('Semester Activities'!N$35/'Weightage Page-1'!AB$13)*'Weightage Page-1'!AB124,0))+
(IF('Semester Activities'!N$36&lt;&gt;0,('Semester Activities'!N$36/'Weightage Page-1'!AC$13)*'Weightage Page-1'!AC124,0))+
(IF('Semester Activities'!N$38&lt;&gt;0,('Semester Activities'!N$38/'Weightage Page-1'!AE$13)*'Weightage Page-1'!AE124,0))+
(IF('Semester Activities'!N$39&lt;&gt;0,('Semester Activities'!N$39/'Weightage Page-1'!AF$13)*'Weightage Page-1'!AF124,0))+
(IF('Semester Activities'!N$40&lt;&gt;0,('Semester Activities'!N$40/'Weightage Page-1'!AG$13)*'Weightage Page-1'!AG124,0))+
(IF('Semester Activities'!N$41&lt;&gt;0,('Semester Activities'!N$41/'Weightage Page-1'!AH$13)*'Weightage Page-1'!AH124,0))+
(IF('Semester Activities'!N$42&lt;&gt;0,('Semester Activities'!N$42/'Weightage Page-1'!AI$13)*'Weightage Page-1'!AI124,0))+
(IF('Semester Activities'!N$43&lt;&gt;0,('Semester Activities'!N$43/'Weightage Page-1'!AJ$13)*'Weightage Page-1'!AJ124,0))+
(IF('Semester Activities'!N$44&lt;&gt;0,('Semester Activities'!N$44/'Weightage Page-1'!AK$13)*'Weightage Page-1'!AK124,0))+
(IF('Semester Activities'!N$45&lt;&gt;0,('Semester Activities'!N$45/'Weightage Page-1'!AL$13)*'Weightage Page-1'!AL124,0))+
(IF('Semester Activities'!N$46&lt;&gt;0,('Semester Activities'!N$46/'Weightage Page-1'!AM$13)*'Weightage Page-1'!AM124,0))+
(IF('Semester Activities'!N$47&lt;&gt;0,('Semester Activities'!N$47/'Weightage Page-1'!AN$13)*'Weightage Page-1'!AN124,0))+
(IF('Semester Activities'!N$48&lt;&gt;0,('Semester Activities'!N$48/'Weightage Page-1'!AO$13)*'Weightage Page-1'!AO124,0))+
(IF('Semester Activities'!N$49&lt;&gt;0,('Semester Activities'!N$49/'Weightage Page-1'!AP$13)*'Weightage Page-1'!AP124,0))+
(IF('Semester Activities'!N$50&lt;&gt;0,('Semester Activities'!N$50/'Weightage Page-1'!AQ$13)*'Weightage Page-1'!AQ124,0))+
(IF('Semester Activities'!N$51&lt;&gt;0,('Semester Activities'!N$51/'Weightage Page-1'!AR$13)*'Weightage Page-1'!AR124,0))+
(IF('Semester Activities'!N$52&lt;&gt;0,('Semester Activities'!N$52/'Weightage Page-1'!AS$13)*'Weightage Page-1'!AS124,0))+
(IF('Semester Activities'!N$53&lt;&gt;0,('Semester Activities'!N$53/'Weightage Page-1'!AT$13)*'Weightage Page-1'!AT124,0))+
(IF('Semester Activities'!N$54&lt;&gt;0,('Semester Activities'!N$54/'Weightage Page-1'!AU$13)*'Weightage Page-1'!AU124,0))+
(IF('Semester Activities'!N$55&lt;&gt;0,('Semester Activities'!N$55/'Weightage Page-1'!AV$13)*'Weightage Page-1'!AV124,0))+
(IF('Semester Activities'!N$56&lt;&gt;0,('Semester Activities'!N$56/'Weightage Page-1'!AW$13)*'Weightage Page-1'!AW124,0))+
(IF('Semester Activities'!N$57&lt;&gt;0,('Semester Activities'!N$57/'Weightage Page-1'!AX$13)*'Weightage Page-1'!AX124,0))+
(IF('Semester Activities'!N$58&lt;&gt;0,('Semester Activities'!N$58/'Weightage Page-1'!AY$13)*'Weightage Page-1'!AY124,0))+
(IF('Semester Activities'!N$59&lt;&gt;0,('Semester Activities'!N$59/'Weightage Page-1'!AZ$13)*'Weightage Page-1'!AZ124,0))+
(IF('Semester Activities'!N$60&lt;&gt;0,('Semester Activities'!N$60/'Weightage Page-1'!BA$13)*'Weightage Page-1'!BA124,0))+
(IF('Semester Activities'!N$61&lt;&gt;0,('Semester Activities'!N$61/'Weightage Page-1'!BB$13)*'Weightage Page-1'!BB124,0))</f>
        <v>0</v>
      </c>
      <c r="M118" s="423"/>
      <c r="N118" s="424">
        <f t="shared" si="2"/>
        <v>0</v>
      </c>
      <c r="O118" s="424"/>
    </row>
    <row r="119" spans="1:15" ht="16.5" thickBot="1" x14ac:dyDescent="0.3">
      <c r="A119" s="210">
        <v>110</v>
      </c>
      <c r="B119" s="211" t="str">
        <f>IF('Weightage Page-1'!B125&lt;&gt;"",'Weightage Page-1'!B125,"")</f>
        <v>15SW180</v>
      </c>
      <c r="C119" s="118"/>
      <c r="D119" s="423">
        <f>(IF('Semester Activities'!J$11&lt;&gt;0,('Semester Activities'!J$11/'Weightage Page-1'!D$13)*'Weightage Page-1'!D125,0))+
(IF('Semester Activities'!J$12&lt;&gt;0,('Semester Activities'!J$12/'Weightage Page-1'!E$13)*'Weightage Page-1'!E125,0))+
(IF('Semester Activities'!J$13&lt;&gt;0,('Semester Activities'!J$13/'Weightage Page-1'!F$13)*'Weightage Page-1'!F125,0))+
(IF('Semester Activities'!J$14&lt;&gt;0,('Semester Activities'!J$14/'Weightage Page-1'!G$13)*'Weightage Page-1'!G125,0))+
(IF('Semester Activities'!J$15&lt;&gt;0,('Semester Activities'!J$15/'Weightage Page-1'!H$13)*'Weightage Page-1'!H125,0))+
(IF('Semester Activities'!J$16&lt;&gt;0,('Semester Activities'!J$16/'Weightage Page-1'!I$13)*'Weightage Page-1'!I125,0))+
(IF('Semester Activities'!J$17&lt;&gt;0,('Semester Activities'!J$17/'Weightage Page-1'!J$13)*'Weightage Page-1'!J125,0))+
(IF('Semester Activities'!J$18&lt;&gt;0,('Semester Activities'!J$18/'Weightage Page-1'!K$13)*'Weightage Page-1'!K125,0))+
(IF('Semester Activities'!J$19&lt;&gt;0,('Semester Activities'!J$19/'Weightage Page-1'!L$13)*'Weightage Page-1'!L125,0))+
(IF('Semester Activities'!J$20&lt;&gt;0,('Semester Activities'!J$20/'Weightage Page-1'!M$13)*'Weightage Page-1'!M125,0))+
(IF('Semester Activities'!J$21&lt;&gt;0,('Semester Activities'!J$21/'Weightage Page-1'!N$13)*'Weightage Page-1'!N125,0))+
(IF('Semester Activities'!J$25&lt;&gt;0,('Semester Activities'!J$25/'Weightage Page-1'!R$13)*'Weightage Page-1'!R125,0))+
(IF('Semester Activities'!J$26&lt;&gt;0,('Semester Activities'!J$26/'Weightage Page-1'!S$13)*'Weightage Page-1'!S125,0))+
(IF('Semester Activities'!J$27&lt;&gt;0,('Semester Activities'!J$27/'Weightage Page-1'!T$13)*'Weightage Page-1'!T125,0))+
(IF('Semester Activities'!J$28&lt;&gt;0,('Semester Activities'!J$28/'Weightage Page-1'!U$13)*'Weightage Page-1'!U125,0))+
(IF('Semester Activities'!J$29&lt;&gt;0,('Semester Activities'!J$29/'Weightage Page-1'!V$13)*'Weightage Page-1'!V125,0))+
(IF('Semester Activities'!J$30&lt;&gt;0,('Semester Activities'!J$30/'Weightage Page-1'!W$13)*'Weightage Page-1'!W125,0))+
(IF('Semester Activities'!J$31&lt;&gt;0,('Semester Activities'!J$31/'Weightage Page-1'!X$13)*'Weightage Page-1'!X125,0))+
(IF('Semester Activities'!J$32&lt;&gt;0,('Semester Activities'!J$32/'Weightage Page-1'!Y$13)*'Weightage Page-1'!Y125,0))+
(IF('Semester Activities'!J$33&lt;&gt;0,('Semester Activities'!J$33/'Weightage Page-1'!Z$13)*'Weightage Page-1'!Z125,0))+
(IF('Semester Activities'!J$34&lt;&gt;0,('Semester Activities'!J$34/'Weightage Page-1'!AA$13)*'Weightage Page-1'!AA125,0))+
(IF('Semester Activities'!J$35&lt;&gt;0,('Semester Activities'!J$35/'Weightage Page-1'!AB$13)*'Weightage Page-1'!AB125,0))+
(IF('Semester Activities'!J$36&lt;&gt;0,('Semester Activities'!J$36/'Weightage Page-1'!AC$13)*'Weightage Page-1'!AC125,0))+
(IF('Semester Activities'!J$38&lt;&gt;0,('Semester Activities'!J$38/'Weightage Page-1'!AE$13)*'Weightage Page-1'!AE125,0))+
(IF('Semester Activities'!J$39&lt;&gt;0,('Semester Activities'!J$39/'Weightage Page-1'!AF$13)*'Weightage Page-1'!AF125,0))+
(IF('Semester Activities'!J$40&lt;&gt;0,('Semester Activities'!J$40/'Weightage Page-1'!AG$13)*'Weightage Page-1'!AG125,0))+
(IF('Semester Activities'!J$41&lt;&gt;0,('Semester Activities'!J$41/'Weightage Page-1'!AH$13)*'Weightage Page-1'!AH125,0))+
(IF('Semester Activities'!J$42&lt;&gt;0,('Semester Activities'!J$42/'Weightage Page-1'!AI$13)*'Weightage Page-1'!AI125,0))+
(IF('Semester Activities'!J$43&lt;&gt;0,('Semester Activities'!J$43/'Weightage Page-1'!AJ$13)*'Weightage Page-1'!AJ125,0))+
(IF('Semester Activities'!J$44&lt;&gt;0,('Semester Activities'!J$44/'Weightage Page-1'!AK$13)*'Weightage Page-1'!AK125,0))+
(IF('Semester Activities'!J$45&lt;&gt;0,('Semester Activities'!J$45/'Weightage Page-1'!AL$13)*'Weightage Page-1'!AL125,0))+
(IF('Semester Activities'!J$46&lt;&gt;0,('Semester Activities'!J$46/'Weightage Page-1'!AM$13)*'Weightage Page-1'!AM125,0))+
(IF('Semester Activities'!J$47&lt;&gt;0,('Semester Activities'!J$47/'Weightage Page-1'!AN$13)*'Weightage Page-1'!AN125,0))+
(IF('Semester Activities'!J$48&lt;&gt;0,('Semester Activities'!J$48/'Weightage Page-1'!AO$13)*'Weightage Page-1'!AO125,0))+
(IF('Semester Activities'!J$49&lt;&gt;0,('Semester Activities'!J$49/'Weightage Page-1'!AP$13)*'Weightage Page-1'!AP125,0))+
(IF('Semester Activities'!J$50&lt;&gt;0,('Semester Activities'!J$50/'Weightage Page-1'!AQ$13)*'Weightage Page-1'!AQ125,0))+
(IF('Semester Activities'!J$51&lt;&gt;0,('Semester Activities'!J$51/'Weightage Page-1'!AR$13)*'Weightage Page-1'!AR125,0))+
(IF('Semester Activities'!J$52&lt;&gt;0,('Semester Activities'!J$52/'Weightage Page-1'!AS$13)*'Weightage Page-1'!AS125,0))+
(IF('Semester Activities'!J$53&lt;&gt;0,('Semester Activities'!J$53/'Weightage Page-1'!AT$13)*'Weightage Page-1'!AT125,0))+
(IF('Semester Activities'!J$54&lt;&gt;0,('Semester Activities'!J$54/'Weightage Page-1'!AU$13)*'Weightage Page-1'!AU125,0))+
(IF('Semester Activities'!J$55&lt;&gt;0,('Semester Activities'!J$55/'Weightage Page-1'!AV$13)*'Weightage Page-1'!AV125,0))+
(IF('Semester Activities'!J$56&lt;&gt;0,('Semester Activities'!J$56/'Weightage Page-1'!AW$13)*'Weightage Page-1'!AW125,0))+
(IF('Semester Activities'!J$57&lt;&gt;0,('Semester Activities'!J$57/'Weightage Page-1'!AX$13)*'Weightage Page-1'!AX125,0))+
(IF('Semester Activities'!J$58&lt;&gt;0,('Semester Activities'!J$58/'Weightage Page-1'!AY$13)*'Weightage Page-1'!AY125,0))+
(IF('Semester Activities'!J$59&lt;&gt;0,('Semester Activities'!J$59/'Weightage Page-1'!AZ$13)*'Weightage Page-1'!AZ125,0))+
(IF('Semester Activities'!J$60&lt;&gt;0,('Semester Activities'!J$60/'Weightage Page-1'!BA$13)*'Weightage Page-1'!BA125,0))+
(IF('Semester Activities'!J$61&lt;&gt;0,('Semester Activities'!J$61/'Weightage Page-1'!BB$13)*'Weightage Page-1'!BB125,0))</f>
        <v>0</v>
      </c>
      <c r="E119" s="423"/>
      <c r="F119" s="423">
        <f>(IF('Semester Activities'!K$11&lt;&gt;0,('Semester Activities'!K$11/'Weightage Page-1'!D$13)*'Weightage Page-1'!D125,0))+
(IF('Semester Activities'!K$12&lt;&gt;0,('Semester Activities'!K$12/'Weightage Page-1'!E$13)*'Weightage Page-1'!E125,0))+
(IF('Semester Activities'!K$13&lt;&gt;0,('Semester Activities'!K$13/'Weightage Page-1'!F$13)*'Weightage Page-1'!F125,0))+
(IF('Semester Activities'!K$14&lt;&gt;0,('Semester Activities'!K$14/'Weightage Page-1'!G$13)*'Weightage Page-1'!G125,0))+
(IF('Semester Activities'!K$15&lt;&gt;0,('Semester Activities'!K$15/'Weightage Page-1'!H$13)*'Weightage Page-1'!H125,0))+
(IF('Semester Activities'!K$16&lt;&gt;0,('Semester Activities'!K$16/'Weightage Page-1'!I$13)*'Weightage Page-1'!I125,0))+
(IF('Semester Activities'!K$17&lt;&gt;0,('Semester Activities'!K$17/'Weightage Page-1'!J$13)*'Weightage Page-1'!J125,0))+
(IF('Semester Activities'!K$18&lt;&gt;0,('Semester Activities'!K$18/'Weightage Page-1'!K$13)*'Weightage Page-1'!K125,0))+
(IF('Semester Activities'!K$19&lt;&gt;0,('Semester Activities'!K$19/'Weightage Page-1'!L$13)*'Weightage Page-1'!L125,0))+
(IF('Semester Activities'!K$20&lt;&gt;0,('Semester Activities'!K$20/'Weightage Page-1'!M$13)*'Weightage Page-1'!M125,0))+
(IF('Semester Activities'!K$21&lt;&gt;0,('Semester Activities'!K$21/'Weightage Page-1'!N$13)*'Weightage Page-1'!N125,0))+
(IF('Semester Activities'!K$25&lt;&gt;0,('Semester Activities'!K$25/'Weightage Page-1'!R$13)*'Weightage Page-1'!R125,0))+
(IF('Semester Activities'!K$26&lt;&gt;0,('Semester Activities'!K$26/'Weightage Page-1'!S$13)*'Weightage Page-1'!S125,0))+
(IF('Semester Activities'!K$27&lt;&gt;0,('Semester Activities'!K$27/'Weightage Page-1'!T$13)*'Weightage Page-1'!T125,0))+
(IF('Semester Activities'!K$28&lt;&gt;0,('Semester Activities'!K$28/'Weightage Page-1'!U$13)*'Weightage Page-1'!U125,0))+
(IF('Semester Activities'!K$29&lt;&gt;0,('Semester Activities'!K$29/'Weightage Page-1'!V$13)*'Weightage Page-1'!V125,0))+
(IF('Semester Activities'!K$30&lt;&gt;0,('Semester Activities'!K$30/'Weightage Page-1'!W$13)*'Weightage Page-1'!W125,0))+
(IF('Semester Activities'!K$31&lt;&gt;0,('Semester Activities'!K$31/'Weightage Page-1'!X$13)*'Weightage Page-1'!X125,0))+
(IF('Semester Activities'!K$32&lt;&gt;0,('Semester Activities'!K$32/'Weightage Page-1'!Y$13)*'Weightage Page-1'!Y125,0))+
(IF('Semester Activities'!K$33&lt;&gt;0,('Semester Activities'!K$33/'Weightage Page-1'!Z$13)*'Weightage Page-1'!Z125,0))+
(IF('Semester Activities'!K$34&lt;&gt;0,('Semester Activities'!K$34/'Weightage Page-1'!AA$13)*'Weightage Page-1'!AA125,0))+
(IF('Semester Activities'!K$35&lt;&gt;0,('Semester Activities'!K$35/'Weightage Page-1'!AB$13)*'Weightage Page-1'!AB125,0))+
(IF('Semester Activities'!K$36&lt;&gt;0,('Semester Activities'!K$36/'Weightage Page-1'!AC$13)*'Weightage Page-1'!AC125,0))+
(IF('Semester Activities'!K$38&lt;&gt;0,('Semester Activities'!K$38/'Weightage Page-1'!AE$13)*'Weightage Page-1'!AE125,0))+
(IF('Semester Activities'!K$39&lt;&gt;0,('Semester Activities'!K$39/'Weightage Page-1'!AF$13)*'Weightage Page-1'!AF125,0))+
(IF('Semester Activities'!K$40&lt;&gt;0,('Semester Activities'!K$40/'Weightage Page-1'!AG$13)*'Weightage Page-1'!AG125,0))+
(IF('Semester Activities'!K$41&lt;&gt;0,('Semester Activities'!K$41/'Weightage Page-1'!AH$13)*'Weightage Page-1'!AH125,0))+
(IF('Semester Activities'!K$42&lt;&gt;0,('Semester Activities'!K$42/'Weightage Page-1'!AI$13)*'Weightage Page-1'!AI125,0))+
(IF('Semester Activities'!K$43&lt;&gt;0,('Semester Activities'!K$43/'Weightage Page-1'!AJ$13)*'Weightage Page-1'!AJ125,0))+
(IF('Semester Activities'!K$44&lt;&gt;0,('Semester Activities'!K$44/'Weightage Page-1'!AK$13)*'Weightage Page-1'!AK125,0))+
(IF('Semester Activities'!K$45&lt;&gt;0,('Semester Activities'!K$45/'Weightage Page-1'!AL$13)*'Weightage Page-1'!AL125,0))+
(IF('Semester Activities'!K$46&lt;&gt;0,('Semester Activities'!K$46/'Weightage Page-1'!AM$13)*'Weightage Page-1'!AM125,0))+
(IF('Semester Activities'!K$47&lt;&gt;0,('Semester Activities'!K$47/'Weightage Page-1'!AN$13)*'Weightage Page-1'!AN125,0))+
(IF('Semester Activities'!K$48&lt;&gt;0,('Semester Activities'!K$48/'Weightage Page-1'!AO$13)*'Weightage Page-1'!AO125,0))+
(IF('Semester Activities'!K$49&lt;&gt;0,('Semester Activities'!K$49/'Weightage Page-1'!AP$13)*'Weightage Page-1'!AP125,0))+
(IF('Semester Activities'!K$50&lt;&gt;0,('Semester Activities'!K$50/'Weightage Page-1'!AQ$13)*'Weightage Page-1'!AQ125,0))+
(IF('Semester Activities'!K$51&lt;&gt;0,('Semester Activities'!K$51/'Weightage Page-1'!AR$13)*'Weightage Page-1'!AR125,0))+
(IF('Semester Activities'!K$52&lt;&gt;0,('Semester Activities'!K$52/'Weightage Page-1'!AS$13)*'Weightage Page-1'!AS125,0))+
(IF('Semester Activities'!K$53&lt;&gt;0,('Semester Activities'!K$53/'Weightage Page-1'!AT$13)*'Weightage Page-1'!AT125,0))+
(IF('Semester Activities'!K$54&lt;&gt;0,('Semester Activities'!K$54/'Weightage Page-1'!AU$13)*'Weightage Page-1'!AU125,0))+
(IF('Semester Activities'!K$55&lt;&gt;0,('Semester Activities'!K$55/'Weightage Page-1'!AV$13)*'Weightage Page-1'!AV125,0))+
(IF('Semester Activities'!K$56&lt;&gt;0,('Semester Activities'!K$56/'Weightage Page-1'!AW$13)*'Weightage Page-1'!AW125,0))+
(IF('Semester Activities'!K$57&lt;&gt;0,('Semester Activities'!K$57/'Weightage Page-1'!AX$13)*'Weightage Page-1'!AX125,0))+
(IF('Semester Activities'!K$58&lt;&gt;0,('Semester Activities'!K$58/'Weightage Page-1'!AY$13)*'Weightage Page-1'!AY125,0))+
(IF('Semester Activities'!K$59&lt;&gt;0,('Semester Activities'!K$59/'Weightage Page-1'!AZ$13)*'Weightage Page-1'!AZ125,0))+
(IF('Semester Activities'!K$60&lt;&gt;0,('Semester Activities'!K$60/'Weightage Page-1'!BA$13)*'Weightage Page-1'!BA125,0))+
(IF('Semester Activities'!K$61&lt;&gt;0,('Semester Activities'!K$61/'Weightage Page-1'!BB$13)*'Weightage Page-1'!BB125,0))</f>
        <v>0</v>
      </c>
      <c r="G119" s="423"/>
      <c r="H119" s="423">
        <f>(IF('Semester Activities'!L$11&lt;&gt;0,('Semester Activities'!L$11/'Weightage Page-1'!D$13)*'Weightage Page-1'!D125,0))+
(IF('Semester Activities'!L$12&lt;&gt;0,('Semester Activities'!L$12/'Weightage Page-1'!E$13)*'Weightage Page-1'!E125,0))+
(IF('Semester Activities'!L$13&lt;&gt;0,('Semester Activities'!L$13/'Weightage Page-1'!F$13)*'Weightage Page-1'!F125,0))+
(IF('Semester Activities'!L$14&lt;&gt;0,('Semester Activities'!L$14/'Weightage Page-1'!G$13)*'Weightage Page-1'!G125,0))+
(IF('Semester Activities'!L$15&lt;&gt;0,('Semester Activities'!L$15/'Weightage Page-1'!H$13)*'Weightage Page-1'!H125,0))+
(IF('Semester Activities'!L$16&lt;&gt;0,('Semester Activities'!L$16/'Weightage Page-1'!I$13)*'Weightage Page-1'!I125,0))+
(IF('Semester Activities'!L$17&lt;&gt;0,('Semester Activities'!L$17/'Weightage Page-1'!J$13)*'Weightage Page-1'!J125,0))+
(IF('Semester Activities'!L$18&lt;&gt;0,('Semester Activities'!L$18/'Weightage Page-1'!K$13)*'Weightage Page-1'!K125,0))+
(IF('Semester Activities'!L$19&lt;&gt;0,('Semester Activities'!L$19/'Weightage Page-1'!L$13)*'Weightage Page-1'!L125,0))+
(IF('Semester Activities'!L$20&lt;&gt;0,('Semester Activities'!L$20/'Weightage Page-1'!M$13)*'Weightage Page-1'!M125,0))+
(IF('Semester Activities'!L$21&lt;&gt;0,('Semester Activities'!L$21/'Weightage Page-1'!N$13)*'Weightage Page-1'!N125,0))+
(IF('Semester Activities'!L$25&lt;&gt;0,('Semester Activities'!L$25/'Weightage Page-1'!R$13)*'Weightage Page-1'!R125,0))+
(IF('Semester Activities'!L$26&lt;&gt;0,('Semester Activities'!L$26/'Weightage Page-1'!S$13)*'Weightage Page-1'!S125,0))+
(IF('Semester Activities'!L$27&lt;&gt;0,('Semester Activities'!L$27/'Weightage Page-1'!T$13)*'Weightage Page-1'!T125,0))+
(IF('Semester Activities'!L$28&lt;&gt;0,('Semester Activities'!L$28/'Weightage Page-1'!U$13)*'Weightage Page-1'!U125,0))+
(IF('Semester Activities'!L$29&lt;&gt;0,('Semester Activities'!L$29/'Weightage Page-1'!V$13)*'Weightage Page-1'!V125,0))+
(IF('Semester Activities'!L$30&lt;&gt;0,('Semester Activities'!L$30/'Weightage Page-1'!W$13)*'Weightage Page-1'!W125,0))+
(IF('Semester Activities'!L$31&lt;&gt;0,('Semester Activities'!L$31/'Weightage Page-1'!X$13)*'Weightage Page-1'!X125,0))+
(IF('Semester Activities'!L$32&lt;&gt;0,('Semester Activities'!L$32/'Weightage Page-1'!Y$13)*'Weightage Page-1'!Y125,0))+
(IF('Semester Activities'!L$33&lt;&gt;0,('Semester Activities'!L$33/'Weightage Page-1'!Z$13)*'Weightage Page-1'!Z125,0))+
(IF('Semester Activities'!L$34&lt;&gt;0,('Semester Activities'!L$34/'Weightage Page-1'!AA$13)*'Weightage Page-1'!AA125,0))+
(IF('Semester Activities'!L$35&lt;&gt;0,('Semester Activities'!L$35/'Weightage Page-1'!AB$13)*'Weightage Page-1'!AB125,0))+
(IF('Semester Activities'!L$36&lt;&gt;0,('Semester Activities'!L$36/'Weightage Page-1'!AC$13)*'Weightage Page-1'!AC125,0))+
(IF('Semester Activities'!L$38&lt;&gt;0,('Semester Activities'!L$38/'Weightage Page-1'!AE$13)*'Weightage Page-1'!AE125,0))+
(IF('Semester Activities'!L$39&lt;&gt;0,('Semester Activities'!L$39/'Weightage Page-1'!AF$13)*'Weightage Page-1'!AF125,0))+
(IF('Semester Activities'!L$40&lt;&gt;0,('Semester Activities'!L$40/'Weightage Page-1'!AG$13)*'Weightage Page-1'!AG125,0))+
(IF('Semester Activities'!L$41&lt;&gt;0,('Semester Activities'!L$41/'Weightage Page-1'!AH$13)*'Weightage Page-1'!AH125,0))+
(IF('Semester Activities'!L$42&lt;&gt;0,('Semester Activities'!L$42/'Weightage Page-1'!AI$13)*'Weightage Page-1'!AI125,0))+
(IF('Semester Activities'!L$43&lt;&gt;0,('Semester Activities'!L$43/'Weightage Page-1'!AJ$13)*'Weightage Page-1'!AJ125,0))+
(IF('Semester Activities'!L$44&lt;&gt;0,('Semester Activities'!L$44/'Weightage Page-1'!AK$13)*'Weightage Page-1'!AK125,0))+
(IF('Semester Activities'!L$45&lt;&gt;0,('Semester Activities'!L$45/'Weightage Page-1'!AL$13)*'Weightage Page-1'!AL125,0))+
(IF('Semester Activities'!L$46&lt;&gt;0,('Semester Activities'!L$46/'Weightage Page-1'!AM$13)*'Weightage Page-1'!AM125,0))+
(IF('Semester Activities'!L$47&lt;&gt;0,('Semester Activities'!L$47/'Weightage Page-1'!AN$13)*'Weightage Page-1'!AN125,0))+
(IF('Semester Activities'!L$48&lt;&gt;0,('Semester Activities'!L$48/'Weightage Page-1'!AO$13)*'Weightage Page-1'!AO125,0))+
(IF('Semester Activities'!L$49&lt;&gt;0,('Semester Activities'!L$49/'Weightage Page-1'!AP$13)*'Weightage Page-1'!AP125,0))+
(IF('Semester Activities'!L$50&lt;&gt;0,('Semester Activities'!L$50/'Weightage Page-1'!AQ$13)*'Weightage Page-1'!AQ125,0))+
(IF('Semester Activities'!L$51&lt;&gt;0,('Semester Activities'!L$51/'Weightage Page-1'!AR$13)*'Weightage Page-1'!AR125,0))+
(IF('Semester Activities'!L$52&lt;&gt;0,('Semester Activities'!L$52/'Weightage Page-1'!AS$13)*'Weightage Page-1'!AS125,0))+
(IF('Semester Activities'!L$53&lt;&gt;0,('Semester Activities'!L$53/'Weightage Page-1'!AT$13)*'Weightage Page-1'!AT125,0))+
(IF('Semester Activities'!L$54&lt;&gt;0,('Semester Activities'!L$54/'Weightage Page-1'!AU$13)*'Weightage Page-1'!AU125,0))+
(IF('Semester Activities'!L$55&lt;&gt;0,('Semester Activities'!L$55/'Weightage Page-1'!AV$13)*'Weightage Page-1'!AV125,0))+
(IF('Semester Activities'!L$56&lt;&gt;0,('Semester Activities'!L$56/'Weightage Page-1'!AW$13)*'Weightage Page-1'!AW125,0))+
(IF('Semester Activities'!L$57&lt;&gt;0,('Semester Activities'!L$57/'Weightage Page-1'!AX$13)*'Weightage Page-1'!AX125,0))+
(IF('Semester Activities'!L$58&lt;&gt;0,('Semester Activities'!L$58/'Weightage Page-1'!AY$13)*'Weightage Page-1'!AY125,0))+
(IF('Semester Activities'!L$59&lt;&gt;0,('Semester Activities'!L$59/'Weightage Page-1'!AZ$13)*'Weightage Page-1'!AZ125,0))+
(IF('Semester Activities'!L$60&lt;&gt;0,('Semester Activities'!L$60/'Weightage Page-1'!BA$13)*'Weightage Page-1'!BA125,0))+
(IF('Semester Activities'!L$61&lt;&gt;0,('Semester Activities'!L$61/'Weightage Page-1'!BB$13)*'Weightage Page-1'!BB125,0))</f>
        <v>0</v>
      </c>
      <c r="I119" s="423"/>
      <c r="J119" s="423">
        <f>(IF('Semester Activities'!M$11&lt;&gt;0,('Semester Activities'!M$11/'Weightage Page-1'!D$13)*'Weightage Page-1'!D125,0))+
(IF('Semester Activities'!M$12&lt;&gt;0,('Semester Activities'!M$12/'Weightage Page-1'!E$13)*'Weightage Page-1'!E125,0))+
(IF('Semester Activities'!M$13&lt;&gt;0,('Semester Activities'!M$13/'Weightage Page-1'!F$13)*'Weightage Page-1'!F125,0))+
(IF('Semester Activities'!M$14&lt;&gt;0,('Semester Activities'!M$14/'Weightage Page-1'!G$13)*'Weightage Page-1'!G125,0))+
(IF('Semester Activities'!M$15&lt;&gt;0,('Semester Activities'!M$15/'Weightage Page-1'!H$13)*'Weightage Page-1'!H125,0))+
(IF('Semester Activities'!M$16&lt;&gt;0,('Semester Activities'!M$16/'Weightage Page-1'!I$13)*'Weightage Page-1'!I125,0))+
(IF('Semester Activities'!M$17&lt;&gt;0,('Semester Activities'!M$17/'Weightage Page-1'!J$13)*'Weightage Page-1'!J125,0))+
(IF('Semester Activities'!M$18&lt;&gt;0,('Semester Activities'!M$18/'Weightage Page-1'!K$13)*'Weightage Page-1'!K125,0))+
(IF('Semester Activities'!M$19&lt;&gt;0,('Semester Activities'!M$19/'Weightage Page-1'!L$13)*'Weightage Page-1'!L125,0))+
(IF('Semester Activities'!M$20&lt;&gt;0,('Semester Activities'!M$20/'Weightage Page-1'!M$13)*'Weightage Page-1'!M125,0))+
(IF('Semester Activities'!M$21&lt;&gt;0,('Semester Activities'!M$21/'Weightage Page-1'!N$13)*'Weightage Page-1'!N125,0))+
(IF('Semester Activities'!M$25&lt;&gt;0,('Semester Activities'!M$25/'Weightage Page-1'!R$13)*'Weightage Page-1'!R125,0))+
(IF('Semester Activities'!M$26&lt;&gt;0,('Semester Activities'!M$26/'Weightage Page-1'!S$13)*'Weightage Page-1'!S125,0))+
(IF('Semester Activities'!M$27&lt;&gt;0,('Semester Activities'!M$27/'Weightage Page-1'!T$13)*'Weightage Page-1'!T125,0))+
(IF('Semester Activities'!M$28&lt;&gt;0,('Semester Activities'!M$28/'Weightage Page-1'!U$13)*'Weightage Page-1'!U125,0))+
(IF('Semester Activities'!M$29&lt;&gt;0,('Semester Activities'!M$29/'Weightage Page-1'!V$13)*'Weightage Page-1'!V125,0))+
(IF('Semester Activities'!M$30&lt;&gt;0,('Semester Activities'!M$30/'Weightage Page-1'!W$13)*'Weightage Page-1'!W125,0))+
(IF('Semester Activities'!M$31&lt;&gt;0,('Semester Activities'!M$31/'Weightage Page-1'!X$13)*'Weightage Page-1'!X125,0))+
(IF('Semester Activities'!M$32&lt;&gt;0,('Semester Activities'!M$32/'Weightage Page-1'!Y$13)*'Weightage Page-1'!Y125,0))+
(IF('Semester Activities'!M$33&lt;&gt;0,('Semester Activities'!M$33/'Weightage Page-1'!Z$13)*'Weightage Page-1'!Z125,0))+
(IF('Semester Activities'!M$34&lt;&gt;0,('Semester Activities'!M$34/'Weightage Page-1'!AA$13)*'Weightage Page-1'!AA125,0))+
(IF('Semester Activities'!M$35&lt;&gt;0,('Semester Activities'!M$35/'Weightage Page-1'!AB$13)*'Weightage Page-1'!AB125,0))+
(IF('Semester Activities'!M$36&lt;&gt;0,('Semester Activities'!M$36/'Weightage Page-1'!AC$13)*'Weightage Page-1'!AC125,0))+
(IF('Semester Activities'!M$38&lt;&gt;0,('Semester Activities'!M$38/'Weightage Page-1'!AE$13)*'Weightage Page-1'!AE125,0))+
(IF('Semester Activities'!M$39&lt;&gt;0,('Semester Activities'!M$39/'Weightage Page-1'!AF$13)*'Weightage Page-1'!AF125,0))+
(IF('Semester Activities'!M$40&lt;&gt;0,('Semester Activities'!M$40/'Weightage Page-1'!AG$13)*'Weightage Page-1'!AG125,0))+
(IF('Semester Activities'!M$41&lt;&gt;0,('Semester Activities'!M$41/'Weightage Page-1'!AH$13)*'Weightage Page-1'!AH125,0))+
(IF('Semester Activities'!M$42&lt;&gt;0,('Semester Activities'!M$42/'Weightage Page-1'!AI$13)*'Weightage Page-1'!AI125,0))+
(IF('Semester Activities'!M$43&lt;&gt;0,('Semester Activities'!M$43/'Weightage Page-1'!AJ$13)*'Weightage Page-1'!AJ125,0))+
(IF('Semester Activities'!M$44&lt;&gt;0,('Semester Activities'!M$44/'Weightage Page-1'!AK$13)*'Weightage Page-1'!AK125,0))+
(IF('Semester Activities'!M$45&lt;&gt;0,('Semester Activities'!M$45/'Weightage Page-1'!AL$13)*'Weightage Page-1'!AL125,0))+
(IF('Semester Activities'!M$46&lt;&gt;0,('Semester Activities'!M$46/'Weightage Page-1'!AM$13)*'Weightage Page-1'!AM125,0))+
(IF('Semester Activities'!M$47&lt;&gt;0,('Semester Activities'!M$47/'Weightage Page-1'!AN$13)*'Weightage Page-1'!AN125,0))+
(IF('Semester Activities'!M$48&lt;&gt;0,('Semester Activities'!M$48/'Weightage Page-1'!AO$13)*'Weightage Page-1'!AO125,0))+
(IF('Semester Activities'!M$49&lt;&gt;0,('Semester Activities'!M$49/'Weightage Page-1'!AP$13)*'Weightage Page-1'!AP125,0))+
(IF('Semester Activities'!M$50&lt;&gt;0,('Semester Activities'!M$50/'Weightage Page-1'!AQ$13)*'Weightage Page-1'!AQ125,0))+
(IF('Semester Activities'!M$51&lt;&gt;0,('Semester Activities'!M$51/'Weightage Page-1'!AR$13)*'Weightage Page-1'!AR125,0))+
(IF('Semester Activities'!M$52&lt;&gt;0,('Semester Activities'!M$52/'Weightage Page-1'!AS$13)*'Weightage Page-1'!AS125,0))+
(IF('Semester Activities'!M$53&lt;&gt;0,('Semester Activities'!M$53/'Weightage Page-1'!AT$13)*'Weightage Page-1'!AT125,0))+
(IF('Semester Activities'!M$54&lt;&gt;0,('Semester Activities'!M$54/'Weightage Page-1'!AU$13)*'Weightage Page-1'!AU125,0))+
(IF('Semester Activities'!M$55&lt;&gt;0,('Semester Activities'!M$55/'Weightage Page-1'!AV$13)*'Weightage Page-1'!AV125,0))+
(IF('Semester Activities'!M$56&lt;&gt;0,('Semester Activities'!M$56/'Weightage Page-1'!AW$13)*'Weightage Page-1'!AW125,0))+
(IF('Semester Activities'!M$57&lt;&gt;0,('Semester Activities'!M$57/'Weightage Page-1'!AX$13)*'Weightage Page-1'!AX125,0))+
(IF('Semester Activities'!M$58&lt;&gt;0,('Semester Activities'!M$58/'Weightage Page-1'!AY$13)*'Weightage Page-1'!AY125,0))+
(IF('Semester Activities'!M$59&lt;&gt;0,('Semester Activities'!M$59/'Weightage Page-1'!AZ$13)*'Weightage Page-1'!AZ125,0))+
(IF('Semester Activities'!M$60&lt;&gt;0,('Semester Activities'!M$60/'Weightage Page-1'!BA$13)*'Weightage Page-1'!BA125,0))+
(IF('Semester Activities'!M$61&lt;&gt;0,('Semester Activities'!M$61/'Weightage Page-1'!BB$13)*'Weightage Page-1'!BB125,0))</f>
        <v>0</v>
      </c>
      <c r="K119" s="423"/>
      <c r="L119" s="423">
        <f>(IF('Semester Activities'!N$11&lt;&gt;0,('Semester Activities'!N$11/'Weightage Page-1'!D$13)*'Weightage Page-1'!D125,0))+
(IF('Semester Activities'!N$12&lt;&gt;0,('Semester Activities'!N$12/'Weightage Page-1'!E$13)*'Weightage Page-1'!E125,0))+
(IF('Semester Activities'!N$13&lt;&gt;0,('Semester Activities'!N$13/'Weightage Page-1'!F$13)*'Weightage Page-1'!F125,0))+
(IF('Semester Activities'!N$14&lt;&gt;0,('Semester Activities'!N$14/'Weightage Page-1'!G$13)*'Weightage Page-1'!G125,0))+
(IF('Semester Activities'!N$15&lt;&gt;0,('Semester Activities'!N$15/'Weightage Page-1'!H$13)*'Weightage Page-1'!H125,0))+
(IF('Semester Activities'!N$16&lt;&gt;0,('Semester Activities'!N$16/'Weightage Page-1'!I$13)*'Weightage Page-1'!I125,0))+
(IF('Semester Activities'!N$17&lt;&gt;0,('Semester Activities'!N$17/'Weightage Page-1'!J$13)*'Weightage Page-1'!J125,0))+
(IF('Semester Activities'!N$18&lt;&gt;0,('Semester Activities'!N$18/'Weightage Page-1'!K$13)*'Weightage Page-1'!K125,0))+
(IF('Semester Activities'!N$19&lt;&gt;0,('Semester Activities'!N$19/'Weightage Page-1'!L$13)*'Weightage Page-1'!L125,0))+
(IF('Semester Activities'!N$20&lt;&gt;0,('Semester Activities'!N$20/'Weightage Page-1'!M$13)*'Weightage Page-1'!M125,0))+
(IF('Semester Activities'!N$21&lt;&gt;0,('Semester Activities'!N$21/'Weightage Page-1'!N$13)*'Weightage Page-1'!N125,0))+
(IF('Semester Activities'!N$25&lt;&gt;0,('Semester Activities'!N$25/'Weightage Page-1'!R$13)*'Weightage Page-1'!R125,0))+
(IF('Semester Activities'!N$26&lt;&gt;0,('Semester Activities'!N$26/'Weightage Page-1'!S$13)*'Weightage Page-1'!S125,0))+
(IF('Semester Activities'!N$27&lt;&gt;0,('Semester Activities'!N$27/'Weightage Page-1'!T$13)*'Weightage Page-1'!T125,0))+
(IF('Semester Activities'!N$28&lt;&gt;0,('Semester Activities'!N$28/'Weightage Page-1'!U$13)*'Weightage Page-1'!U125,0))+
(IF('Semester Activities'!N$29&lt;&gt;0,('Semester Activities'!N$29/'Weightage Page-1'!V$13)*'Weightage Page-1'!V125,0))+
(IF('Semester Activities'!N$30&lt;&gt;0,('Semester Activities'!N$30/'Weightage Page-1'!W$13)*'Weightage Page-1'!W125,0))+
(IF('Semester Activities'!N$31&lt;&gt;0,('Semester Activities'!N$31/'Weightage Page-1'!X$13)*'Weightage Page-1'!X125,0))+
(IF('Semester Activities'!N$32&lt;&gt;0,('Semester Activities'!N$32/'Weightage Page-1'!Y$13)*'Weightage Page-1'!Y125,0))+
(IF('Semester Activities'!N$33&lt;&gt;0,('Semester Activities'!N$33/'Weightage Page-1'!Z$13)*'Weightage Page-1'!Z125,0))+
(IF('Semester Activities'!N$34&lt;&gt;0,('Semester Activities'!N$34/'Weightage Page-1'!AA$13)*'Weightage Page-1'!AA125,0))+
(IF('Semester Activities'!N$35&lt;&gt;0,('Semester Activities'!N$35/'Weightage Page-1'!AB$13)*'Weightage Page-1'!AB125,0))+
(IF('Semester Activities'!N$36&lt;&gt;0,('Semester Activities'!N$36/'Weightage Page-1'!AC$13)*'Weightage Page-1'!AC125,0))+
(IF('Semester Activities'!N$38&lt;&gt;0,('Semester Activities'!N$38/'Weightage Page-1'!AE$13)*'Weightage Page-1'!AE125,0))+
(IF('Semester Activities'!N$39&lt;&gt;0,('Semester Activities'!N$39/'Weightage Page-1'!AF$13)*'Weightage Page-1'!AF125,0))+
(IF('Semester Activities'!N$40&lt;&gt;0,('Semester Activities'!N$40/'Weightage Page-1'!AG$13)*'Weightage Page-1'!AG125,0))+
(IF('Semester Activities'!N$41&lt;&gt;0,('Semester Activities'!N$41/'Weightage Page-1'!AH$13)*'Weightage Page-1'!AH125,0))+
(IF('Semester Activities'!N$42&lt;&gt;0,('Semester Activities'!N$42/'Weightage Page-1'!AI$13)*'Weightage Page-1'!AI125,0))+
(IF('Semester Activities'!N$43&lt;&gt;0,('Semester Activities'!N$43/'Weightage Page-1'!AJ$13)*'Weightage Page-1'!AJ125,0))+
(IF('Semester Activities'!N$44&lt;&gt;0,('Semester Activities'!N$44/'Weightage Page-1'!AK$13)*'Weightage Page-1'!AK125,0))+
(IF('Semester Activities'!N$45&lt;&gt;0,('Semester Activities'!N$45/'Weightage Page-1'!AL$13)*'Weightage Page-1'!AL125,0))+
(IF('Semester Activities'!N$46&lt;&gt;0,('Semester Activities'!N$46/'Weightage Page-1'!AM$13)*'Weightage Page-1'!AM125,0))+
(IF('Semester Activities'!N$47&lt;&gt;0,('Semester Activities'!N$47/'Weightage Page-1'!AN$13)*'Weightage Page-1'!AN125,0))+
(IF('Semester Activities'!N$48&lt;&gt;0,('Semester Activities'!N$48/'Weightage Page-1'!AO$13)*'Weightage Page-1'!AO125,0))+
(IF('Semester Activities'!N$49&lt;&gt;0,('Semester Activities'!N$49/'Weightage Page-1'!AP$13)*'Weightage Page-1'!AP125,0))+
(IF('Semester Activities'!N$50&lt;&gt;0,('Semester Activities'!N$50/'Weightage Page-1'!AQ$13)*'Weightage Page-1'!AQ125,0))+
(IF('Semester Activities'!N$51&lt;&gt;0,('Semester Activities'!N$51/'Weightage Page-1'!AR$13)*'Weightage Page-1'!AR125,0))+
(IF('Semester Activities'!N$52&lt;&gt;0,('Semester Activities'!N$52/'Weightage Page-1'!AS$13)*'Weightage Page-1'!AS125,0))+
(IF('Semester Activities'!N$53&lt;&gt;0,('Semester Activities'!N$53/'Weightage Page-1'!AT$13)*'Weightage Page-1'!AT125,0))+
(IF('Semester Activities'!N$54&lt;&gt;0,('Semester Activities'!N$54/'Weightage Page-1'!AU$13)*'Weightage Page-1'!AU125,0))+
(IF('Semester Activities'!N$55&lt;&gt;0,('Semester Activities'!N$55/'Weightage Page-1'!AV$13)*'Weightage Page-1'!AV125,0))+
(IF('Semester Activities'!N$56&lt;&gt;0,('Semester Activities'!N$56/'Weightage Page-1'!AW$13)*'Weightage Page-1'!AW125,0))+
(IF('Semester Activities'!N$57&lt;&gt;0,('Semester Activities'!N$57/'Weightage Page-1'!AX$13)*'Weightage Page-1'!AX125,0))+
(IF('Semester Activities'!N$58&lt;&gt;0,('Semester Activities'!N$58/'Weightage Page-1'!AY$13)*'Weightage Page-1'!AY125,0))+
(IF('Semester Activities'!N$59&lt;&gt;0,('Semester Activities'!N$59/'Weightage Page-1'!AZ$13)*'Weightage Page-1'!AZ125,0))+
(IF('Semester Activities'!N$60&lt;&gt;0,('Semester Activities'!N$60/'Weightage Page-1'!BA$13)*'Weightage Page-1'!BA125,0))+
(IF('Semester Activities'!N$61&lt;&gt;0,('Semester Activities'!N$61/'Weightage Page-1'!BB$13)*'Weightage Page-1'!BB125,0))</f>
        <v>0</v>
      </c>
      <c r="M119" s="423"/>
      <c r="N119" s="424">
        <f t="shared" si="2"/>
        <v>0</v>
      </c>
      <c r="O119" s="424"/>
    </row>
    <row r="120" spans="1:15" ht="16.5" thickBot="1" x14ac:dyDescent="0.3">
      <c r="A120" s="210">
        <v>111</v>
      </c>
      <c r="B120" s="211" t="str">
        <f>IF('Weightage Page-1'!B126&lt;&gt;"",'Weightage Page-1'!B126,"")</f>
        <v>15SW184</v>
      </c>
      <c r="C120" s="118"/>
      <c r="D120" s="423">
        <f>(IF('Semester Activities'!J$11&lt;&gt;0,('Semester Activities'!J$11/'Weightage Page-1'!D$13)*'Weightage Page-1'!D126,0))+
(IF('Semester Activities'!J$12&lt;&gt;0,('Semester Activities'!J$12/'Weightage Page-1'!E$13)*'Weightage Page-1'!E126,0))+
(IF('Semester Activities'!J$13&lt;&gt;0,('Semester Activities'!J$13/'Weightage Page-1'!F$13)*'Weightage Page-1'!F126,0))+
(IF('Semester Activities'!J$14&lt;&gt;0,('Semester Activities'!J$14/'Weightage Page-1'!G$13)*'Weightage Page-1'!G126,0))+
(IF('Semester Activities'!J$15&lt;&gt;0,('Semester Activities'!J$15/'Weightage Page-1'!H$13)*'Weightage Page-1'!H126,0))+
(IF('Semester Activities'!J$16&lt;&gt;0,('Semester Activities'!J$16/'Weightage Page-1'!I$13)*'Weightage Page-1'!I126,0))+
(IF('Semester Activities'!J$17&lt;&gt;0,('Semester Activities'!J$17/'Weightage Page-1'!J$13)*'Weightage Page-1'!J126,0))+
(IF('Semester Activities'!J$18&lt;&gt;0,('Semester Activities'!J$18/'Weightage Page-1'!K$13)*'Weightage Page-1'!K126,0))+
(IF('Semester Activities'!J$19&lt;&gt;0,('Semester Activities'!J$19/'Weightage Page-1'!L$13)*'Weightage Page-1'!L126,0))+
(IF('Semester Activities'!J$20&lt;&gt;0,('Semester Activities'!J$20/'Weightage Page-1'!M$13)*'Weightage Page-1'!M126,0))+
(IF('Semester Activities'!J$21&lt;&gt;0,('Semester Activities'!J$21/'Weightage Page-1'!N$13)*'Weightage Page-1'!N126,0))+
(IF('Semester Activities'!J$25&lt;&gt;0,('Semester Activities'!J$25/'Weightage Page-1'!R$13)*'Weightage Page-1'!R126,0))+
(IF('Semester Activities'!J$26&lt;&gt;0,('Semester Activities'!J$26/'Weightage Page-1'!S$13)*'Weightage Page-1'!S126,0))+
(IF('Semester Activities'!J$27&lt;&gt;0,('Semester Activities'!J$27/'Weightage Page-1'!T$13)*'Weightage Page-1'!T126,0))+
(IF('Semester Activities'!J$28&lt;&gt;0,('Semester Activities'!J$28/'Weightage Page-1'!U$13)*'Weightage Page-1'!U126,0))+
(IF('Semester Activities'!J$29&lt;&gt;0,('Semester Activities'!J$29/'Weightage Page-1'!V$13)*'Weightage Page-1'!V126,0))+
(IF('Semester Activities'!J$30&lt;&gt;0,('Semester Activities'!J$30/'Weightage Page-1'!W$13)*'Weightage Page-1'!W126,0))+
(IF('Semester Activities'!J$31&lt;&gt;0,('Semester Activities'!J$31/'Weightage Page-1'!X$13)*'Weightage Page-1'!X126,0))+
(IF('Semester Activities'!J$32&lt;&gt;0,('Semester Activities'!J$32/'Weightage Page-1'!Y$13)*'Weightage Page-1'!Y126,0))+
(IF('Semester Activities'!J$33&lt;&gt;0,('Semester Activities'!J$33/'Weightage Page-1'!Z$13)*'Weightage Page-1'!Z126,0))+
(IF('Semester Activities'!J$34&lt;&gt;0,('Semester Activities'!J$34/'Weightage Page-1'!AA$13)*'Weightage Page-1'!AA126,0))+
(IF('Semester Activities'!J$35&lt;&gt;0,('Semester Activities'!J$35/'Weightage Page-1'!AB$13)*'Weightage Page-1'!AB126,0))+
(IF('Semester Activities'!J$36&lt;&gt;0,('Semester Activities'!J$36/'Weightage Page-1'!AC$13)*'Weightage Page-1'!AC126,0))+
(IF('Semester Activities'!J$38&lt;&gt;0,('Semester Activities'!J$38/'Weightage Page-1'!AE$13)*'Weightage Page-1'!AE126,0))+
(IF('Semester Activities'!J$39&lt;&gt;0,('Semester Activities'!J$39/'Weightage Page-1'!AF$13)*'Weightage Page-1'!AF126,0))+
(IF('Semester Activities'!J$40&lt;&gt;0,('Semester Activities'!J$40/'Weightage Page-1'!AG$13)*'Weightage Page-1'!AG126,0))+
(IF('Semester Activities'!J$41&lt;&gt;0,('Semester Activities'!J$41/'Weightage Page-1'!AH$13)*'Weightage Page-1'!AH126,0))+
(IF('Semester Activities'!J$42&lt;&gt;0,('Semester Activities'!J$42/'Weightage Page-1'!AI$13)*'Weightage Page-1'!AI126,0))+
(IF('Semester Activities'!J$43&lt;&gt;0,('Semester Activities'!J$43/'Weightage Page-1'!AJ$13)*'Weightage Page-1'!AJ126,0))+
(IF('Semester Activities'!J$44&lt;&gt;0,('Semester Activities'!J$44/'Weightage Page-1'!AK$13)*'Weightage Page-1'!AK126,0))+
(IF('Semester Activities'!J$45&lt;&gt;0,('Semester Activities'!J$45/'Weightage Page-1'!AL$13)*'Weightage Page-1'!AL126,0))+
(IF('Semester Activities'!J$46&lt;&gt;0,('Semester Activities'!J$46/'Weightage Page-1'!AM$13)*'Weightage Page-1'!AM126,0))+
(IF('Semester Activities'!J$47&lt;&gt;0,('Semester Activities'!J$47/'Weightage Page-1'!AN$13)*'Weightage Page-1'!AN126,0))+
(IF('Semester Activities'!J$48&lt;&gt;0,('Semester Activities'!J$48/'Weightage Page-1'!AO$13)*'Weightage Page-1'!AO126,0))+
(IF('Semester Activities'!J$49&lt;&gt;0,('Semester Activities'!J$49/'Weightage Page-1'!AP$13)*'Weightage Page-1'!AP126,0))+
(IF('Semester Activities'!J$50&lt;&gt;0,('Semester Activities'!J$50/'Weightage Page-1'!AQ$13)*'Weightage Page-1'!AQ126,0))+
(IF('Semester Activities'!J$51&lt;&gt;0,('Semester Activities'!J$51/'Weightage Page-1'!AR$13)*'Weightage Page-1'!AR126,0))+
(IF('Semester Activities'!J$52&lt;&gt;0,('Semester Activities'!J$52/'Weightage Page-1'!AS$13)*'Weightage Page-1'!AS126,0))+
(IF('Semester Activities'!J$53&lt;&gt;0,('Semester Activities'!J$53/'Weightage Page-1'!AT$13)*'Weightage Page-1'!AT126,0))+
(IF('Semester Activities'!J$54&lt;&gt;0,('Semester Activities'!J$54/'Weightage Page-1'!AU$13)*'Weightage Page-1'!AU126,0))+
(IF('Semester Activities'!J$55&lt;&gt;0,('Semester Activities'!J$55/'Weightage Page-1'!AV$13)*'Weightage Page-1'!AV126,0))+
(IF('Semester Activities'!J$56&lt;&gt;0,('Semester Activities'!J$56/'Weightage Page-1'!AW$13)*'Weightage Page-1'!AW126,0))+
(IF('Semester Activities'!J$57&lt;&gt;0,('Semester Activities'!J$57/'Weightage Page-1'!AX$13)*'Weightage Page-1'!AX126,0))+
(IF('Semester Activities'!J$58&lt;&gt;0,('Semester Activities'!J$58/'Weightage Page-1'!AY$13)*'Weightage Page-1'!AY126,0))+
(IF('Semester Activities'!J$59&lt;&gt;0,('Semester Activities'!J$59/'Weightage Page-1'!AZ$13)*'Weightage Page-1'!AZ126,0))+
(IF('Semester Activities'!J$60&lt;&gt;0,('Semester Activities'!J$60/'Weightage Page-1'!BA$13)*'Weightage Page-1'!BA126,0))+
(IF('Semester Activities'!J$61&lt;&gt;0,('Semester Activities'!J$61/'Weightage Page-1'!BB$13)*'Weightage Page-1'!BB126,0))</f>
        <v>0</v>
      </c>
      <c r="E120" s="423"/>
      <c r="F120" s="423">
        <f>(IF('Semester Activities'!K$11&lt;&gt;0,('Semester Activities'!K$11/'Weightage Page-1'!D$13)*'Weightage Page-1'!D126,0))+
(IF('Semester Activities'!K$12&lt;&gt;0,('Semester Activities'!K$12/'Weightage Page-1'!E$13)*'Weightage Page-1'!E126,0))+
(IF('Semester Activities'!K$13&lt;&gt;0,('Semester Activities'!K$13/'Weightage Page-1'!F$13)*'Weightage Page-1'!F126,0))+
(IF('Semester Activities'!K$14&lt;&gt;0,('Semester Activities'!K$14/'Weightage Page-1'!G$13)*'Weightage Page-1'!G126,0))+
(IF('Semester Activities'!K$15&lt;&gt;0,('Semester Activities'!K$15/'Weightage Page-1'!H$13)*'Weightage Page-1'!H126,0))+
(IF('Semester Activities'!K$16&lt;&gt;0,('Semester Activities'!K$16/'Weightage Page-1'!I$13)*'Weightage Page-1'!I126,0))+
(IF('Semester Activities'!K$17&lt;&gt;0,('Semester Activities'!K$17/'Weightage Page-1'!J$13)*'Weightage Page-1'!J126,0))+
(IF('Semester Activities'!K$18&lt;&gt;0,('Semester Activities'!K$18/'Weightage Page-1'!K$13)*'Weightage Page-1'!K126,0))+
(IF('Semester Activities'!K$19&lt;&gt;0,('Semester Activities'!K$19/'Weightage Page-1'!L$13)*'Weightage Page-1'!L126,0))+
(IF('Semester Activities'!K$20&lt;&gt;0,('Semester Activities'!K$20/'Weightage Page-1'!M$13)*'Weightage Page-1'!M126,0))+
(IF('Semester Activities'!K$21&lt;&gt;0,('Semester Activities'!K$21/'Weightage Page-1'!N$13)*'Weightage Page-1'!N126,0))+
(IF('Semester Activities'!K$25&lt;&gt;0,('Semester Activities'!K$25/'Weightage Page-1'!R$13)*'Weightage Page-1'!R126,0))+
(IF('Semester Activities'!K$26&lt;&gt;0,('Semester Activities'!K$26/'Weightage Page-1'!S$13)*'Weightage Page-1'!S126,0))+
(IF('Semester Activities'!K$27&lt;&gt;0,('Semester Activities'!K$27/'Weightage Page-1'!T$13)*'Weightage Page-1'!T126,0))+
(IF('Semester Activities'!K$28&lt;&gt;0,('Semester Activities'!K$28/'Weightage Page-1'!U$13)*'Weightage Page-1'!U126,0))+
(IF('Semester Activities'!K$29&lt;&gt;0,('Semester Activities'!K$29/'Weightage Page-1'!V$13)*'Weightage Page-1'!V126,0))+
(IF('Semester Activities'!K$30&lt;&gt;0,('Semester Activities'!K$30/'Weightage Page-1'!W$13)*'Weightage Page-1'!W126,0))+
(IF('Semester Activities'!K$31&lt;&gt;0,('Semester Activities'!K$31/'Weightage Page-1'!X$13)*'Weightage Page-1'!X126,0))+
(IF('Semester Activities'!K$32&lt;&gt;0,('Semester Activities'!K$32/'Weightage Page-1'!Y$13)*'Weightage Page-1'!Y126,0))+
(IF('Semester Activities'!K$33&lt;&gt;0,('Semester Activities'!K$33/'Weightage Page-1'!Z$13)*'Weightage Page-1'!Z126,0))+
(IF('Semester Activities'!K$34&lt;&gt;0,('Semester Activities'!K$34/'Weightage Page-1'!AA$13)*'Weightage Page-1'!AA126,0))+
(IF('Semester Activities'!K$35&lt;&gt;0,('Semester Activities'!K$35/'Weightage Page-1'!AB$13)*'Weightage Page-1'!AB126,0))+
(IF('Semester Activities'!K$36&lt;&gt;0,('Semester Activities'!K$36/'Weightage Page-1'!AC$13)*'Weightage Page-1'!AC126,0))+
(IF('Semester Activities'!K$38&lt;&gt;0,('Semester Activities'!K$38/'Weightage Page-1'!AE$13)*'Weightage Page-1'!AE126,0))+
(IF('Semester Activities'!K$39&lt;&gt;0,('Semester Activities'!K$39/'Weightage Page-1'!AF$13)*'Weightage Page-1'!AF126,0))+
(IF('Semester Activities'!K$40&lt;&gt;0,('Semester Activities'!K$40/'Weightage Page-1'!AG$13)*'Weightage Page-1'!AG126,0))+
(IF('Semester Activities'!K$41&lt;&gt;0,('Semester Activities'!K$41/'Weightage Page-1'!AH$13)*'Weightage Page-1'!AH126,0))+
(IF('Semester Activities'!K$42&lt;&gt;0,('Semester Activities'!K$42/'Weightage Page-1'!AI$13)*'Weightage Page-1'!AI126,0))+
(IF('Semester Activities'!K$43&lt;&gt;0,('Semester Activities'!K$43/'Weightage Page-1'!AJ$13)*'Weightage Page-1'!AJ126,0))+
(IF('Semester Activities'!K$44&lt;&gt;0,('Semester Activities'!K$44/'Weightage Page-1'!AK$13)*'Weightage Page-1'!AK126,0))+
(IF('Semester Activities'!K$45&lt;&gt;0,('Semester Activities'!K$45/'Weightage Page-1'!AL$13)*'Weightage Page-1'!AL126,0))+
(IF('Semester Activities'!K$46&lt;&gt;0,('Semester Activities'!K$46/'Weightage Page-1'!AM$13)*'Weightage Page-1'!AM126,0))+
(IF('Semester Activities'!K$47&lt;&gt;0,('Semester Activities'!K$47/'Weightage Page-1'!AN$13)*'Weightage Page-1'!AN126,0))+
(IF('Semester Activities'!K$48&lt;&gt;0,('Semester Activities'!K$48/'Weightage Page-1'!AO$13)*'Weightage Page-1'!AO126,0))+
(IF('Semester Activities'!K$49&lt;&gt;0,('Semester Activities'!K$49/'Weightage Page-1'!AP$13)*'Weightage Page-1'!AP126,0))+
(IF('Semester Activities'!K$50&lt;&gt;0,('Semester Activities'!K$50/'Weightage Page-1'!AQ$13)*'Weightage Page-1'!AQ126,0))+
(IF('Semester Activities'!K$51&lt;&gt;0,('Semester Activities'!K$51/'Weightage Page-1'!AR$13)*'Weightage Page-1'!AR126,0))+
(IF('Semester Activities'!K$52&lt;&gt;0,('Semester Activities'!K$52/'Weightage Page-1'!AS$13)*'Weightage Page-1'!AS126,0))+
(IF('Semester Activities'!K$53&lt;&gt;0,('Semester Activities'!K$53/'Weightage Page-1'!AT$13)*'Weightage Page-1'!AT126,0))+
(IF('Semester Activities'!K$54&lt;&gt;0,('Semester Activities'!K$54/'Weightage Page-1'!AU$13)*'Weightage Page-1'!AU126,0))+
(IF('Semester Activities'!K$55&lt;&gt;0,('Semester Activities'!K$55/'Weightage Page-1'!AV$13)*'Weightage Page-1'!AV126,0))+
(IF('Semester Activities'!K$56&lt;&gt;0,('Semester Activities'!K$56/'Weightage Page-1'!AW$13)*'Weightage Page-1'!AW126,0))+
(IF('Semester Activities'!K$57&lt;&gt;0,('Semester Activities'!K$57/'Weightage Page-1'!AX$13)*'Weightage Page-1'!AX126,0))+
(IF('Semester Activities'!K$58&lt;&gt;0,('Semester Activities'!K$58/'Weightage Page-1'!AY$13)*'Weightage Page-1'!AY126,0))+
(IF('Semester Activities'!K$59&lt;&gt;0,('Semester Activities'!K$59/'Weightage Page-1'!AZ$13)*'Weightage Page-1'!AZ126,0))+
(IF('Semester Activities'!K$60&lt;&gt;0,('Semester Activities'!K$60/'Weightage Page-1'!BA$13)*'Weightage Page-1'!BA126,0))+
(IF('Semester Activities'!K$61&lt;&gt;0,('Semester Activities'!K$61/'Weightage Page-1'!BB$13)*'Weightage Page-1'!BB126,0))</f>
        <v>0</v>
      </c>
      <c r="G120" s="423"/>
      <c r="H120" s="423">
        <f>(IF('Semester Activities'!L$11&lt;&gt;0,('Semester Activities'!L$11/'Weightage Page-1'!D$13)*'Weightage Page-1'!D126,0))+
(IF('Semester Activities'!L$12&lt;&gt;0,('Semester Activities'!L$12/'Weightage Page-1'!E$13)*'Weightage Page-1'!E126,0))+
(IF('Semester Activities'!L$13&lt;&gt;0,('Semester Activities'!L$13/'Weightage Page-1'!F$13)*'Weightage Page-1'!F126,0))+
(IF('Semester Activities'!L$14&lt;&gt;0,('Semester Activities'!L$14/'Weightage Page-1'!G$13)*'Weightage Page-1'!G126,0))+
(IF('Semester Activities'!L$15&lt;&gt;0,('Semester Activities'!L$15/'Weightage Page-1'!H$13)*'Weightage Page-1'!H126,0))+
(IF('Semester Activities'!L$16&lt;&gt;0,('Semester Activities'!L$16/'Weightage Page-1'!I$13)*'Weightage Page-1'!I126,0))+
(IF('Semester Activities'!L$17&lt;&gt;0,('Semester Activities'!L$17/'Weightage Page-1'!J$13)*'Weightage Page-1'!J126,0))+
(IF('Semester Activities'!L$18&lt;&gt;0,('Semester Activities'!L$18/'Weightage Page-1'!K$13)*'Weightage Page-1'!K126,0))+
(IF('Semester Activities'!L$19&lt;&gt;0,('Semester Activities'!L$19/'Weightage Page-1'!L$13)*'Weightage Page-1'!L126,0))+
(IF('Semester Activities'!L$20&lt;&gt;0,('Semester Activities'!L$20/'Weightage Page-1'!M$13)*'Weightage Page-1'!M126,0))+
(IF('Semester Activities'!L$21&lt;&gt;0,('Semester Activities'!L$21/'Weightage Page-1'!N$13)*'Weightage Page-1'!N126,0))+
(IF('Semester Activities'!L$25&lt;&gt;0,('Semester Activities'!L$25/'Weightage Page-1'!R$13)*'Weightage Page-1'!R126,0))+
(IF('Semester Activities'!L$26&lt;&gt;0,('Semester Activities'!L$26/'Weightage Page-1'!S$13)*'Weightage Page-1'!S126,0))+
(IF('Semester Activities'!L$27&lt;&gt;0,('Semester Activities'!L$27/'Weightage Page-1'!T$13)*'Weightage Page-1'!T126,0))+
(IF('Semester Activities'!L$28&lt;&gt;0,('Semester Activities'!L$28/'Weightage Page-1'!U$13)*'Weightage Page-1'!U126,0))+
(IF('Semester Activities'!L$29&lt;&gt;0,('Semester Activities'!L$29/'Weightage Page-1'!V$13)*'Weightage Page-1'!V126,0))+
(IF('Semester Activities'!L$30&lt;&gt;0,('Semester Activities'!L$30/'Weightage Page-1'!W$13)*'Weightage Page-1'!W126,0))+
(IF('Semester Activities'!L$31&lt;&gt;0,('Semester Activities'!L$31/'Weightage Page-1'!X$13)*'Weightage Page-1'!X126,0))+
(IF('Semester Activities'!L$32&lt;&gt;0,('Semester Activities'!L$32/'Weightage Page-1'!Y$13)*'Weightage Page-1'!Y126,0))+
(IF('Semester Activities'!L$33&lt;&gt;0,('Semester Activities'!L$33/'Weightage Page-1'!Z$13)*'Weightage Page-1'!Z126,0))+
(IF('Semester Activities'!L$34&lt;&gt;0,('Semester Activities'!L$34/'Weightage Page-1'!AA$13)*'Weightage Page-1'!AA126,0))+
(IF('Semester Activities'!L$35&lt;&gt;0,('Semester Activities'!L$35/'Weightage Page-1'!AB$13)*'Weightage Page-1'!AB126,0))+
(IF('Semester Activities'!L$36&lt;&gt;0,('Semester Activities'!L$36/'Weightage Page-1'!AC$13)*'Weightage Page-1'!AC126,0))+
(IF('Semester Activities'!L$38&lt;&gt;0,('Semester Activities'!L$38/'Weightage Page-1'!AE$13)*'Weightage Page-1'!AE126,0))+
(IF('Semester Activities'!L$39&lt;&gt;0,('Semester Activities'!L$39/'Weightage Page-1'!AF$13)*'Weightage Page-1'!AF126,0))+
(IF('Semester Activities'!L$40&lt;&gt;0,('Semester Activities'!L$40/'Weightage Page-1'!AG$13)*'Weightage Page-1'!AG126,0))+
(IF('Semester Activities'!L$41&lt;&gt;0,('Semester Activities'!L$41/'Weightage Page-1'!AH$13)*'Weightage Page-1'!AH126,0))+
(IF('Semester Activities'!L$42&lt;&gt;0,('Semester Activities'!L$42/'Weightage Page-1'!AI$13)*'Weightage Page-1'!AI126,0))+
(IF('Semester Activities'!L$43&lt;&gt;0,('Semester Activities'!L$43/'Weightage Page-1'!AJ$13)*'Weightage Page-1'!AJ126,0))+
(IF('Semester Activities'!L$44&lt;&gt;0,('Semester Activities'!L$44/'Weightage Page-1'!AK$13)*'Weightage Page-1'!AK126,0))+
(IF('Semester Activities'!L$45&lt;&gt;0,('Semester Activities'!L$45/'Weightage Page-1'!AL$13)*'Weightage Page-1'!AL126,0))+
(IF('Semester Activities'!L$46&lt;&gt;0,('Semester Activities'!L$46/'Weightage Page-1'!AM$13)*'Weightage Page-1'!AM126,0))+
(IF('Semester Activities'!L$47&lt;&gt;0,('Semester Activities'!L$47/'Weightage Page-1'!AN$13)*'Weightage Page-1'!AN126,0))+
(IF('Semester Activities'!L$48&lt;&gt;0,('Semester Activities'!L$48/'Weightage Page-1'!AO$13)*'Weightage Page-1'!AO126,0))+
(IF('Semester Activities'!L$49&lt;&gt;0,('Semester Activities'!L$49/'Weightage Page-1'!AP$13)*'Weightage Page-1'!AP126,0))+
(IF('Semester Activities'!L$50&lt;&gt;0,('Semester Activities'!L$50/'Weightage Page-1'!AQ$13)*'Weightage Page-1'!AQ126,0))+
(IF('Semester Activities'!L$51&lt;&gt;0,('Semester Activities'!L$51/'Weightage Page-1'!AR$13)*'Weightage Page-1'!AR126,0))+
(IF('Semester Activities'!L$52&lt;&gt;0,('Semester Activities'!L$52/'Weightage Page-1'!AS$13)*'Weightage Page-1'!AS126,0))+
(IF('Semester Activities'!L$53&lt;&gt;0,('Semester Activities'!L$53/'Weightage Page-1'!AT$13)*'Weightage Page-1'!AT126,0))+
(IF('Semester Activities'!L$54&lt;&gt;0,('Semester Activities'!L$54/'Weightage Page-1'!AU$13)*'Weightage Page-1'!AU126,0))+
(IF('Semester Activities'!L$55&lt;&gt;0,('Semester Activities'!L$55/'Weightage Page-1'!AV$13)*'Weightage Page-1'!AV126,0))+
(IF('Semester Activities'!L$56&lt;&gt;0,('Semester Activities'!L$56/'Weightage Page-1'!AW$13)*'Weightage Page-1'!AW126,0))+
(IF('Semester Activities'!L$57&lt;&gt;0,('Semester Activities'!L$57/'Weightage Page-1'!AX$13)*'Weightage Page-1'!AX126,0))+
(IF('Semester Activities'!L$58&lt;&gt;0,('Semester Activities'!L$58/'Weightage Page-1'!AY$13)*'Weightage Page-1'!AY126,0))+
(IF('Semester Activities'!L$59&lt;&gt;0,('Semester Activities'!L$59/'Weightage Page-1'!AZ$13)*'Weightage Page-1'!AZ126,0))+
(IF('Semester Activities'!L$60&lt;&gt;0,('Semester Activities'!L$60/'Weightage Page-1'!BA$13)*'Weightage Page-1'!BA126,0))+
(IF('Semester Activities'!L$61&lt;&gt;0,('Semester Activities'!L$61/'Weightage Page-1'!BB$13)*'Weightage Page-1'!BB126,0))</f>
        <v>0</v>
      </c>
      <c r="I120" s="423"/>
      <c r="J120" s="423">
        <f>(IF('Semester Activities'!M$11&lt;&gt;0,('Semester Activities'!M$11/'Weightage Page-1'!D$13)*'Weightage Page-1'!D126,0))+
(IF('Semester Activities'!M$12&lt;&gt;0,('Semester Activities'!M$12/'Weightage Page-1'!E$13)*'Weightage Page-1'!E126,0))+
(IF('Semester Activities'!M$13&lt;&gt;0,('Semester Activities'!M$13/'Weightage Page-1'!F$13)*'Weightage Page-1'!F126,0))+
(IF('Semester Activities'!M$14&lt;&gt;0,('Semester Activities'!M$14/'Weightage Page-1'!G$13)*'Weightage Page-1'!G126,0))+
(IF('Semester Activities'!M$15&lt;&gt;0,('Semester Activities'!M$15/'Weightage Page-1'!H$13)*'Weightage Page-1'!H126,0))+
(IF('Semester Activities'!M$16&lt;&gt;0,('Semester Activities'!M$16/'Weightage Page-1'!I$13)*'Weightage Page-1'!I126,0))+
(IF('Semester Activities'!M$17&lt;&gt;0,('Semester Activities'!M$17/'Weightage Page-1'!J$13)*'Weightage Page-1'!J126,0))+
(IF('Semester Activities'!M$18&lt;&gt;0,('Semester Activities'!M$18/'Weightage Page-1'!K$13)*'Weightage Page-1'!K126,0))+
(IF('Semester Activities'!M$19&lt;&gt;0,('Semester Activities'!M$19/'Weightage Page-1'!L$13)*'Weightage Page-1'!L126,0))+
(IF('Semester Activities'!M$20&lt;&gt;0,('Semester Activities'!M$20/'Weightage Page-1'!M$13)*'Weightage Page-1'!M126,0))+
(IF('Semester Activities'!M$21&lt;&gt;0,('Semester Activities'!M$21/'Weightage Page-1'!N$13)*'Weightage Page-1'!N126,0))+
(IF('Semester Activities'!M$25&lt;&gt;0,('Semester Activities'!M$25/'Weightage Page-1'!R$13)*'Weightage Page-1'!R126,0))+
(IF('Semester Activities'!M$26&lt;&gt;0,('Semester Activities'!M$26/'Weightage Page-1'!S$13)*'Weightage Page-1'!S126,0))+
(IF('Semester Activities'!M$27&lt;&gt;0,('Semester Activities'!M$27/'Weightage Page-1'!T$13)*'Weightage Page-1'!T126,0))+
(IF('Semester Activities'!M$28&lt;&gt;0,('Semester Activities'!M$28/'Weightage Page-1'!U$13)*'Weightage Page-1'!U126,0))+
(IF('Semester Activities'!M$29&lt;&gt;0,('Semester Activities'!M$29/'Weightage Page-1'!V$13)*'Weightage Page-1'!V126,0))+
(IF('Semester Activities'!M$30&lt;&gt;0,('Semester Activities'!M$30/'Weightage Page-1'!W$13)*'Weightage Page-1'!W126,0))+
(IF('Semester Activities'!M$31&lt;&gt;0,('Semester Activities'!M$31/'Weightage Page-1'!X$13)*'Weightage Page-1'!X126,0))+
(IF('Semester Activities'!M$32&lt;&gt;0,('Semester Activities'!M$32/'Weightage Page-1'!Y$13)*'Weightage Page-1'!Y126,0))+
(IF('Semester Activities'!M$33&lt;&gt;0,('Semester Activities'!M$33/'Weightage Page-1'!Z$13)*'Weightage Page-1'!Z126,0))+
(IF('Semester Activities'!M$34&lt;&gt;0,('Semester Activities'!M$34/'Weightage Page-1'!AA$13)*'Weightage Page-1'!AA126,0))+
(IF('Semester Activities'!M$35&lt;&gt;0,('Semester Activities'!M$35/'Weightage Page-1'!AB$13)*'Weightage Page-1'!AB126,0))+
(IF('Semester Activities'!M$36&lt;&gt;0,('Semester Activities'!M$36/'Weightage Page-1'!AC$13)*'Weightage Page-1'!AC126,0))+
(IF('Semester Activities'!M$38&lt;&gt;0,('Semester Activities'!M$38/'Weightage Page-1'!AE$13)*'Weightage Page-1'!AE126,0))+
(IF('Semester Activities'!M$39&lt;&gt;0,('Semester Activities'!M$39/'Weightage Page-1'!AF$13)*'Weightage Page-1'!AF126,0))+
(IF('Semester Activities'!M$40&lt;&gt;0,('Semester Activities'!M$40/'Weightage Page-1'!AG$13)*'Weightage Page-1'!AG126,0))+
(IF('Semester Activities'!M$41&lt;&gt;0,('Semester Activities'!M$41/'Weightage Page-1'!AH$13)*'Weightage Page-1'!AH126,0))+
(IF('Semester Activities'!M$42&lt;&gt;0,('Semester Activities'!M$42/'Weightage Page-1'!AI$13)*'Weightage Page-1'!AI126,0))+
(IF('Semester Activities'!M$43&lt;&gt;0,('Semester Activities'!M$43/'Weightage Page-1'!AJ$13)*'Weightage Page-1'!AJ126,0))+
(IF('Semester Activities'!M$44&lt;&gt;0,('Semester Activities'!M$44/'Weightage Page-1'!AK$13)*'Weightage Page-1'!AK126,0))+
(IF('Semester Activities'!M$45&lt;&gt;0,('Semester Activities'!M$45/'Weightage Page-1'!AL$13)*'Weightage Page-1'!AL126,0))+
(IF('Semester Activities'!M$46&lt;&gt;0,('Semester Activities'!M$46/'Weightage Page-1'!AM$13)*'Weightage Page-1'!AM126,0))+
(IF('Semester Activities'!M$47&lt;&gt;0,('Semester Activities'!M$47/'Weightage Page-1'!AN$13)*'Weightage Page-1'!AN126,0))+
(IF('Semester Activities'!M$48&lt;&gt;0,('Semester Activities'!M$48/'Weightage Page-1'!AO$13)*'Weightage Page-1'!AO126,0))+
(IF('Semester Activities'!M$49&lt;&gt;0,('Semester Activities'!M$49/'Weightage Page-1'!AP$13)*'Weightage Page-1'!AP126,0))+
(IF('Semester Activities'!M$50&lt;&gt;0,('Semester Activities'!M$50/'Weightage Page-1'!AQ$13)*'Weightage Page-1'!AQ126,0))+
(IF('Semester Activities'!M$51&lt;&gt;0,('Semester Activities'!M$51/'Weightage Page-1'!AR$13)*'Weightage Page-1'!AR126,0))+
(IF('Semester Activities'!M$52&lt;&gt;0,('Semester Activities'!M$52/'Weightage Page-1'!AS$13)*'Weightage Page-1'!AS126,0))+
(IF('Semester Activities'!M$53&lt;&gt;0,('Semester Activities'!M$53/'Weightage Page-1'!AT$13)*'Weightage Page-1'!AT126,0))+
(IF('Semester Activities'!M$54&lt;&gt;0,('Semester Activities'!M$54/'Weightage Page-1'!AU$13)*'Weightage Page-1'!AU126,0))+
(IF('Semester Activities'!M$55&lt;&gt;0,('Semester Activities'!M$55/'Weightage Page-1'!AV$13)*'Weightage Page-1'!AV126,0))+
(IF('Semester Activities'!M$56&lt;&gt;0,('Semester Activities'!M$56/'Weightage Page-1'!AW$13)*'Weightage Page-1'!AW126,0))+
(IF('Semester Activities'!M$57&lt;&gt;0,('Semester Activities'!M$57/'Weightage Page-1'!AX$13)*'Weightage Page-1'!AX126,0))+
(IF('Semester Activities'!M$58&lt;&gt;0,('Semester Activities'!M$58/'Weightage Page-1'!AY$13)*'Weightage Page-1'!AY126,0))+
(IF('Semester Activities'!M$59&lt;&gt;0,('Semester Activities'!M$59/'Weightage Page-1'!AZ$13)*'Weightage Page-1'!AZ126,0))+
(IF('Semester Activities'!M$60&lt;&gt;0,('Semester Activities'!M$60/'Weightage Page-1'!BA$13)*'Weightage Page-1'!BA126,0))+
(IF('Semester Activities'!M$61&lt;&gt;0,('Semester Activities'!M$61/'Weightage Page-1'!BB$13)*'Weightage Page-1'!BB126,0))</f>
        <v>0</v>
      </c>
      <c r="K120" s="423"/>
      <c r="L120" s="423">
        <f>(IF('Semester Activities'!N$11&lt;&gt;0,('Semester Activities'!N$11/'Weightage Page-1'!D$13)*'Weightage Page-1'!D126,0))+
(IF('Semester Activities'!N$12&lt;&gt;0,('Semester Activities'!N$12/'Weightage Page-1'!E$13)*'Weightage Page-1'!E126,0))+
(IF('Semester Activities'!N$13&lt;&gt;0,('Semester Activities'!N$13/'Weightage Page-1'!F$13)*'Weightage Page-1'!F126,0))+
(IF('Semester Activities'!N$14&lt;&gt;0,('Semester Activities'!N$14/'Weightage Page-1'!G$13)*'Weightage Page-1'!G126,0))+
(IF('Semester Activities'!N$15&lt;&gt;0,('Semester Activities'!N$15/'Weightage Page-1'!H$13)*'Weightage Page-1'!H126,0))+
(IF('Semester Activities'!N$16&lt;&gt;0,('Semester Activities'!N$16/'Weightage Page-1'!I$13)*'Weightage Page-1'!I126,0))+
(IF('Semester Activities'!N$17&lt;&gt;0,('Semester Activities'!N$17/'Weightage Page-1'!J$13)*'Weightage Page-1'!J126,0))+
(IF('Semester Activities'!N$18&lt;&gt;0,('Semester Activities'!N$18/'Weightage Page-1'!K$13)*'Weightage Page-1'!K126,0))+
(IF('Semester Activities'!N$19&lt;&gt;0,('Semester Activities'!N$19/'Weightage Page-1'!L$13)*'Weightage Page-1'!L126,0))+
(IF('Semester Activities'!N$20&lt;&gt;0,('Semester Activities'!N$20/'Weightage Page-1'!M$13)*'Weightage Page-1'!M126,0))+
(IF('Semester Activities'!N$21&lt;&gt;0,('Semester Activities'!N$21/'Weightage Page-1'!N$13)*'Weightage Page-1'!N126,0))+
(IF('Semester Activities'!N$25&lt;&gt;0,('Semester Activities'!N$25/'Weightage Page-1'!R$13)*'Weightage Page-1'!R126,0))+
(IF('Semester Activities'!N$26&lt;&gt;0,('Semester Activities'!N$26/'Weightage Page-1'!S$13)*'Weightage Page-1'!S126,0))+
(IF('Semester Activities'!N$27&lt;&gt;0,('Semester Activities'!N$27/'Weightage Page-1'!T$13)*'Weightage Page-1'!T126,0))+
(IF('Semester Activities'!N$28&lt;&gt;0,('Semester Activities'!N$28/'Weightage Page-1'!U$13)*'Weightage Page-1'!U126,0))+
(IF('Semester Activities'!N$29&lt;&gt;0,('Semester Activities'!N$29/'Weightage Page-1'!V$13)*'Weightage Page-1'!V126,0))+
(IF('Semester Activities'!N$30&lt;&gt;0,('Semester Activities'!N$30/'Weightage Page-1'!W$13)*'Weightage Page-1'!W126,0))+
(IF('Semester Activities'!N$31&lt;&gt;0,('Semester Activities'!N$31/'Weightage Page-1'!X$13)*'Weightage Page-1'!X126,0))+
(IF('Semester Activities'!N$32&lt;&gt;0,('Semester Activities'!N$32/'Weightage Page-1'!Y$13)*'Weightage Page-1'!Y126,0))+
(IF('Semester Activities'!N$33&lt;&gt;0,('Semester Activities'!N$33/'Weightage Page-1'!Z$13)*'Weightage Page-1'!Z126,0))+
(IF('Semester Activities'!N$34&lt;&gt;0,('Semester Activities'!N$34/'Weightage Page-1'!AA$13)*'Weightage Page-1'!AA126,0))+
(IF('Semester Activities'!N$35&lt;&gt;0,('Semester Activities'!N$35/'Weightage Page-1'!AB$13)*'Weightage Page-1'!AB126,0))+
(IF('Semester Activities'!N$36&lt;&gt;0,('Semester Activities'!N$36/'Weightage Page-1'!AC$13)*'Weightage Page-1'!AC126,0))+
(IF('Semester Activities'!N$38&lt;&gt;0,('Semester Activities'!N$38/'Weightage Page-1'!AE$13)*'Weightage Page-1'!AE126,0))+
(IF('Semester Activities'!N$39&lt;&gt;0,('Semester Activities'!N$39/'Weightage Page-1'!AF$13)*'Weightage Page-1'!AF126,0))+
(IF('Semester Activities'!N$40&lt;&gt;0,('Semester Activities'!N$40/'Weightage Page-1'!AG$13)*'Weightage Page-1'!AG126,0))+
(IF('Semester Activities'!N$41&lt;&gt;0,('Semester Activities'!N$41/'Weightage Page-1'!AH$13)*'Weightage Page-1'!AH126,0))+
(IF('Semester Activities'!N$42&lt;&gt;0,('Semester Activities'!N$42/'Weightage Page-1'!AI$13)*'Weightage Page-1'!AI126,0))+
(IF('Semester Activities'!N$43&lt;&gt;0,('Semester Activities'!N$43/'Weightage Page-1'!AJ$13)*'Weightage Page-1'!AJ126,0))+
(IF('Semester Activities'!N$44&lt;&gt;0,('Semester Activities'!N$44/'Weightage Page-1'!AK$13)*'Weightage Page-1'!AK126,0))+
(IF('Semester Activities'!N$45&lt;&gt;0,('Semester Activities'!N$45/'Weightage Page-1'!AL$13)*'Weightage Page-1'!AL126,0))+
(IF('Semester Activities'!N$46&lt;&gt;0,('Semester Activities'!N$46/'Weightage Page-1'!AM$13)*'Weightage Page-1'!AM126,0))+
(IF('Semester Activities'!N$47&lt;&gt;0,('Semester Activities'!N$47/'Weightage Page-1'!AN$13)*'Weightage Page-1'!AN126,0))+
(IF('Semester Activities'!N$48&lt;&gt;0,('Semester Activities'!N$48/'Weightage Page-1'!AO$13)*'Weightage Page-1'!AO126,0))+
(IF('Semester Activities'!N$49&lt;&gt;0,('Semester Activities'!N$49/'Weightage Page-1'!AP$13)*'Weightage Page-1'!AP126,0))+
(IF('Semester Activities'!N$50&lt;&gt;0,('Semester Activities'!N$50/'Weightage Page-1'!AQ$13)*'Weightage Page-1'!AQ126,0))+
(IF('Semester Activities'!N$51&lt;&gt;0,('Semester Activities'!N$51/'Weightage Page-1'!AR$13)*'Weightage Page-1'!AR126,0))+
(IF('Semester Activities'!N$52&lt;&gt;0,('Semester Activities'!N$52/'Weightage Page-1'!AS$13)*'Weightage Page-1'!AS126,0))+
(IF('Semester Activities'!N$53&lt;&gt;0,('Semester Activities'!N$53/'Weightage Page-1'!AT$13)*'Weightage Page-1'!AT126,0))+
(IF('Semester Activities'!N$54&lt;&gt;0,('Semester Activities'!N$54/'Weightage Page-1'!AU$13)*'Weightage Page-1'!AU126,0))+
(IF('Semester Activities'!N$55&lt;&gt;0,('Semester Activities'!N$55/'Weightage Page-1'!AV$13)*'Weightage Page-1'!AV126,0))+
(IF('Semester Activities'!N$56&lt;&gt;0,('Semester Activities'!N$56/'Weightage Page-1'!AW$13)*'Weightage Page-1'!AW126,0))+
(IF('Semester Activities'!N$57&lt;&gt;0,('Semester Activities'!N$57/'Weightage Page-1'!AX$13)*'Weightage Page-1'!AX126,0))+
(IF('Semester Activities'!N$58&lt;&gt;0,('Semester Activities'!N$58/'Weightage Page-1'!AY$13)*'Weightage Page-1'!AY126,0))+
(IF('Semester Activities'!N$59&lt;&gt;0,('Semester Activities'!N$59/'Weightage Page-1'!AZ$13)*'Weightage Page-1'!AZ126,0))+
(IF('Semester Activities'!N$60&lt;&gt;0,('Semester Activities'!N$60/'Weightage Page-1'!BA$13)*'Weightage Page-1'!BA126,0))+
(IF('Semester Activities'!N$61&lt;&gt;0,('Semester Activities'!N$61/'Weightage Page-1'!BB$13)*'Weightage Page-1'!BB126,0))</f>
        <v>0</v>
      </c>
      <c r="M120" s="423"/>
      <c r="N120" s="424">
        <f t="shared" si="2"/>
        <v>0</v>
      </c>
      <c r="O120" s="424"/>
    </row>
    <row r="121" spans="1:15" ht="16.5" thickBot="1" x14ac:dyDescent="0.3">
      <c r="A121" s="210">
        <v>112</v>
      </c>
      <c r="B121" s="211" t="str">
        <f>IF('Weightage Page-1'!B127&lt;&gt;"",'Weightage Page-1'!B127,"")</f>
        <v>15SW186</v>
      </c>
      <c r="C121" s="118"/>
      <c r="D121" s="423">
        <f>(IF('Semester Activities'!J$11&lt;&gt;0,('Semester Activities'!J$11/'Weightage Page-1'!D$13)*'Weightage Page-1'!D127,0))+
(IF('Semester Activities'!J$12&lt;&gt;0,('Semester Activities'!J$12/'Weightage Page-1'!E$13)*'Weightage Page-1'!E127,0))+
(IF('Semester Activities'!J$13&lt;&gt;0,('Semester Activities'!J$13/'Weightage Page-1'!F$13)*'Weightage Page-1'!F127,0))+
(IF('Semester Activities'!J$14&lt;&gt;0,('Semester Activities'!J$14/'Weightage Page-1'!G$13)*'Weightage Page-1'!G127,0))+
(IF('Semester Activities'!J$15&lt;&gt;0,('Semester Activities'!J$15/'Weightage Page-1'!H$13)*'Weightage Page-1'!H127,0))+
(IF('Semester Activities'!J$16&lt;&gt;0,('Semester Activities'!J$16/'Weightage Page-1'!I$13)*'Weightage Page-1'!I127,0))+
(IF('Semester Activities'!J$17&lt;&gt;0,('Semester Activities'!J$17/'Weightage Page-1'!J$13)*'Weightage Page-1'!J127,0))+
(IF('Semester Activities'!J$18&lt;&gt;0,('Semester Activities'!J$18/'Weightage Page-1'!K$13)*'Weightage Page-1'!K127,0))+
(IF('Semester Activities'!J$19&lt;&gt;0,('Semester Activities'!J$19/'Weightage Page-1'!L$13)*'Weightage Page-1'!L127,0))+
(IF('Semester Activities'!J$20&lt;&gt;0,('Semester Activities'!J$20/'Weightage Page-1'!M$13)*'Weightage Page-1'!M127,0))+
(IF('Semester Activities'!J$21&lt;&gt;0,('Semester Activities'!J$21/'Weightage Page-1'!N$13)*'Weightage Page-1'!N127,0))+
(IF('Semester Activities'!J$25&lt;&gt;0,('Semester Activities'!J$25/'Weightage Page-1'!R$13)*'Weightage Page-1'!R127,0))+
(IF('Semester Activities'!J$26&lt;&gt;0,('Semester Activities'!J$26/'Weightage Page-1'!S$13)*'Weightage Page-1'!S127,0))+
(IF('Semester Activities'!J$27&lt;&gt;0,('Semester Activities'!J$27/'Weightage Page-1'!T$13)*'Weightage Page-1'!T127,0))+
(IF('Semester Activities'!J$28&lt;&gt;0,('Semester Activities'!J$28/'Weightage Page-1'!U$13)*'Weightage Page-1'!U127,0))+
(IF('Semester Activities'!J$29&lt;&gt;0,('Semester Activities'!J$29/'Weightage Page-1'!V$13)*'Weightage Page-1'!V127,0))+
(IF('Semester Activities'!J$30&lt;&gt;0,('Semester Activities'!J$30/'Weightage Page-1'!W$13)*'Weightage Page-1'!W127,0))+
(IF('Semester Activities'!J$31&lt;&gt;0,('Semester Activities'!J$31/'Weightage Page-1'!X$13)*'Weightage Page-1'!X127,0))+
(IF('Semester Activities'!J$32&lt;&gt;0,('Semester Activities'!J$32/'Weightage Page-1'!Y$13)*'Weightage Page-1'!Y127,0))+
(IF('Semester Activities'!J$33&lt;&gt;0,('Semester Activities'!J$33/'Weightage Page-1'!Z$13)*'Weightage Page-1'!Z127,0))+
(IF('Semester Activities'!J$34&lt;&gt;0,('Semester Activities'!J$34/'Weightage Page-1'!AA$13)*'Weightage Page-1'!AA127,0))+
(IF('Semester Activities'!J$35&lt;&gt;0,('Semester Activities'!J$35/'Weightage Page-1'!AB$13)*'Weightage Page-1'!AB127,0))+
(IF('Semester Activities'!J$36&lt;&gt;0,('Semester Activities'!J$36/'Weightage Page-1'!AC$13)*'Weightage Page-1'!AC127,0))+
(IF('Semester Activities'!J$38&lt;&gt;0,('Semester Activities'!J$38/'Weightage Page-1'!AE$13)*'Weightage Page-1'!AE127,0))+
(IF('Semester Activities'!J$39&lt;&gt;0,('Semester Activities'!J$39/'Weightage Page-1'!AF$13)*'Weightage Page-1'!AF127,0))+
(IF('Semester Activities'!J$40&lt;&gt;0,('Semester Activities'!J$40/'Weightage Page-1'!AG$13)*'Weightage Page-1'!AG127,0))+
(IF('Semester Activities'!J$41&lt;&gt;0,('Semester Activities'!J$41/'Weightage Page-1'!AH$13)*'Weightage Page-1'!AH127,0))+
(IF('Semester Activities'!J$42&lt;&gt;0,('Semester Activities'!J$42/'Weightage Page-1'!AI$13)*'Weightage Page-1'!AI127,0))+
(IF('Semester Activities'!J$43&lt;&gt;0,('Semester Activities'!J$43/'Weightage Page-1'!AJ$13)*'Weightage Page-1'!AJ127,0))+
(IF('Semester Activities'!J$44&lt;&gt;0,('Semester Activities'!J$44/'Weightage Page-1'!AK$13)*'Weightage Page-1'!AK127,0))+
(IF('Semester Activities'!J$45&lt;&gt;0,('Semester Activities'!J$45/'Weightage Page-1'!AL$13)*'Weightage Page-1'!AL127,0))+
(IF('Semester Activities'!J$46&lt;&gt;0,('Semester Activities'!J$46/'Weightage Page-1'!AM$13)*'Weightage Page-1'!AM127,0))+
(IF('Semester Activities'!J$47&lt;&gt;0,('Semester Activities'!J$47/'Weightage Page-1'!AN$13)*'Weightage Page-1'!AN127,0))+
(IF('Semester Activities'!J$48&lt;&gt;0,('Semester Activities'!J$48/'Weightage Page-1'!AO$13)*'Weightage Page-1'!AO127,0))+
(IF('Semester Activities'!J$49&lt;&gt;0,('Semester Activities'!J$49/'Weightage Page-1'!AP$13)*'Weightage Page-1'!AP127,0))+
(IF('Semester Activities'!J$50&lt;&gt;0,('Semester Activities'!J$50/'Weightage Page-1'!AQ$13)*'Weightage Page-1'!AQ127,0))+
(IF('Semester Activities'!J$51&lt;&gt;0,('Semester Activities'!J$51/'Weightage Page-1'!AR$13)*'Weightage Page-1'!AR127,0))+
(IF('Semester Activities'!J$52&lt;&gt;0,('Semester Activities'!J$52/'Weightage Page-1'!AS$13)*'Weightage Page-1'!AS127,0))+
(IF('Semester Activities'!J$53&lt;&gt;0,('Semester Activities'!J$53/'Weightage Page-1'!AT$13)*'Weightage Page-1'!AT127,0))+
(IF('Semester Activities'!J$54&lt;&gt;0,('Semester Activities'!J$54/'Weightage Page-1'!AU$13)*'Weightage Page-1'!AU127,0))+
(IF('Semester Activities'!J$55&lt;&gt;0,('Semester Activities'!J$55/'Weightage Page-1'!AV$13)*'Weightage Page-1'!AV127,0))+
(IF('Semester Activities'!J$56&lt;&gt;0,('Semester Activities'!J$56/'Weightage Page-1'!AW$13)*'Weightage Page-1'!AW127,0))+
(IF('Semester Activities'!J$57&lt;&gt;0,('Semester Activities'!J$57/'Weightage Page-1'!AX$13)*'Weightage Page-1'!AX127,0))+
(IF('Semester Activities'!J$58&lt;&gt;0,('Semester Activities'!J$58/'Weightage Page-1'!AY$13)*'Weightage Page-1'!AY127,0))+
(IF('Semester Activities'!J$59&lt;&gt;0,('Semester Activities'!J$59/'Weightage Page-1'!AZ$13)*'Weightage Page-1'!AZ127,0))+
(IF('Semester Activities'!J$60&lt;&gt;0,('Semester Activities'!J$60/'Weightage Page-1'!BA$13)*'Weightage Page-1'!BA127,0))+
(IF('Semester Activities'!J$61&lt;&gt;0,('Semester Activities'!J$61/'Weightage Page-1'!BB$13)*'Weightage Page-1'!BB127,0))</f>
        <v>0</v>
      </c>
      <c r="E121" s="423"/>
      <c r="F121" s="423">
        <f>(IF('Semester Activities'!K$11&lt;&gt;0,('Semester Activities'!K$11/'Weightage Page-1'!D$13)*'Weightage Page-1'!D127,0))+
(IF('Semester Activities'!K$12&lt;&gt;0,('Semester Activities'!K$12/'Weightage Page-1'!E$13)*'Weightage Page-1'!E127,0))+
(IF('Semester Activities'!K$13&lt;&gt;0,('Semester Activities'!K$13/'Weightage Page-1'!F$13)*'Weightage Page-1'!F127,0))+
(IF('Semester Activities'!K$14&lt;&gt;0,('Semester Activities'!K$14/'Weightage Page-1'!G$13)*'Weightage Page-1'!G127,0))+
(IF('Semester Activities'!K$15&lt;&gt;0,('Semester Activities'!K$15/'Weightage Page-1'!H$13)*'Weightage Page-1'!H127,0))+
(IF('Semester Activities'!K$16&lt;&gt;0,('Semester Activities'!K$16/'Weightage Page-1'!I$13)*'Weightage Page-1'!I127,0))+
(IF('Semester Activities'!K$17&lt;&gt;0,('Semester Activities'!K$17/'Weightage Page-1'!J$13)*'Weightage Page-1'!J127,0))+
(IF('Semester Activities'!K$18&lt;&gt;0,('Semester Activities'!K$18/'Weightage Page-1'!K$13)*'Weightage Page-1'!K127,0))+
(IF('Semester Activities'!K$19&lt;&gt;0,('Semester Activities'!K$19/'Weightage Page-1'!L$13)*'Weightage Page-1'!L127,0))+
(IF('Semester Activities'!K$20&lt;&gt;0,('Semester Activities'!K$20/'Weightage Page-1'!M$13)*'Weightage Page-1'!M127,0))+
(IF('Semester Activities'!K$21&lt;&gt;0,('Semester Activities'!K$21/'Weightage Page-1'!N$13)*'Weightage Page-1'!N127,0))+
(IF('Semester Activities'!K$25&lt;&gt;0,('Semester Activities'!K$25/'Weightage Page-1'!R$13)*'Weightage Page-1'!R127,0))+
(IF('Semester Activities'!K$26&lt;&gt;0,('Semester Activities'!K$26/'Weightage Page-1'!S$13)*'Weightage Page-1'!S127,0))+
(IF('Semester Activities'!K$27&lt;&gt;0,('Semester Activities'!K$27/'Weightage Page-1'!T$13)*'Weightage Page-1'!T127,0))+
(IF('Semester Activities'!K$28&lt;&gt;0,('Semester Activities'!K$28/'Weightage Page-1'!U$13)*'Weightage Page-1'!U127,0))+
(IF('Semester Activities'!K$29&lt;&gt;0,('Semester Activities'!K$29/'Weightage Page-1'!V$13)*'Weightage Page-1'!V127,0))+
(IF('Semester Activities'!K$30&lt;&gt;0,('Semester Activities'!K$30/'Weightage Page-1'!W$13)*'Weightage Page-1'!W127,0))+
(IF('Semester Activities'!K$31&lt;&gt;0,('Semester Activities'!K$31/'Weightage Page-1'!X$13)*'Weightage Page-1'!X127,0))+
(IF('Semester Activities'!K$32&lt;&gt;0,('Semester Activities'!K$32/'Weightage Page-1'!Y$13)*'Weightage Page-1'!Y127,0))+
(IF('Semester Activities'!K$33&lt;&gt;0,('Semester Activities'!K$33/'Weightage Page-1'!Z$13)*'Weightage Page-1'!Z127,0))+
(IF('Semester Activities'!K$34&lt;&gt;0,('Semester Activities'!K$34/'Weightage Page-1'!AA$13)*'Weightage Page-1'!AA127,0))+
(IF('Semester Activities'!K$35&lt;&gt;0,('Semester Activities'!K$35/'Weightage Page-1'!AB$13)*'Weightage Page-1'!AB127,0))+
(IF('Semester Activities'!K$36&lt;&gt;0,('Semester Activities'!K$36/'Weightage Page-1'!AC$13)*'Weightage Page-1'!AC127,0))+
(IF('Semester Activities'!K$38&lt;&gt;0,('Semester Activities'!K$38/'Weightage Page-1'!AE$13)*'Weightage Page-1'!AE127,0))+
(IF('Semester Activities'!K$39&lt;&gt;0,('Semester Activities'!K$39/'Weightage Page-1'!AF$13)*'Weightage Page-1'!AF127,0))+
(IF('Semester Activities'!K$40&lt;&gt;0,('Semester Activities'!K$40/'Weightage Page-1'!AG$13)*'Weightage Page-1'!AG127,0))+
(IF('Semester Activities'!K$41&lt;&gt;0,('Semester Activities'!K$41/'Weightage Page-1'!AH$13)*'Weightage Page-1'!AH127,0))+
(IF('Semester Activities'!K$42&lt;&gt;0,('Semester Activities'!K$42/'Weightage Page-1'!AI$13)*'Weightage Page-1'!AI127,0))+
(IF('Semester Activities'!K$43&lt;&gt;0,('Semester Activities'!K$43/'Weightage Page-1'!AJ$13)*'Weightage Page-1'!AJ127,0))+
(IF('Semester Activities'!K$44&lt;&gt;0,('Semester Activities'!K$44/'Weightage Page-1'!AK$13)*'Weightage Page-1'!AK127,0))+
(IF('Semester Activities'!K$45&lt;&gt;0,('Semester Activities'!K$45/'Weightage Page-1'!AL$13)*'Weightage Page-1'!AL127,0))+
(IF('Semester Activities'!K$46&lt;&gt;0,('Semester Activities'!K$46/'Weightage Page-1'!AM$13)*'Weightage Page-1'!AM127,0))+
(IF('Semester Activities'!K$47&lt;&gt;0,('Semester Activities'!K$47/'Weightage Page-1'!AN$13)*'Weightage Page-1'!AN127,0))+
(IF('Semester Activities'!K$48&lt;&gt;0,('Semester Activities'!K$48/'Weightage Page-1'!AO$13)*'Weightage Page-1'!AO127,0))+
(IF('Semester Activities'!K$49&lt;&gt;0,('Semester Activities'!K$49/'Weightage Page-1'!AP$13)*'Weightage Page-1'!AP127,0))+
(IF('Semester Activities'!K$50&lt;&gt;0,('Semester Activities'!K$50/'Weightage Page-1'!AQ$13)*'Weightage Page-1'!AQ127,0))+
(IF('Semester Activities'!K$51&lt;&gt;0,('Semester Activities'!K$51/'Weightage Page-1'!AR$13)*'Weightage Page-1'!AR127,0))+
(IF('Semester Activities'!K$52&lt;&gt;0,('Semester Activities'!K$52/'Weightage Page-1'!AS$13)*'Weightage Page-1'!AS127,0))+
(IF('Semester Activities'!K$53&lt;&gt;0,('Semester Activities'!K$53/'Weightage Page-1'!AT$13)*'Weightage Page-1'!AT127,0))+
(IF('Semester Activities'!K$54&lt;&gt;0,('Semester Activities'!K$54/'Weightage Page-1'!AU$13)*'Weightage Page-1'!AU127,0))+
(IF('Semester Activities'!K$55&lt;&gt;0,('Semester Activities'!K$55/'Weightage Page-1'!AV$13)*'Weightage Page-1'!AV127,0))+
(IF('Semester Activities'!K$56&lt;&gt;0,('Semester Activities'!K$56/'Weightage Page-1'!AW$13)*'Weightage Page-1'!AW127,0))+
(IF('Semester Activities'!K$57&lt;&gt;0,('Semester Activities'!K$57/'Weightage Page-1'!AX$13)*'Weightage Page-1'!AX127,0))+
(IF('Semester Activities'!K$58&lt;&gt;0,('Semester Activities'!K$58/'Weightage Page-1'!AY$13)*'Weightage Page-1'!AY127,0))+
(IF('Semester Activities'!K$59&lt;&gt;0,('Semester Activities'!K$59/'Weightage Page-1'!AZ$13)*'Weightage Page-1'!AZ127,0))+
(IF('Semester Activities'!K$60&lt;&gt;0,('Semester Activities'!K$60/'Weightage Page-1'!BA$13)*'Weightage Page-1'!BA127,0))+
(IF('Semester Activities'!K$61&lt;&gt;0,('Semester Activities'!K$61/'Weightage Page-1'!BB$13)*'Weightage Page-1'!BB127,0))</f>
        <v>0</v>
      </c>
      <c r="G121" s="423"/>
      <c r="H121" s="423">
        <f>(IF('Semester Activities'!L$11&lt;&gt;0,('Semester Activities'!L$11/'Weightage Page-1'!D$13)*'Weightage Page-1'!D127,0))+
(IF('Semester Activities'!L$12&lt;&gt;0,('Semester Activities'!L$12/'Weightage Page-1'!E$13)*'Weightage Page-1'!E127,0))+
(IF('Semester Activities'!L$13&lt;&gt;0,('Semester Activities'!L$13/'Weightage Page-1'!F$13)*'Weightage Page-1'!F127,0))+
(IF('Semester Activities'!L$14&lt;&gt;0,('Semester Activities'!L$14/'Weightage Page-1'!G$13)*'Weightage Page-1'!G127,0))+
(IF('Semester Activities'!L$15&lt;&gt;0,('Semester Activities'!L$15/'Weightage Page-1'!H$13)*'Weightage Page-1'!H127,0))+
(IF('Semester Activities'!L$16&lt;&gt;0,('Semester Activities'!L$16/'Weightage Page-1'!I$13)*'Weightage Page-1'!I127,0))+
(IF('Semester Activities'!L$17&lt;&gt;0,('Semester Activities'!L$17/'Weightage Page-1'!J$13)*'Weightage Page-1'!J127,0))+
(IF('Semester Activities'!L$18&lt;&gt;0,('Semester Activities'!L$18/'Weightage Page-1'!K$13)*'Weightage Page-1'!K127,0))+
(IF('Semester Activities'!L$19&lt;&gt;0,('Semester Activities'!L$19/'Weightage Page-1'!L$13)*'Weightage Page-1'!L127,0))+
(IF('Semester Activities'!L$20&lt;&gt;0,('Semester Activities'!L$20/'Weightage Page-1'!M$13)*'Weightage Page-1'!M127,0))+
(IF('Semester Activities'!L$21&lt;&gt;0,('Semester Activities'!L$21/'Weightage Page-1'!N$13)*'Weightage Page-1'!N127,0))+
(IF('Semester Activities'!L$25&lt;&gt;0,('Semester Activities'!L$25/'Weightage Page-1'!R$13)*'Weightage Page-1'!R127,0))+
(IF('Semester Activities'!L$26&lt;&gt;0,('Semester Activities'!L$26/'Weightage Page-1'!S$13)*'Weightage Page-1'!S127,0))+
(IF('Semester Activities'!L$27&lt;&gt;0,('Semester Activities'!L$27/'Weightage Page-1'!T$13)*'Weightage Page-1'!T127,0))+
(IF('Semester Activities'!L$28&lt;&gt;0,('Semester Activities'!L$28/'Weightage Page-1'!U$13)*'Weightage Page-1'!U127,0))+
(IF('Semester Activities'!L$29&lt;&gt;0,('Semester Activities'!L$29/'Weightage Page-1'!V$13)*'Weightage Page-1'!V127,0))+
(IF('Semester Activities'!L$30&lt;&gt;0,('Semester Activities'!L$30/'Weightage Page-1'!W$13)*'Weightage Page-1'!W127,0))+
(IF('Semester Activities'!L$31&lt;&gt;0,('Semester Activities'!L$31/'Weightage Page-1'!X$13)*'Weightage Page-1'!X127,0))+
(IF('Semester Activities'!L$32&lt;&gt;0,('Semester Activities'!L$32/'Weightage Page-1'!Y$13)*'Weightage Page-1'!Y127,0))+
(IF('Semester Activities'!L$33&lt;&gt;0,('Semester Activities'!L$33/'Weightage Page-1'!Z$13)*'Weightage Page-1'!Z127,0))+
(IF('Semester Activities'!L$34&lt;&gt;0,('Semester Activities'!L$34/'Weightage Page-1'!AA$13)*'Weightage Page-1'!AA127,0))+
(IF('Semester Activities'!L$35&lt;&gt;0,('Semester Activities'!L$35/'Weightage Page-1'!AB$13)*'Weightage Page-1'!AB127,0))+
(IF('Semester Activities'!L$36&lt;&gt;0,('Semester Activities'!L$36/'Weightage Page-1'!AC$13)*'Weightage Page-1'!AC127,0))+
(IF('Semester Activities'!L$38&lt;&gt;0,('Semester Activities'!L$38/'Weightage Page-1'!AE$13)*'Weightage Page-1'!AE127,0))+
(IF('Semester Activities'!L$39&lt;&gt;0,('Semester Activities'!L$39/'Weightage Page-1'!AF$13)*'Weightage Page-1'!AF127,0))+
(IF('Semester Activities'!L$40&lt;&gt;0,('Semester Activities'!L$40/'Weightage Page-1'!AG$13)*'Weightage Page-1'!AG127,0))+
(IF('Semester Activities'!L$41&lt;&gt;0,('Semester Activities'!L$41/'Weightage Page-1'!AH$13)*'Weightage Page-1'!AH127,0))+
(IF('Semester Activities'!L$42&lt;&gt;0,('Semester Activities'!L$42/'Weightage Page-1'!AI$13)*'Weightage Page-1'!AI127,0))+
(IF('Semester Activities'!L$43&lt;&gt;0,('Semester Activities'!L$43/'Weightage Page-1'!AJ$13)*'Weightage Page-1'!AJ127,0))+
(IF('Semester Activities'!L$44&lt;&gt;0,('Semester Activities'!L$44/'Weightage Page-1'!AK$13)*'Weightage Page-1'!AK127,0))+
(IF('Semester Activities'!L$45&lt;&gt;0,('Semester Activities'!L$45/'Weightage Page-1'!AL$13)*'Weightage Page-1'!AL127,0))+
(IF('Semester Activities'!L$46&lt;&gt;0,('Semester Activities'!L$46/'Weightage Page-1'!AM$13)*'Weightage Page-1'!AM127,0))+
(IF('Semester Activities'!L$47&lt;&gt;0,('Semester Activities'!L$47/'Weightage Page-1'!AN$13)*'Weightage Page-1'!AN127,0))+
(IF('Semester Activities'!L$48&lt;&gt;0,('Semester Activities'!L$48/'Weightage Page-1'!AO$13)*'Weightage Page-1'!AO127,0))+
(IF('Semester Activities'!L$49&lt;&gt;0,('Semester Activities'!L$49/'Weightage Page-1'!AP$13)*'Weightage Page-1'!AP127,0))+
(IF('Semester Activities'!L$50&lt;&gt;0,('Semester Activities'!L$50/'Weightage Page-1'!AQ$13)*'Weightage Page-1'!AQ127,0))+
(IF('Semester Activities'!L$51&lt;&gt;0,('Semester Activities'!L$51/'Weightage Page-1'!AR$13)*'Weightage Page-1'!AR127,0))+
(IF('Semester Activities'!L$52&lt;&gt;0,('Semester Activities'!L$52/'Weightage Page-1'!AS$13)*'Weightage Page-1'!AS127,0))+
(IF('Semester Activities'!L$53&lt;&gt;0,('Semester Activities'!L$53/'Weightage Page-1'!AT$13)*'Weightage Page-1'!AT127,0))+
(IF('Semester Activities'!L$54&lt;&gt;0,('Semester Activities'!L$54/'Weightage Page-1'!AU$13)*'Weightage Page-1'!AU127,0))+
(IF('Semester Activities'!L$55&lt;&gt;0,('Semester Activities'!L$55/'Weightage Page-1'!AV$13)*'Weightage Page-1'!AV127,0))+
(IF('Semester Activities'!L$56&lt;&gt;0,('Semester Activities'!L$56/'Weightage Page-1'!AW$13)*'Weightage Page-1'!AW127,0))+
(IF('Semester Activities'!L$57&lt;&gt;0,('Semester Activities'!L$57/'Weightage Page-1'!AX$13)*'Weightage Page-1'!AX127,0))+
(IF('Semester Activities'!L$58&lt;&gt;0,('Semester Activities'!L$58/'Weightage Page-1'!AY$13)*'Weightage Page-1'!AY127,0))+
(IF('Semester Activities'!L$59&lt;&gt;0,('Semester Activities'!L$59/'Weightage Page-1'!AZ$13)*'Weightage Page-1'!AZ127,0))+
(IF('Semester Activities'!L$60&lt;&gt;0,('Semester Activities'!L$60/'Weightage Page-1'!BA$13)*'Weightage Page-1'!BA127,0))+
(IF('Semester Activities'!L$61&lt;&gt;0,('Semester Activities'!L$61/'Weightage Page-1'!BB$13)*'Weightage Page-1'!BB127,0))</f>
        <v>0</v>
      </c>
      <c r="I121" s="423"/>
      <c r="J121" s="423">
        <f>(IF('Semester Activities'!M$11&lt;&gt;0,('Semester Activities'!M$11/'Weightage Page-1'!D$13)*'Weightage Page-1'!D127,0))+
(IF('Semester Activities'!M$12&lt;&gt;0,('Semester Activities'!M$12/'Weightage Page-1'!E$13)*'Weightage Page-1'!E127,0))+
(IF('Semester Activities'!M$13&lt;&gt;0,('Semester Activities'!M$13/'Weightage Page-1'!F$13)*'Weightage Page-1'!F127,0))+
(IF('Semester Activities'!M$14&lt;&gt;0,('Semester Activities'!M$14/'Weightage Page-1'!G$13)*'Weightage Page-1'!G127,0))+
(IF('Semester Activities'!M$15&lt;&gt;0,('Semester Activities'!M$15/'Weightage Page-1'!H$13)*'Weightage Page-1'!H127,0))+
(IF('Semester Activities'!M$16&lt;&gt;0,('Semester Activities'!M$16/'Weightage Page-1'!I$13)*'Weightage Page-1'!I127,0))+
(IF('Semester Activities'!M$17&lt;&gt;0,('Semester Activities'!M$17/'Weightage Page-1'!J$13)*'Weightage Page-1'!J127,0))+
(IF('Semester Activities'!M$18&lt;&gt;0,('Semester Activities'!M$18/'Weightage Page-1'!K$13)*'Weightage Page-1'!K127,0))+
(IF('Semester Activities'!M$19&lt;&gt;0,('Semester Activities'!M$19/'Weightage Page-1'!L$13)*'Weightage Page-1'!L127,0))+
(IF('Semester Activities'!M$20&lt;&gt;0,('Semester Activities'!M$20/'Weightage Page-1'!M$13)*'Weightage Page-1'!M127,0))+
(IF('Semester Activities'!M$21&lt;&gt;0,('Semester Activities'!M$21/'Weightage Page-1'!N$13)*'Weightage Page-1'!N127,0))+
(IF('Semester Activities'!M$25&lt;&gt;0,('Semester Activities'!M$25/'Weightage Page-1'!R$13)*'Weightage Page-1'!R127,0))+
(IF('Semester Activities'!M$26&lt;&gt;0,('Semester Activities'!M$26/'Weightage Page-1'!S$13)*'Weightage Page-1'!S127,0))+
(IF('Semester Activities'!M$27&lt;&gt;0,('Semester Activities'!M$27/'Weightage Page-1'!T$13)*'Weightage Page-1'!T127,0))+
(IF('Semester Activities'!M$28&lt;&gt;0,('Semester Activities'!M$28/'Weightage Page-1'!U$13)*'Weightage Page-1'!U127,0))+
(IF('Semester Activities'!M$29&lt;&gt;0,('Semester Activities'!M$29/'Weightage Page-1'!V$13)*'Weightage Page-1'!V127,0))+
(IF('Semester Activities'!M$30&lt;&gt;0,('Semester Activities'!M$30/'Weightage Page-1'!W$13)*'Weightage Page-1'!W127,0))+
(IF('Semester Activities'!M$31&lt;&gt;0,('Semester Activities'!M$31/'Weightage Page-1'!X$13)*'Weightage Page-1'!X127,0))+
(IF('Semester Activities'!M$32&lt;&gt;0,('Semester Activities'!M$32/'Weightage Page-1'!Y$13)*'Weightage Page-1'!Y127,0))+
(IF('Semester Activities'!M$33&lt;&gt;0,('Semester Activities'!M$33/'Weightage Page-1'!Z$13)*'Weightage Page-1'!Z127,0))+
(IF('Semester Activities'!M$34&lt;&gt;0,('Semester Activities'!M$34/'Weightage Page-1'!AA$13)*'Weightage Page-1'!AA127,0))+
(IF('Semester Activities'!M$35&lt;&gt;0,('Semester Activities'!M$35/'Weightage Page-1'!AB$13)*'Weightage Page-1'!AB127,0))+
(IF('Semester Activities'!M$36&lt;&gt;0,('Semester Activities'!M$36/'Weightage Page-1'!AC$13)*'Weightage Page-1'!AC127,0))+
(IF('Semester Activities'!M$38&lt;&gt;0,('Semester Activities'!M$38/'Weightage Page-1'!AE$13)*'Weightage Page-1'!AE127,0))+
(IF('Semester Activities'!M$39&lt;&gt;0,('Semester Activities'!M$39/'Weightage Page-1'!AF$13)*'Weightage Page-1'!AF127,0))+
(IF('Semester Activities'!M$40&lt;&gt;0,('Semester Activities'!M$40/'Weightage Page-1'!AG$13)*'Weightage Page-1'!AG127,0))+
(IF('Semester Activities'!M$41&lt;&gt;0,('Semester Activities'!M$41/'Weightage Page-1'!AH$13)*'Weightage Page-1'!AH127,0))+
(IF('Semester Activities'!M$42&lt;&gt;0,('Semester Activities'!M$42/'Weightage Page-1'!AI$13)*'Weightage Page-1'!AI127,0))+
(IF('Semester Activities'!M$43&lt;&gt;0,('Semester Activities'!M$43/'Weightage Page-1'!AJ$13)*'Weightage Page-1'!AJ127,0))+
(IF('Semester Activities'!M$44&lt;&gt;0,('Semester Activities'!M$44/'Weightage Page-1'!AK$13)*'Weightage Page-1'!AK127,0))+
(IF('Semester Activities'!M$45&lt;&gt;0,('Semester Activities'!M$45/'Weightage Page-1'!AL$13)*'Weightage Page-1'!AL127,0))+
(IF('Semester Activities'!M$46&lt;&gt;0,('Semester Activities'!M$46/'Weightage Page-1'!AM$13)*'Weightage Page-1'!AM127,0))+
(IF('Semester Activities'!M$47&lt;&gt;0,('Semester Activities'!M$47/'Weightage Page-1'!AN$13)*'Weightage Page-1'!AN127,0))+
(IF('Semester Activities'!M$48&lt;&gt;0,('Semester Activities'!M$48/'Weightage Page-1'!AO$13)*'Weightage Page-1'!AO127,0))+
(IF('Semester Activities'!M$49&lt;&gt;0,('Semester Activities'!M$49/'Weightage Page-1'!AP$13)*'Weightage Page-1'!AP127,0))+
(IF('Semester Activities'!M$50&lt;&gt;0,('Semester Activities'!M$50/'Weightage Page-1'!AQ$13)*'Weightage Page-1'!AQ127,0))+
(IF('Semester Activities'!M$51&lt;&gt;0,('Semester Activities'!M$51/'Weightage Page-1'!AR$13)*'Weightage Page-1'!AR127,0))+
(IF('Semester Activities'!M$52&lt;&gt;0,('Semester Activities'!M$52/'Weightage Page-1'!AS$13)*'Weightage Page-1'!AS127,0))+
(IF('Semester Activities'!M$53&lt;&gt;0,('Semester Activities'!M$53/'Weightage Page-1'!AT$13)*'Weightage Page-1'!AT127,0))+
(IF('Semester Activities'!M$54&lt;&gt;0,('Semester Activities'!M$54/'Weightage Page-1'!AU$13)*'Weightage Page-1'!AU127,0))+
(IF('Semester Activities'!M$55&lt;&gt;0,('Semester Activities'!M$55/'Weightage Page-1'!AV$13)*'Weightage Page-1'!AV127,0))+
(IF('Semester Activities'!M$56&lt;&gt;0,('Semester Activities'!M$56/'Weightage Page-1'!AW$13)*'Weightage Page-1'!AW127,0))+
(IF('Semester Activities'!M$57&lt;&gt;0,('Semester Activities'!M$57/'Weightage Page-1'!AX$13)*'Weightage Page-1'!AX127,0))+
(IF('Semester Activities'!M$58&lt;&gt;0,('Semester Activities'!M$58/'Weightage Page-1'!AY$13)*'Weightage Page-1'!AY127,0))+
(IF('Semester Activities'!M$59&lt;&gt;0,('Semester Activities'!M$59/'Weightage Page-1'!AZ$13)*'Weightage Page-1'!AZ127,0))+
(IF('Semester Activities'!M$60&lt;&gt;0,('Semester Activities'!M$60/'Weightage Page-1'!BA$13)*'Weightage Page-1'!BA127,0))+
(IF('Semester Activities'!M$61&lt;&gt;0,('Semester Activities'!M$61/'Weightage Page-1'!BB$13)*'Weightage Page-1'!BB127,0))</f>
        <v>0</v>
      </c>
      <c r="K121" s="423"/>
      <c r="L121" s="423">
        <f>(IF('Semester Activities'!N$11&lt;&gt;0,('Semester Activities'!N$11/'Weightage Page-1'!D$13)*'Weightage Page-1'!D127,0))+
(IF('Semester Activities'!N$12&lt;&gt;0,('Semester Activities'!N$12/'Weightage Page-1'!E$13)*'Weightage Page-1'!E127,0))+
(IF('Semester Activities'!N$13&lt;&gt;0,('Semester Activities'!N$13/'Weightage Page-1'!F$13)*'Weightage Page-1'!F127,0))+
(IF('Semester Activities'!N$14&lt;&gt;0,('Semester Activities'!N$14/'Weightage Page-1'!G$13)*'Weightage Page-1'!G127,0))+
(IF('Semester Activities'!N$15&lt;&gt;0,('Semester Activities'!N$15/'Weightage Page-1'!H$13)*'Weightage Page-1'!H127,0))+
(IF('Semester Activities'!N$16&lt;&gt;0,('Semester Activities'!N$16/'Weightage Page-1'!I$13)*'Weightage Page-1'!I127,0))+
(IF('Semester Activities'!N$17&lt;&gt;0,('Semester Activities'!N$17/'Weightage Page-1'!J$13)*'Weightage Page-1'!J127,0))+
(IF('Semester Activities'!N$18&lt;&gt;0,('Semester Activities'!N$18/'Weightage Page-1'!K$13)*'Weightage Page-1'!K127,0))+
(IF('Semester Activities'!N$19&lt;&gt;0,('Semester Activities'!N$19/'Weightage Page-1'!L$13)*'Weightage Page-1'!L127,0))+
(IF('Semester Activities'!N$20&lt;&gt;0,('Semester Activities'!N$20/'Weightage Page-1'!M$13)*'Weightage Page-1'!M127,0))+
(IF('Semester Activities'!N$21&lt;&gt;0,('Semester Activities'!N$21/'Weightage Page-1'!N$13)*'Weightage Page-1'!N127,0))+
(IF('Semester Activities'!N$25&lt;&gt;0,('Semester Activities'!N$25/'Weightage Page-1'!R$13)*'Weightage Page-1'!R127,0))+
(IF('Semester Activities'!N$26&lt;&gt;0,('Semester Activities'!N$26/'Weightage Page-1'!S$13)*'Weightage Page-1'!S127,0))+
(IF('Semester Activities'!N$27&lt;&gt;0,('Semester Activities'!N$27/'Weightage Page-1'!T$13)*'Weightage Page-1'!T127,0))+
(IF('Semester Activities'!N$28&lt;&gt;0,('Semester Activities'!N$28/'Weightage Page-1'!U$13)*'Weightage Page-1'!U127,0))+
(IF('Semester Activities'!N$29&lt;&gt;0,('Semester Activities'!N$29/'Weightage Page-1'!V$13)*'Weightage Page-1'!V127,0))+
(IF('Semester Activities'!N$30&lt;&gt;0,('Semester Activities'!N$30/'Weightage Page-1'!W$13)*'Weightage Page-1'!W127,0))+
(IF('Semester Activities'!N$31&lt;&gt;0,('Semester Activities'!N$31/'Weightage Page-1'!X$13)*'Weightage Page-1'!X127,0))+
(IF('Semester Activities'!N$32&lt;&gt;0,('Semester Activities'!N$32/'Weightage Page-1'!Y$13)*'Weightage Page-1'!Y127,0))+
(IF('Semester Activities'!N$33&lt;&gt;0,('Semester Activities'!N$33/'Weightage Page-1'!Z$13)*'Weightage Page-1'!Z127,0))+
(IF('Semester Activities'!N$34&lt;&gt;0,('Semester Activities'!N$34/'Weightage Page-1'!AA$13)*'Weightage Page-1'!AA127,0))+
(IF('Semester Activities'!N$35&lt;&gt;0,('Semester Activities'!N$35/'Weightage Page-1'!AB$13)*'Weightage Page-1'!AB127,0))+
(IF('Semester Activities'!N$36&lt;&gt;0,('Semester Activities'!N$36/'Weightage Page-1'!AC$13)*'Weightage Page-1'!AC127,0))+
(IF('Semester Activities'!N$38&lt;&gt;0,('Semester Activities'!N$38/'Weightage Page-1'!AE$13)*'Weightage Page-1'!AE127,0))+
(IF('Semester Activities'!N$39&lt;&gt;0,('Semester Activities'!N$39/'Weightage Page-1'!AF$13)*'Weightage Page-1'!AF127,0))+
(IF('Semester Activities'!N$40&lt;&gt;0,('Semester Activities'!N$40/'Weightage Page-1'!AG$13)*'Weightage Page-1'!AG127,0))+
(IF('Semester Activities'!N$41&lt;&gt;0,('Semester Activities'!N$41/'Weightage Page-1'!AH$13)*'Weightage Page-1'!AH127,0))+
(IF('Semester Activities'!N$42&lt;&gt;0,('Semester Activities'!N$42/'Weightage Page-1'!AI$13)*'Weightage Page-1'!AI127,0))+
(IF('Semester Activities'!N$43&lt;&gt;0,('Semester Activities'!N$43/'Weightage Page-1'!AJ$13)*'Weightage Page-1'!AJ127,0))+
(IF('Semester Activities'!N$44&lt;&gt;0,('Semester Activities'!N$44/'Weightage Page-1'!AK$13)*'Weightage Page-1'!AK127,0))+
(IF('Semester Activities'!N$45&lt;&gt;0,('Semester Activities'!N$45/'Weightage Page-1'!AL$13)*'Weightage Page-1'!AL127,0))+
(IF('Semester Activities'!N$46&lt;&gt;0,('Semester Activities'!N$46/'Weightage Page-1'!AM$13)*'Weightage Page-1'!AM127,0))+
(IF('Semester Activities'!N$47&lt;&gt;0,('Semester Activities'!N$47/'Weightage Page-1'!AN$13)*'Weightage Page-1'!AN127,0))+
(IF('Semester Activities'!N$48&lt;&gt;0,('Semester Activities'!N$48/'Weightage Page-1'!AO$13)*'Weightage Page-1'!AO127,0))+
(IF('Semester Activities'!N$49&lt;&gt;0,('Semester Activities'!N$49/'Weightage Page-1'!AP$13)*'Weightage Page-1'!AP127,0))+
(IF('Semester Activities'!N$50&lt;&gt;0,('Semester Activities'!N$50/'Weightage Page-1'!AQ$13)*'Weightage Page-1'!AQ127,0))+
(IF('Semester Activities'!N$51&lt;&gt;0,('Semester Activities'!N$51/'Weightage Page-1'!AR$13)*'Weightage Page-1'!AR127,0))+
(IF('Semester Activities'!N$52&lt;&gt;0,('Semester Activities'!N$52/'Weightage Page-1'!AS$13)*'Weightage Page-1'!AS127,0))+
(IF('Semester Activities'!N$53&lt;&gt;0,('Semester Activities'!N$53/'Weightage Page-1'!AT$13)*'Weightage Page-1'!AT127,0))+
(IF('Semester Activities'!N$54&lt;&gt;0,('Semester Activities'!N$54/'Weightage Page-1'!AU$13)*'Weightage Page-1'!AU127,0))+
(IF('Semester Activities'!N$55&lt;&gt;0,('Semester Activities'!N$55/'Weightage Page-1'!AV$13)*'Weightage Page-1'!AV127,0))+
(IF('Semester Activities'!N$56&lt;&gt;0,('Semester Activities'!N$56/'Weightage Page-1'!AW$13)*'Weightage Page-1'!AW127,0))+
(IF('Semester Activities'!N$57&lt;&gt;0,('Semester Activities'!N$57/'Weightage Page-1'!AX$13)*'Weightage Page-1'!AX127,0))+
(IF('Semester Activities'!N$58&lt;&gt;0,('Semester Activities'!N$58/'Weightage Page-1'!AY$13)*'Weightage Page-1'!AY127,0))+
(IF('Semester Activities'!N$59&lt;&gt;0,('Semester Activities'!N$59/'Weightage Page-1'!AZ$13)*'Weightage Page-1'!AZ127,0))+
(IF('Semester Activities'!N$60&lt;&gt;0,('Semester Activities'!N$60/'Weightage Page-1'!BA$13)*'Weightage Page-1'!BA127,0))+
(IF('Semester Activities'!N$61&lt;&gt;0,('Semester Activities'!N$61/'Weightage Page-1'!BB$13)*'Weightage Page-1'!BB127,0))</f>
        <v>0</v>
      </c>
      <c r="M121" s="423"/>
      <c r="N121" s="424">
        <f t="shared" si="2"/>
        <v>0</v>
      </c>
      <c r="O121" s="424"/>
    </row>
    <row r="122" spans="1:15" ht="16.5" thickBot="1" x14ac:dyDescent="0.3">
      <c r="A122" s="210">
        <v>113</v>
      </c>
      <c r="B122" s="211" t="str">
        <f>IF('Weightage Page-1'!B128&lt;&gt;"",'Weightage Page-1'!B128,"")</f>
        <v>15SW188</v>
      </c>
      <c r="C122" s="118"/>
      <c r="D122" s="423">
        <f>(IF('Semester Activities'!J$11&lt;&gt;0,('Semester Activities'!J$11/'Weightage Page-1'!D$13)*'Weightage Page-1'!D128,0))+
(IF('Semester Activities'!J$12&lt;&gt;0,('Semester Activities'!J$12/'Weightage Page-1'!E$13)*'Weightage Page-1'!E128,0))+
(IF('Semester Activities'!J$13&lt;&gt;0,('Semester Activities'!J$13/'Weightage Page-1'!F$13)*'Weightage Page-1'!F128,0))+
(IF('Semester Activities'!J$14&lt;&gt;0,('Semester Activities'!J$14/'Weightage Page-1'!G$13)*'Weightage Page-1'!G128,0))+
(IF('Semester Activities'!J$15&lt;&gt;0,('Semester Activities'!J$15/'Weightage Page-1'!H$13)*'Weightage Page-1'!H128,0))+
(IF('Semester Activities'!J$16&lt;&gt;0,('Semester Activities'!J$16/'Weightage Page-1'!I$13)*'Weightage Page-1'!I128,0))+
(IF('Semester Activities'!J$17&lt;&gt;0,('Semester Activities'!J$17/'Weightage Page-1'!J$13)*'Weightage Page-1'!J128,0))+
(IF('Semester Activities'!J$18&lt;&gt;0,('Semester Activities'!J$18/'Weightage Page-1'!K$13)*'Weightage Page-1'!K128,0))+
(IF('Semester Activities'!J$19&lt;&gt;0,('Semester Activities'!J$19/'Weightage Page-1'!L$13)*'Weightage Page-1'!L128,0))+
(IF('Semester Activities'!J$20&lt;&gt;0,('Semester Activities'!J$20/'Weightage Page-1'!M$13)*'Weightage Page-1'!M128,0))+
(IF('Semester Activities'!J$21&lt;&gt;0,('Semester Activities'!J$21/'Weightage Page-1'!N$13)*'Weightage Page-1'!N128,0))+
(IF('Semester Activities'!J$25&lt;&gt;0,('Semester Activities'!J$25/'Weightage Page-1'!R$13)*'Weightage Page-1'!R128,0))+
(IF('Semester Activities'!J$26&lt;&gt;0,('Semester Activities'!J$26/'Weightage Page-1'!S$13)*'Weightage Page-1'!S128,0))+
(IF('Semester Activities'!J$27&lt;&gt;0,('Semester Activities'!J$27/'Weightage Page-1'!T$13)*'Weightage Page-1'!T128,0))+
(IF('Semester Activities'!J$28&lt;&gt;0,('Semester Activities'!J$28/'Weightage Page-1'!U$13)*'Weightage Page-1'!U128,0))+
(IF('Semester Activities'!J$29&lt;&gt;0,('Semester Activities'!J$29/'Weightage Page-1'!V$13)*'Weightage Page-1'!V128,0))+
(IF('Semester Activities'!J$30&lt;&gt;0,('Semester Activities'!J$30/'Weightage Page-1'!W$13)*'Weightage Page-1'!W128,0))+
(IF('Semester Activities'!J$31&lt;&gt;0,('Semester Activities'!J$31/'Weightage Page-1'!X$13)*'Weightage Page-1'!X128,0))+
(IF('Semester Activities'!J$32&lt;&gt;0,('Semester Activities'!J$32/'Weightage Page-1'!Y$13)*'Weightage Page-1'!Y128,0))+
(IF('Semester Activities'!J$33&lt;&gt;0,('Semester Activities'!J$33/'Weightage Page-1'!Z$13)*'Weightage Page-1'!Z128,0))+
(IF('Semester Activities'!J$34&lt;&gt;0,('Semester Activities'!J$34/'Weightage Page-1'!AA$13)*'Weightage Page-1'!AA128,0))+
(IF('Semester Activities'!J$35&lt;&gt;0,('Semester Activities'!J$35/'Weightage Page-1'!AB$13)*'Weightage Page-1'!AB128,0))+
(IF('Semester Activities'!J$36&lt;&gt;0,('Semester Activities'!J$36/'Weightage Page-1'!AC$13)*'Weightage Page-1'!AC128,0))+
(IF('Semester Activities'!J$38&lt;&gt;0,('Semester Activities'!J$38/'Weightage Page-1'!AE$13)*'Weightage Page-1'!AE128,0))+
(IF('Semester Activities'!J$39&lt;&gt;0,('Semester Activities'!J$39/'Weightage Page-1'!AF$13)*'Weightage Page-1'!AF128,0))+
(IF('Semester Activities'!J$40&lt;&gt;0,('Semester Activities'!J$40/'Weightage Page-1'!AG$13)*'Weightage Page-1'!AG128,0))+
(IF('Semester Activities'!J$41&lt;&gt;0,('Semester Activities'!J$41/'Weightage Page-1'!AH$13)*'Weightage Page-1'!AH128,0))+
(IF('Semester Activities'!J$42&lt;&gt;0,('Semester Activities'!J$42/'Weightage Page-1'!AI$13)*'Weightage Page-1'!AI128,0))+
(IF('Semester Activities'!J$43&lt;&gt;0,('Semester Activities'!J$43/'Weightage Page-1'!AJ$13)*'Weightage Page-1'!AJ128,0))+
(IF('Semester Activities'!J$44&lt;&gt;0,('Semester Activities'!J$44/'Weightage Page-1'!AK$13)*'Weightage Page-1'!AK128,0))+
(IF('Semester Activities'!J$45&lt;&gt;0,('Semester Activities'!J$45/'Weightage Page-1'!AL$13)*'Weightage Page-1'!AL128,0))+
(IF('Semester Activities'!J$46&lt;&gt;0,('Semester Activities'!J$46/'Weightage Page-1'!AM$13)*'Weightage Page-1'!AM128,0))+
(IF('Semester Activities'!J$47&lt;&gt;0,('Semester Activities'!J$47/'Weightage Page-1'!AN$13)*'Weightage Page-1'!AN128,0))+
(IF('Semester Activities'!J$48&lt;&gt;0,('Semester Activities'!J$48/'Weightage Page-1'!AO$13)*'Weightage Page-1'!AO128,0))+
(IF('Semester Activities'!J$49&lt;&gt;0,('Semester Activities'!J$49/'Weightage Page-1'!AP$13)*'Weightage Page-1'!AP128,0))+
(IF('Semester Activities'!J$50&lt;&gt;0,('Semester Activities'!J$50/'Weightage Page-1'!AQ$13)*'Weightage Page-1'!AQ128,0))+
(IF('Semester Activities'!J$51&lt;&gt;0,('Semester Activities'!J$51/'Weightage Page-1'!AR$13)*'Weightage Page-1'!AR128,0))+
(IF('Semester Activities'!J$52&lt;&gt;0,('Semester Activities'!J$52/'Weightage Page-1'!AS$13)*'Weightage Page-1'!AS128,0))+
(IF('Semester Activities'!J$53&lt;&gt;0,('Semester Activities'!J$53/'Weightage Page-1'!AT$13)*'Weightage Page-1'!AT128,0))+
(IF('Semester Activities'!J$54&lt;&gt;0,('Semester Activities'!J$54/'Weightage Page-1'!AU$13)*'Weightage Page-1'!AU128,0))+
(IF('Semester Activities'!J$55&lt;&gt;0,('Semester Activities'!J$55/'Weightage Page-1'!AV$13)*'Weightage Page-1'!AV128,0))+
(IF('Semester Activities'!J$56&lt;&gt;0,('Semester Activities'!J$56/'Weightage Page-1'!AW$13)*'Weightage Page-1'!AW128,0))+
(IF('Semester Activities'!J$57&lt;&gt;0,('Semester Activities'!J$57/'Weightage Page-1'!AX$13)*'Weightage Page-1'!AX128,0))+
(IF('Semester Activities'!J$58&lt;&gt;0,('Semester Activities'!J$58/'Weightage Page-1'!AY$13)*'Weightage Page-1'!AY128,0))+
(IF('Semester Activities'!J$59&lt;&gt;0,('Semester Activities'!J$59/'Weightage Page-1'!AZ$13)*'Weightage Page-1'!AZ128,0))+
(IF('Semester Activities'!J$60&lt;&gt;0,('Semester Activities'!J$60/'Weightage Page-1'!BA$13)*'Weightage Page-1'!BA128,0))+
(IF('Semester Activities'!J$61&lt;&gt;0,('Semester Activities'!J$61/'Weightage Page-1'!BB$13)*'Weightage Page-1'!BB128,0))</f>
        <v>0</v>
      </c>
      <c r="E122" s="423"/>
      <c r="F122" s="423">
        <f>(IF('Semester Activities'!K$11&lt;&gt;0,('Semester Activities'!K$11/'Weightage Page-1'!D$13)*'Weightage Page-1'!D128,0))+
(IF('Semester Activities'!K$12&lt;&gt;0,('Semester Activities'!K$12/'Weightage Page-1'!E$13)*'Weightage Page-1'!E128,0))+
(IF('Semester Activities'!K$13&lt;&gt;0,('Semester Activities'!K$13/'Weightage Page-1'!F$13)*'Weightage Page-1'!F128,0))+
(IF('Semester Activities'!K$14&lt;&gt;0,('Semester Activities'!K$14/'Weightage Page-1'!G$13)*'Weightage Page-1'!G128,0))+
(IF('Semester Activities'!K$15&lt;&gt;0,('Semester Activities'!K$15/'Weightage Page-1'!H$13)*'Weightage Page-1'!H128,0))+
(IF('Semester Activities'!K$16&lt;&gt;0,('Semester Activities'!K$16/'Weightage Page-1'!I$13)*'Weightage Page-1'!I128,0))+
(IF('Semester Activities'!K$17&lt;&gt;0,('Semester Activities'!K$17/'Weightage Page-1'!J$13)*'Weightage Page-1'!J128,0))+
(IF('Semester Activities'!K$18&lt;&gt;0,('Semester Activities'!K$18/'Weightage Page-1'!K$13)*'Weightage Page-1'!K128,0))+
(IF('Semester Activities'!K$19&lt;&gt;0,('Semester Activities'!K$19/'Weightage Page-1'!L$13)*'Weightage Page-1'!L128,0))+
(IF('Semester Activities'!K$20&lt;&gt;0,('Semester Activities'!K$20/'Weightage Page-1'!M$13)*'Weightage Page-1'!M128,0))+
(IF('Semester Activities'!K$21&lt;&gt;0,('Semester Activities'!K$21/'Weightage Page-1'!N$13)*'Weightage Page-1'!N128,0))+
(IF('Semester Activities'!K$25&lt;&gt;0,('Semester Activities'!K$25/'Weightage Page-1'!R$13)*'Weightage Page-1'!R128,0))+
(IF('Semester Activities'!K$26&lt;&gt;0,('Semester Activities'!K$26/'Weightage Page-1'!S$13)*'Weightage Page-1'!S128,0))+
(IF('Semester Activities'!K$27&lt;&gt;0,('Semester Activities'!K$27/'Weightage Page-1'!T$13)*'Weightage Page-1'!T128,0))+
(IF('Semester Activities'!K$28&lt;&gt;0,('Semester Activities'!K$28/'Weightage Page-1'!U$13)*'Weightage Page-1'!U128,0))+
(IF('Semester Activities'!K$29&lt;&gt;0,('Semester Activities'!K$29/'Weightage Page-1'!V$13)*'Weightage Page-1'!V128,0))+
(IF('Semester Activities'!K$30&lt;&gt;0,('Semester Activities'!K$30/'Weightage Page-1'!W$13)*'Weightage Page-1'!W128,0))+
(IF('Semester Activities'!K$31&lt;&gt;0,('Semester Activities'!K$31/'Weightage Page-1'!X$13)*'Weightage Page-1'!X128,0))+
(IF('Semester Activities'!K$32&lt;&gt;0,('Semester Activities'!K$32/'Weightage Page-1'!Y$13)*'Weightage Page-1'!Y128,0))+
(IF('Semester Activities'!K$33&lt;&gt;0,('Semester Activities'!K$33/'Weightage Page-1'!Z$13)*'Weightage Page-1'!Z128,0))+
(IF('Semester Activities'!K$34&lt;&gt;0,('Semester Activities'!K$34/'Weightage Page-1'!AA$13)*'Weightage Page-1'!AA128,0))+
(IF('Semester Activities'!K$35&lt;&gt;0,('Semester Activities'!K$35/'Weightage Page-1'!AB$13)*'Weightage Page-1'!AB128,0))+
(IF('Semester Activities'!K$36&lt;&gt;0,('Semester Activities'!K$36/'Weightage Page-1'!AC$13)*'Weightage Page-1'!AC128,0))+
(IF('Semester Activities'!K$38&lt;&gt;0,('Semester Activities'!K$38/'Weightage Page-1'!AE$13)*'Weightage Page-1'!AE128,0))+
(IF('Semester Activities'!K$39&lt;&gt;0,('Semester Activities'!K$39/'Weightage Page-1'!AF$13)*'Weightage Page-1'!AF128,0))+
(IF('Semester Activities'!K$40&lt;&gt;0,('Semester Activities'!K$40/'Weightage Page-1'!AG$13)*'Weightage Page-1'!AG128,0))+
(IF('Semester Activities'!K$41&lt;&gt;0,('Semester Activities'!K$41/'Weightage Page-1'!AH$13)*'Weightage Page-1'!AH128,0))+
(IF('Semester Activities'!K$42&lt;&gt;0,('Semester Activities'!K$42/'Weightage Page-1'!AI$13)*'Weightage Page-1'!AI128,0))+
(IF('Semester Activities'!K$43&lt;&gt;0,('Semester Activities'!K$43/'Weightage Page-1'!AJ$13)*'Weightage Page-1'!AJ128,0))+
(IF('Semester Activities'!K$44&lt;&gt;0,('Semester Activities'!K$44/'Weightage Page-1'!AK$13)*'Weightage Page-1'!AK128,0))+
(IF('Semester Activities'!K$45&lt;&gt;0,('Semester Activities'!K$45/'Weightage Page-1'!AL$13)*'Weightage Page-1'!AL128,0))+
(IF('Semester Activities'!K$46&lt;&gt;0,('Semester Activities'!K$46/'Weightage Page-1'!AM$13)*'Weightage Page-1'!AM128,0))+
(IF('Semester Activities'!K$47&lt;&gt;0,('Semester Activities'!K$47/'Weightage Page-1'!AN$13)*'Weightage Page-1'!AN128,0))+
(IF('Semester Activities'!K$48&lt;&gt;0,('Semester Activities'!K$48/'Weightage Page-1'!AO$13)*'Weightage Page-1'!AO128,0))+
(IF('Semester Activities'!K$49&lt;&gt;0,('Semester Activities'!K$49/'Weightage Page-1'!AP$13)*'Weightage Page-1'!AP128,0))+
(IF('Semester Activities'!K$50&lt;&gt;0,('Semester Activities'!K$50/'Weightage Page-1'!AQ$13)*'Weightage Page-1'!AQ128,0))+
(IF('Semester Activities'!K$51&lt;&gt;0,('Semester Activities'!K$51/'Weightage Page-1'!AR$13)*'Weightage Page-1'!AR128,0))+
(IF('Semester Activities'!K$52&lt;&gt;0,('Semester Activities'!K$52/'Weightage Page-1'!AS$13)*'Weightage Page-1'!AS128,0))+
(IF('Semester Activities'!K$53&lt;&gt;0,('Semester Activities'!K$53/'Weightage Page-1'!AT$13)*'Weightage Page-1'!AT128,0))+
(IF('Semester Activities'!K$54&lt;&gt;0,('Semester Activities'!K$54/'Weightage Page-1'!AU$13)*'Weightage Page-1'!AU128,0))+
(IF('Semester Activities'!K$55&lt;&gt;0,('Semester Activities'!K$55/'Weightage Page-1'!AV$13)*'Weightage Page-1'!AV128,0))+
(IF('Semester Activities'!K$56&lt;&gt;0,('Semester Activities'!K$56/'Weightage Page-1'!AW$13)*'Weightage Page-1'!AW128,0))+
(IF('Semester Activities'!K$57&lt;&gt;0,('Semester Activities'!K$57/'Weightage Page-1'!AX$13)*'Weightage Page-1'!AX128,0))+
(IF('Semester Activities'!K$58&lt;&gt;0,('Semester Activities'!K$58/'Weightage Page-1'!AY$13)*'Weightage Page-1'!AY128,0))+
(IF('Semester Activities'!K$59&lt;&gt;0,('Semester Activities'!K$59/'Weightage Page-1'!AZ$13)*'Weightage Page-1'!AZ128,0))+
(IF('Semester Activities'!K$60&lt;&gt;0,('Semester Activities'!K$60/'Weightage Page-1'!BA$13)*'Weightage Page-1'!BA128,0))+
(IF('Semester Activities'!K$61&lt;&gt;0,('Semester Activities'!K$61/'Weightage Page-1'!BB$13)*'Weightage Page-1'!BB128,0))</f>
        <v>0</v>
      </c>
      <c r="G122" s="423"/>
      <c r="H122" s="423">
        <f>(IF('Semester Activities'!L$11&lt;&gt;0,('Semester Activities'!L$11/'Weightage Page-1'!D$13)*'Weightage Page-1'!D128,0))+
(IF('Semester Activities'!L$12&lt;&gt;0,('Semester Activities'!L$12/'Weightage Page-1'!E$13)*'Weightage Page-1'!E128,0))+
(IF('Semester Activities'!L$13&lt;&gt;0,('Semester Activities'!L$13/'Weightage Page-1'!F$13)*'Weightage Page-1'!F128,0))+
(IF('Semester Activities'!L$14&lt;&gt;0,('Semester Activities'!L$14/'Weightage Page-1'!G$13)*'Weightage Page-1'!G128,0))+
(IF('Semester Activities'!L$15&lt;&gt;0,('Semester Activities'!L$15/'Weightage Page-1'!H$13)*'Weightage Page-1'!H128,0))+
(IF('Semester Activities'!L$16&lt;&gt;0,('Semester Activities'!L$16/'Weightage Page-1'!I$13)*'Weightage Page-1'!I128,0))+
(IF('Semester Activities'!L$17&lt;&gt;0,('Semester Activities'!L$17/'Weightage Page-1'!J$13)*'Weightage Page-1'!J128,0))+
(IF('Semester Activities'!L$18&lt;&gt;0,('Semester Activities'!L$18/'Weightage Page-1'!K$13)*'Weightage Page-1'!K128,0))+
(IF('Semester Activities'!L$19&lt;&gt;0,('Semester Activities'!L$19/'Weightage Page-1'!L$13)*'Weightage Page-1'!L128,0))+
(IF('Semester Activities'!L$20&lt;&gt;0,('Semester Activities'!L$20/'Weightage Page-1'!M$13)*'Weightage Page-1'!M128,0))+
(IF('Semester Activities'!L$21&lt;&gt;0,('Semester Activities'!L$21/'Weightage Page-1'!N$13)*'Weightage Page-1'!N128,0))+
(IF('Semester Activities'!L$25&lt;&gt;0,('Semester Activities'!L$25/'Weightage Page-1'!R$13)*'Weightage Page-1'!R128,0))+
(IF('Semester Activities'!L$26&lt;&gt;0,('Semester Activities'!L$26/'Weightage Page-1'!S$13)*'Weightage Page-1'!S128,0))+
(IF('Semester Activities'!L$27&lt;&gt;0,('Semester Activities'!L$27/'Weightage Page-1'!T$13)*'Weightage Page-1'!T128,0))+
(IF('Semester Activities'!L$28&lt;&gt;0,('Semester Activities'!L$28/'Weightage Page-1'!U$13)*'Weightage Page-1'!U128,0))+
(IF('Semester Activities'!L$29&lt;&gt;0,('Semester Activities'!L$29/'Weightage Page-1'!V$13)*'Weightage Page-1'!V128,0))+
(IF('Semester Activities'!L$30&lt;&gt;0,('Semester Activities'!L$30/'Weightage Page-1'!W$13)*'Weightage Page-1'!W128,0))+
(IF('Semester Activities'!L$31&lt;&gt;0,('Semester Activities'!L$31/'Weightage Page-1'!X$13)*'Weightage Page-1'!X128,0))+
(IF('Semester Activities'!L$32&lt;&gt;0,('Semester Activities'!L$32/'Weightage Page-1'!Y$13)*'Weightage Page-1'!Y128,0))+
(IF('Semester Activities'!L$33&lt;&gt;0,('Semester Activities'!L$33/'Weightage Page-1'!Z$13)*'Weightage Page-1'!Z128,0))+
(IF('Semester Activities'!L$34&lt;&gt;0,('Semester Activities'!L$34/'Weightage Page-1'!AA$13)*'Weightage Page-1'!AA128,0))+
(IF('Semester Activities'!L$35&lt;&gt;0,('Semester Activities'!L$35/'Weightage Page-1'!AB$13)*'Weightage Page-1'!AB128,0))+
(IF('Semester Activities'!L$36&lt;&gt;0,('Semester Activities'!L$36/'Weightage Page-1'!AC$13)*'Weightage Page-1'!AC128,0))+
(IF('Semester Activities'!L$38&lt;&gt;0,('Semester Activities'!L$38/'Weightage Page-1'!AE$13)*'Weightage Page-1'!AE128,0))+
(IF('Semester Activities'!L$39&lt;&gt;0,('Semester Activities'!L$39/'Weightage Page-1'!AF$13)*'Weightage Page-1'!AF128,0))+
(IF('Semester Activities'!L$40&lt;&gt;0,('Semester Activities'!L$40/'Weightage Page-1'!AG$13)*'Weightage Page-1'!AG128,0))+
(IF('Semester Activities'!L$41&lt;&gt;0,('Semester Activities'!L$41/'Weightage Page-1'!AH$13)*'Weightage Page-1'!AH128,0))+
(IF('Semester Activities'!L$42&lt;&gt;0,('Semester Activities'!L$42/'Weightage Page-1'!AI$13)*'Weightage Page-1'!AI128,0))+
(IF('Semester Activities'!L$43&lt;&gt;0,('Semester Activities'!L$43/'Weightage Page-1'!AJ$13)*'Weightage Page-1'!AJ128,0))+
(IF('Semester Activities'!L$44&lt;&gt;0,('Semester Activities'!L$44/'Weightage Page-1'!AK$13)*'Weightage Page-1'!AK128,0))+
(IF('Semester Activities'!L$45&lt;&gt;0,('Semester Activities'!L$45/'Weightage Page-1'!AL$13)*'Weightage Page-1'!AL128,0))+
(IF('Semester Activities'!L$46&lt;&gt;0,('Semester Activities'!L$46/'Weightage Page-1'!AM$13)*'Weightage Page-1'!AM128,0))+
(IF('Semester Activities'!L$47&lt;&gt;0,('Semester Activities'!L$47/'Weightage Page-1'!AN$13)*'Weightage Page-1'!AN128,0))+
(IF('Semester Activities'!L$48&lt;&gt;0,('Semester Activities'!L$48/'Weightage Page-1'!AO$13)*'Weightage Page-1'!AO128,0))+
(IF('Semester Activities'!L$49&lt;&gt;0,('Semester Activities'!L$49/'Weightage Page-1'!AP$13)*'Weightage Page-1'!AP128,0))+
(IF('Semester Activities'!L$50&lt;&gt;0,('Semester Activities'!L$50/'Weightage Page-1'!AQ$13)*'Weightage Page-1'!AQ128,0))+
(IF('Semester Activities'!L$51&lt;&gt;0,('Semester Activities'!L$51/'Weightage Page-1'!AR$13)*'Weightage Page-1'!AR128,0))+
(IF('Semester Activities'!L$52&lt;&gt;0,('Semester Activities'!L$52/'Weightage Page-1'!AS$13)*'Weightage Page-1'!AS128,0))+
(IF('Semester Activities'!L$53&lt;&gt;0,('Semester Activities'!L$53/'Weightage Page-1'!AT$13)*'Weightage Page-1'!AT128,0))+
(IF('Semester Activities'!L$54&lt;&gt;0,('Semester Activities'!L$54/'Weightage Page-1'!AU$13)*'Weightage Page-1'!AU128,0))+
(IF('Semester Activities'!L$55&lt;&gt;0,('Semester Activities'!L$55/'Weightage Page-1'!AV$13)*'Weightage Page-1'!AV128,0))+
(IF('Semester Activities'!L$56&lt;&gt;0,('Semester Activities'!L$56/'Weightage Page-1'!AW$13)*'Weightage Page-1'!AW128,0))+
(IF('Semester Activities'!L$57&lt;&gt;0,('Semester Activities'!L$57/'Weightage Page-1'!AX$13)*'Weightage Page-1'!AX128,0))+
(IF('Semester Activities'!L$58&lt;&gt;0,('Semester Activities'!L$58/'Weightage Page-1'!AY$13)*'Weightage Page-1'!AY128,0))+
(IF('Semester Activities'!L$59&lt;&gt;0,('Semester Activities'!L$59/'Weightage Page-1'!AZ$13)*'Weightage Page-1'!AZ128,0))+
(IF('Semester Activities'!L$60&lt;&gt;0,('Semester Activities'!L$60/'Weightage Page-1'!BA$13)*'Weightage Page-1'!BA128,0))+
(IF('Semester Activities'!L$61&lt;&gt;0,('Semester Activities'!L$61/'Weightage Page-1'!BB$13)*'Weightage Page-1'!BB128,0))</f>
        <v>0</v>
      </c>
      <c r="I122" s="423"/>
      <c r="J122" s="423">
        <f>(IF('Semester Activities'!M$11&lt;&gt;0,('Semester Activities'!M$11/'Weightage Page-1'!D$13)*'Weightage Page-1'!D128,0))+
(IF('Semester Activities'!M$12&lt;&gt;0,('Semester Activities'!M$12/'Weightage Page-1'!E$13)*'Weightage Page-1'!E128,0))+
(IF('Semester Activities'!M$13&lt;&gt;0,('Semester Activities'!M$13/'Weightage Page-1'!F$13)*'Weightage Page-1'!F128,0))+
(IF('Semester Activities'!M$14&lt;&gt;0,('Semester Activities'!M$14/'Weightage Page-1'!G$13)*'Weightage Page-1'!G128,0))+
(IF('Semester Activities'!M$15&lt;&gt;0,('Semester Activities'!M$15/'Weightage Page-1'!H$13)*'Weightage Page-1'!H128,0))+
(IF('Semester Activities'!M$16&lt;&gt;0,('Semester Activities'!M$16/'Weightage Page-1'!I$13)*'Weightage Page-1'!I128,0))+
(IF('Semester Activities'!M$17&lt;&gt;0,('Semester Activities'!M$17/'Weightage Page-1'!J$13)*'Weightage Page-1'!J128,0))+
(IF('Semester Activities'!M$18&lt;&gt;0,('Semester Activities'!M$18/'Weightage Page-1'!K$13)*'Weightage Page-1'!K128,0))+
(IF('Semester Activities'!M$19&lt;&gt;0,('Semester Activities'!M$19/'Weightage Page-1'!L$13)*'Weightage Page-1'!L128,0))+
(IF('Semester Activities'!M$20&lt;&gt;0,('Semester Activities'!M$20/'Weightage Page-1'!M$13)*'Weightage Page-1'!M128,0))+
(IF('Semester Activities'!M$21&lt;&gt;0,('Semester Activities'!M$21/'Weightage Page-1'!N$13)*'Weightage Page-1'!N128,0))+
(IF('Semester Activities'!M$25&lt;&gt;0,('Semester Activities'!M$25/'Weightage Page-1'!R$13)*'Weightage Page-1'!R128,0))+
(IF('Semester Activities'!M$26&lt;&gt;0,('Semester Activities'!M$26/'Weightage Page-1'!S$13)*'Weightage Page-1'!S128,0))+
(IF('Semester Activities'!M$27&lt;&gt;0,('Semester Activities'!M$27/'Weightage Page-1'!T$13)*'Weightage Page-1'!T128,0))+
(IF('Semester Activities'!M$28&lt;&gt;0,('Semester Activities'!M$28/'Weightage Page-1'!U$13)*'Weightage Page-1'!U128,0))+
(IF('Semester Activities'!M$29&lt;&gt;0,('Semester Activities'!M$29/'Weightage Page-1'!V$13)*'Weightage Page-1'!V128,0))+
(IF('Semester Activities'!M$30&lt;&gt;0,('Semester Activities'!M$30/'Weightage Page-1'!W$13)*'Weightage Page-1'!W128,0))+
(IF('Semester Activities'!M$31&lt;&gt;0,('Semester Activities'!M$31/'Weightage Page-1'!X$13)*'Weightage Page-1'!X128,0))+
(IF('Semester Activities'!M$32&lt;&gt;0,('Semester Activities'!M$32/'Weightage Page-1'!Y$13)*'Weightage Page-1'!Y128,0))+
(IF('Semester Activities'!M$33&lt;&gt;0,('Semester Activities'!M$33/'Weightage Page-1'!Z$13)*'Weightage Page-1'!Z128,0))+
(IF('Semester Activities'!M$34&lt;&gt;0,('Semester Activities'!M$34/'Weightage Page-1'!AA$13)*'Weightage Page-1'!AA128,0))+
(IF('Semester Activities'!M$35&lt;&gt;0,('Semester Activities'!M$35/'Weightage Page-1'!AB$13)*'Weightage Page-1'!AB128,0))+
(IF('Semester Activities'!M$36&lt;&gt;0,('Semester Activities'!M$36/'Weightage Page-1'!AC$13)*'Weightage Page-1'!AC128,0))+
(IF('Semester Activities'!M$38&lt;&gt;0,('Semester Activities'!M$38/'Weightage Page-1'!AE$13)*'Weightage Page-1'!AE128,0))+
(IF('Semester Activities'!M$39&lt;&gt;0,('Semester Activities'!M$39/'Weightage Page-1'!AF$13)*'Weightage Page-1'!AF128,0))+
(IF('Semester Activities'!M$40&lt;&gt;0,('Semester Activities'!M$40/'Weightage Page-1'!AG$13)*'Weightage Page-1'!AG128,0))+
(IF('Semester Activities'!M$41&lt;&gt;0,('Semester Activities'!M$41/'Weightage Page-1'!AH$13)*'Weightage Page-1'!AH128,0))+
(IF('Semester Activities'!M$42&lt;&gt;0,('Semester Activities'!M$42/'Weightage Page-1'!AI$13)*'Weightage Page-1'!AI128,0))+
(IF('Semester Activities'!M$43&lt;&gt;0,('Semester Activities'!M$43/'Weightage Page-1'!AJ$13)*'Weightage Page-1'!AJ128,0))+
(IF('Semester Activities'!M$44&lt;&gt;0,('Semester Activities'!M$44/'Weightage Page-1'!AK$13)*'Weightage Page-1'!AK128,0))+
(IF('Semester Activities'!M$45&lt;&gt;0,('Semester Activities'!M$45/'Weightage Page-1'!AL$13)*'Weightage Page-1'!AL128,0))+
(IF('Semester Activities'!M$46&lt;&gt;0,('Semester Activities'!M$46/'Weightage Page-1'!AM$13)*'Weightage Page-1'!AM128,0))+
(IF('Semester Activities'!M$47&lt;&gt;0,('Semester Activities'!M$47/'Weightage Page-1'!AN$13)*'Weightage Page-1'!AN128,0))+
(IF('Semester Activities'!M$48&lt;&gt;0,('Semester Activities'!M$48/'Weightage Page-1'!AO$13)*'Weightage Page-1'!AO128,0))+
(IF('Semester Activities'!M$49&lt;&gt;0,('Semester Activities'!M$49/'Weightage Page-1'!AP$13)*'Weightage Page-1'!AP128,0))+
(IF('Semester Activities'!M$50&lt;&gt;0,('Semester Activities'!M$50/'Weightage Page-1'!AQ$13)*'Weightage Page-1'!AQ128,0))+
(IF('Semester Activities'!M$51&lt;&gt;0,('Semester Activities'!M$51/'Weightage Page-1'!AR$13)*'Weightage Page-1'!AR128,0))+
(IF('Semester Activities'!M$52&lt;&gt;0,('Semester Activities'!M$52/'Weightage Page-1'!AS$13)*'Weightage Page-1'!AS128,0))+
(IF('Semester Activities'!M$53&lt;&gt;0,('Semester Activities'!M$53/'Weightage Page-1'!AT$13)*'Weightage Page-1'!AT128,0))+
(IF('Semester Activities'!M$54&lt;&gt;0,('Semester Activities'!M$54/'Weightage Page-1'!AU$13)*'Weightage Page-1'!AU128,0))+
(IF('Semester Activities'!M$55&lt;&gt;0,('Semester Activities'!M$55/'Weightage Page-1'!AV$13)*'Weightage Page-1'!AV128,0))+
(IF('Semester Activities'!M$56&lt;&gt;0,('Semester Activities'!M$56/'Weightage Page-1'!AW$13)*'Weightage Page-1'!AW128,0))+
(IF('Semester Activities'!M$57&lt;&gt;0,('Semester Activities'!M$57/'Weightage Page-1'!AX$13)*'Weightage Page-1'!AX128,0))+
(IF('Semester Activities'!M$58&lt;&gt;0,('Semester Activities'!M$58/'Weightage Page-1'!AY$13)*'Weightage Page-1'!AY128,0))+
(IF('Semester Activities'!M$59&lt;&gt;0,('Semester Activities'!M$59/'Weightage Page-1'!AZ$13)*'Weightage Page-1'!AZ128,0))+
(IF('Semester Activities'!M$60&lt;&gt;0,('Semester Activities'!M$60/'Weightage Page-1'!BA$13)*'Weightage Page-1'!BA128,0))+
(IF('Semester Activities'!M$61&lt;&gt;0,('Semester Activities'!M$61/'Weightage Page-1'!BB$13)*'Weightage Page-1'!BB128,0))</f>
        <v>0</v>
      </c>
      <c r="K122" s="423"/>
      <c r="L122" s="423">
        <f>(IF('Semester Activities'!N$11&lt;&gt;0,('Semester Activities'!N$11/'Weightage Page-1'!D$13)*'Weightage Page-1'!D128,0))+
(IF('Semester Activities'!N$12&lt;&gt;0,('Semester Activities'!N$12/'Weightage Page-1'!E$13)*'Weightage Page-1'!E128,0))+
(IF('Semester Activities'!N$13&lt;&gt;0,('Semester Activities'!N$13/'Weightage Page-1'!F$13)*'Weightage Page-1'!F128,0))+
(IF('Semester Activities'!N$14&lt;&gt;0,('Semester Activities'!N$14/'Weightage Page-1'!G$13)*'Weightage Page-1'!G128,0))+
(IF('Semester Activities'!N$15&lt;&gt;0,('Semester Activities'!N$15/'Weightage Page-1'!H$13)*'Weightage Page-1'!H128,0))+
(IF('Semester Activities'!N$16&lt;&gt;0,('Semester Activities'!N$16/'Weightage Page-1'!I$13)*'Weightage Page-1'!I128,0))+
(IF('Semester Activities'!N$17&lt;&gt;0,('Semester Activities'!N$17/'Weightage Page-1'!J$13)*'Weightage Page-1'!J128,0))+
(IF('Semester Activities'!N$18&lt;&gt;0,('Semester Activities'!N$18/'Weightage Page-1'!K$13)*'Weightage Page-1'!K128,0))+
(IF('Semester Activities'!N$19&lt;&gt;0,('Semester Activities'!N$19/'Weightage Page-1'!L$13)*'Weightage Page-1'!L128,0))+
(IF('Semester Activities'!N$20&lt;&gt;0,('Semester Activities'!N$20/'Weightage Page-1'!M$13)*'Weightage Page-1'!M128,0))+
(IF('Semester Activities'!N$21&lt;&gt;0,('Semester Activities'!N$21/'Weightage Page-1'!N$13)*'Weightage Page-1'!N128,0))+
(IF('Semester Activities'!N$25&lt;&gt;0,('Semester Activities'!N$25/'Weightage Page-1'!R$13)*'Weightage Page-1'!R128,0))+
(IF('Semester Activities'!N$26&lt;&gt;0,('Semester Activities'!N$26/'Weightage Page-1'!S$13)*'Weightage Page-1'!S128,0))+
(IF('Semester Activities'!N$27&lt;&gt;0,('Semester Activities'!N$27/'Weightage Page-1'!T$13)*'Weightage Page-1'!T128,0))+
(IF('Semester Activities'!N$28&lt;&gt;0,('Semester Activities'!N$28/'Weightage Page-1'!U$13)*'Weightage Page-1'!U128,0))+
(IF('Semester Activities'!N$29&lt;&gt;0,('Semester Activities'!N$29/'Weightage Page-1'!V$13)*'Weightage Page-1'!V128,0))+
(IF('Semester Activities'!N$30&lt;&gt;0,('Semester Activities'!N$30/'Weightage Page-1'!W$13)*'Weightage Page-1'!W128,0))+
(IF('Semester Activities'!N$31&lt;&gt;0,('Semester Activities'!N$31/'Weightage Page-1'!X$13)*'Weightage Page-1'!X128,0))+
(IF('Semester Activities'!N$32&lt;&gt;0,('Semester Activities'!N$32/'Weightage Page-1'!Y$13)*'Weightage Page-1'!Y128,0))+
(IF('Semester Activities'!N$33&lt;&gt;0,('Semester Activities'!N$33/'Weightage Page-1'!Z$13)*'Weightage Page-1'!Z128,0))+
(IF('Semester Activities'!N$34&lt;&gt;0,('Semester Activities'!N$34/'Weightage Page-1'!AA$13)*'Weightage Page-1'!AA128,0))+
(IF('Semester Activities'!N$35&lt;&gt;0,('Semester Activities'!N$35/'Weightage Page-1'!AB$13)*'Weightage Page-1'!AB128,0))+
(IF('Semester Activities'!N$36&lt;&gt;0,('Semester Activities'!N$36/'Weightage Page-1'!AC$13)*'Weightage Page-1'!AC128,0))+
(IF('Semester Activities'!N$38&lt;&gt;0,('Semester Activities'!N$38/'Weightage Page-1'!AE$13)*'Weightage Page-1'!AE128,0))+
(IF('Semester Activities'!N$39&lt;&gt;0,('Semester Activities'!N$39/'Weightage Page-1'!AF$13)*'Weightage Page-1'!AF128,0))+
(IF('Semester Activities'!N$40&lt;&gt;0,('Semester Activities'!N$40/'Weightage Page-1'!AG$13)*'Weightage Page-1'!AG128,0))+
(IF('Semester Activities'!N$41&lt;&gt;0,('Semester Activities'!N$41/'Weightage Page-1'!AH$13)*'Weightage Page-1'!AH128,0))+
(IF('Semester Activities'!N$42&lt;&gt;0,('Semester Activities'!N$42/'Weightage Page-1'!AI$13)*'Weightage Page-1'!AI128,0))+
(IF('Semester Activities'!N$43&lt;&gt;0,('Semester Activities'!N$43/'Weightage Page-1'!AJ$13)*'Weightage Page-1'!AJ128,0))+
(IF('Semester Activities'!N$44&lt;&gt;0,('Semester Activities'!N$44/'Weightage Page-1'!AK$13)*'Weightage Page-1'!AK128,0))+
(IF('Semester Activities'!N$45&lt;&gt;0,('Semester Activities'!N$45/'Weightage Page-1'!AL$13)*'Weightage Page-1'!AL128,0))+
(IF('Semester Activities'!N$46&lt;&gt;0,('Semester Activities'!N$46/'Weightage Page-1'!AM$13)*'Weightage Page-1'!AM128,0))+
(IF('Semester Activities'!N$47&lt;&gt;0,('Semester Activities'!N$47/'Weightage Page-1'!AN$13)*'Weightage Page-1'!AN128,0))+
(IF('Semester Activities'!N$48&lt;&gt;0,('Semester Activities'!N$48/'Weightage Page-1'!AO$13)*'Weightage Page-1'!AO128,0))+
(IF('Semester Activities'!N$49&lt;&gt;0,('Semester Activities'!N$49/'Weightage Page-1'!AP$13)*'Weightage Page-1'!AP128,0))+
(IF('Semester Activities'!N$50&lt;&gt;0,('Semester Activities'!N$50/'Weightage Page-1'!AQ$13)*'Weightage Page-1'!AQ128,0))+
(IF('Semester Activities'!N$51&lt;&gt;0,('Semester Activities'!N$51/'Weightage Page-1'!AR$13)*'Weightage Page-1'!AR128,0))+
(IF('Semester Activities'!N$52&lt;&gt;0,('Semester Activities'!N$52/'Weightage Page-1'!AS$13)*'Weightage Page-1'!AS128,0))+
(IF('Semester Activities'!N$53&lt;&gt;0,('Semester Activities'!N$53/'Weightage Page-1'!AT$13)*'Weightage Page-1'!AT128,0))+
(IF('Semester Activities'!N$54&lt;&gt;0,('Semester Activities'!N$54/'Weightage Page-1'!AU$13)*'Weightage Page-1'!AU128,0))+
(IF('Semester Activities'!N$55&lt;&gt;0,('Semester Activities'!N$55/'Weightage Page-1'!AV$13)*'Weightage Page-1'!AV128,0))+
(IF('Semester Activities'!N$56&lt;&gt;0,('Semester Activities'!N$56/'Weightage Page-1'!AW$13)*'Weightage Page-1'!AW128,0))+
(IF('Semester Activities'!N$57&lt;&gt;0,('Semester Activities'!N$57/'Weightage Page-1'!AX$13)*'Weightage Page-1'!AX128,0))+
(IF('Semester Activities'!N$58&lt;&gt;0,('Semester Activities'!N$58/'Weightage Page-1'!AY$13)*'Weightage Page-1'!AY128,0))+
(IF('Semester Activities'!N$59&lt;&gt;0,('Semester Activities'!N$59/'Weightage Page-1'!AZ$13)*'Weightage Page-1'!AZ128,0))+
(IF('Semester Activities'!N$60&lt;&gt;0,('Semester Activities'!N$60/'Weightage Page-1'!BA$13)*'Weightage Page-1'!BA128,0))+
(IF('Semester Activities'!N$61&lt;&gt;0,('Semester Activities'!N$61/'Weightage Page-1'!BB$13)*'Weightage Page-1'!BB128,0))</f>
        <v>0</v>
      </c>
      <c r="M122" s="423"/>
      <c r="N122" s="424">
        <f t="shared" si="2"/>
        <v>0</v>
      </c>
      <c r="O122" s="424"/>
    </row>
    <row r="123" spans="1:15" ht="16.5" thickBot="1" x14ac:dyDescent="0.3">
      <c r="A123" s="210">
        <v>114</v>
      </c>
      <c r="B123" s="211" t="str">
        <f>IF('Weightage Page-1'!B129&lt;&gt;"",'Weightage Page-1'!B129,"")</f>
        <v>15SW192</v>
      </c>
      <c r="C123" s="118"/>
      <c r="D123" s="423">
        <f>(IF('Semester Activities'!J$11&lt;&gt;0,('Semester Activities'!J$11/'Weightage Page-1'!D$13)*'Weightage Page-1'!D129,0))+
(IF('Semester Activities'!J$12&lt;&gt;0,('Semester Activities'!J$12/'Weightage Page-1'!E$13)*'Weightage Page-1'!E129,0))+
(IF('Semester Activities'!J$13&lt;&gt;0,('Semester Activities'!J$13/'Weightage Page-1'!F$13)*'Weightage Page-1'!F129,0))+
(IF('Semester Activities'!J$14&lt;&gt;0,('Semester Activities'!J$14/'Weightage Page-1'!G$13)*'Weightage Page-1'!G129,0))+
(IF('Semester Activities'!J$15&lt;&gt;0,('Semester Activities'!J$15/'Weightage Page-1'!H$13)*'Weightage Page-1'!H129,0))+
(IF('Semester Activities'!J$16&lt;&gt;0,('Semester Activities'!J$16/'Weightage Page-1'!I$13)*'Weightage Page-1'!I129,0))+
(IF('Semester Activities'!J$17&lt;&gt;0,('Semester Activities'!J$17/'Weightage Page-1'!J$13)*'Weightage Page-1'!J129,0))+
(IF('Semester Activities'!J$18&lt;&gt;0,('Semester Activities'!J$18/'Weightage Page-1'!K$13)*'Weightage Page-1'!K129,0))+
(IF('Semester Activities'!J$19&lt;&gt;0,('Semester Activities'!J$19/'Weightage Page-1'!L$13)*'Weightage Page-1'!L129,0))+
(IF('Semester Activities'!J$20&lt;&gt;0,('Semester Activities'!J$20/'Weightage Page-1'!M$13)*'Weightage Page-1'!M129,0))+
(IF('Semester Activities'!J$21&lt;&gt;0,('Semester Activities'!J$21/'Weightage Page-1'!N$13)*'Weightage Page-1'!N129,0))+
(IF('Semester Activities'!J$25&lt;&gt;0,('Semester Activities'!J$25/'Weightage Page-1'!R$13)*'Weightage Page-1'!R129,0))+
(IF('Semester Activities'!J$26&lt;&gt;0,('Semester Activities'!J$26/'Weightage Page-1'!S$13)*'Weightage Page-1'!S129,0))+
(IF('Semester Activities'!J$27&lt;&gt;0,('Semester Activities'!J$27/'Weightage Page-1'!T$13)*'Weightage Page-1'!T129,0))+
(IF('Semester Activities'!J$28&lt;&gt;0,('Semester Activities'!J$28/'Weightage Page-1'!U$13)*'Weightage Page-1'!U129,0))+
(IF('Semester Activities'!J$29&lt;&gt;0,('Semester Activities'!J$29/'Weightage Page-1'!V$13)*'Weightage Page-1'!V129,0))+
(IF('Semester Activities'!J$30&lt;&gt;0,('Semester Activities'!J$30/'Weightage Page-1'!W$13)*'Weightage Page-1'!W129,0))+
(IF('Semester Activities'!J$31&lt;&gt;0,('Semester Activities'!J$31/'Weightage Page-1'!X$13)*'Weightage Page-1'!X129,0))+
(IF('Semester Activities'!J$32&lt;&gt;0,('Semester Activities'!J$32/'Weightage Page-1'!Y$13)*'Weightage Page-1'!Y129,0))+
(IF('Semester Activities'!J$33&lt;&gt;0,('Semester Activities'!J$33/'Weightage Page-1'!Z$13)*'Weightage Page-1'!Z129,0))+
(IF('Semester Activities'!J$34&lt;&gt;0,('Semester Activities'!J$34/'Weightage Page-1'!AA$13)*'Weightage Page-1'!AA129,0))+
(IF('Semester Activities'!J$35&lt;&gt;0,('Semester Activities'!J$35/'Weightage Page-1'!AB$13)*'Weightage Page-1'!AB129,0))+
(IF('Semester Activities'!J$36&lt;&gt;0,('Semester Activities'!J$36/'Weightage Page-1'!AC$13)*'Weightage Page-1'!AC129,0))+
(IF('Semester Activities'!J$38&lt;&gt;0,('Semester Activities'!J$38/'Weightage Page-1'!AE$13)*'Weightage Page-1'!AE129,0))+
(IF('Semester Activities'!J$39&lt;&gt;0,('Semester Activities'!J$39/'Weightage Page-1'!AF$13)*'Weightage Page-1'!AF129,0))+
(IF('Semester Activities'!J$40&lt;&gt;0,('Semester Activities'!J$40/'Weightage Page-1'!AG$13)*'Weightage Page-1'!AG129,0))+
(IF('Semester Activities'!J$41&lt;&gt;0,('Semester Activities'!J$41/'Weightage Page-1'!AH$13)*'Weightage Page-1'!AH129,0))+
(IF('Semester Activities'!J$42&lt;&gt;0,('Semester Activities'!J$42/'Weightage Page-1'!AI$13)*'Weightage Page-1'!AI129,0))+
(IF('Semester Activities'!J$43&lt;&gt;0,('Semester Activities'!J$43/'Weightage Page-1'!AJ$13)*'Weightage Page-1'!AJ129,0))+
(IF('Semester Activities'!J$44&lt;&gt;0,('Semester Activities'!J$44/'Weightage Page-1'!AK$13)*'Weightage Page-1'!AK129,0))+
(IF('Semester Activities'!J$45&lt;&gt;0,('Semester Activities'!J$45/'Weightage Page-1'!AL$13)*'Weightage Page-1'!AL129,0))+
(IF('Semester Activities'!J$46&lt;&gt;0,('Semester Activities'!J$46/'Weightage Page-1'!AM$13)*'Weightage Page-1'!AM129,0))+
(IF('Semester Activities'!J$47&lt;&gt;0,('Semester Activities'!J$47/'Weightage Page-1'!AN$13)*'Weightage Page-1'!AN129,0))+
(IF('Semester Activities'!J$48&lt;&gt;0,('Semester Activities'!J$48/'Weightage Page-1'!AO$13)*'Weightage Page-1'!AO129,0))+
(IF('Semester Activities'!J$49&lt;&gt;0,('Semester Activities'!J$49/'Weightage Page-1'!AP$13)*'Weightage Page-1'!AP129,0))+
(IF('Semester Activities'!J$50&lt;&gt;0,('Semester Activities'!J$50/'Weightage Page-1'!AQ$13)*'Weightage Page-1'!AQ129,0))+
(IF('Semester Activities'!J$51&lt;&gt;0,('Semester Activities'!J$51/'Weightage Page-1'!AR$13)*'Weightage Page-1'!AR129,0))+
(IF('Semester Activities'!J$52&lt;&gt;0,('Semester Activities'!J$52/'Weightage Page-1'!AS$13)*'Weightage Page-1'!AS129,0))+
(IF('Semester Activities'!J$53&lt;&gt;0,('Semester Activities'!J$53/'Weightage Page-1'!AT$13)*'Weightage Page-1'!AT129,0))+
(IF('Semester Activities'!J$54&lt;&gt;0,('Semester Activities'!J$54/'Weightage Page-1'!AU$13)*'Weightage Page-1'!AU129,0))+
(IF('Semester Activities'!J$55&lt;&gt;0,('Semester Activities'!J$55/'Weightage Page-1'!AV$13)*'Weightage Page-1'!AV129,0))+
(IF('Semester Activities'!J$56&lt;&gt;0,('Semester Activities'!J$56/'Weightage Page-1'!AW$13)*'Weightage Page-1'!AW129,0))+
(IF('Semester Activities'!J$57&lt;&gt;0,('Semester Activities'!J$57/'Weightage Page-1'!AX$13)*'Weightage Page-1'!AX129,0))+
(IF('Semester Activities'!J$58&lt;&gt;0,('Semester Activities'!J$58/'Weightage Page-1'!AY$13)*'Weightage Page-1'!AY129,0))+
(IF('Semester Activities'!J$59&lt;&gt;0,('Semester Activities'!J$59/'Weightage Page-1'!AZ$13)*'Weightage Page-1'!AZ129,0))+
(IF('Semester Activities'!J$60&lt;&gt;0,('Semester Activities'!J$60/'Weightage Page-1'!BA$13)*'Weightage Page-1'!BA129,0))+
(IF('Semester Activities'!J$61&lt;&gt;0,('Semester Activities'!J$61/'Weightage Page-1'!BB$13)*'Weightage Page-1'!BB129,0))</f>
        <v>0</v>
      </c>
      <c r="E123" s="423"/>
      <c r="F123" s="423">
        <f>(IF('Semester Activities'!K$11&lt;&gt;0,('Semester Activities'!K$11/'Weightage Page-1'!D$13)*'Weightage Page-1'!D129,0))+
(IF('Semester Activities'!K$12&lt;&gt;0,('Semester Activities'!K$12/'Weightage Page-1'!E$13)*'Weightage Page-1'!E129,0))+
(IF('Semester Activities'!K$13&lt;&gt;0,('Semester Activities'!K$13/'Weightage Page-1'!F$13)*'Weightage Page-1'!F129,0))+
(IF('Semester Activities'!K$14&lt;&gt;0,('Semester Activities'!K$14/'Weightage Page-1'!G$13)*'Weightage Page-1'!G129,0))+
(IF('Semester Activities'!K$15&lt;&gt;0,('Semester Activities'!K$15/'Weightage Page-1'!H$13)*'Weightage Page-1'!H129,0))+
(IF('Semester Activities'!K$16&lt;&gt;0,('Semester Activities'!K$16/'Weightage Page-1'!I$13)*'Weightage Page-1'!I129,0))+
(IF('Semester Activities'!K$17&lt;&gt;0,('Semester Activities'!K$17/'Weightage Page-1'!J$13)*'Weightage Page-1'!J129,0))+
(IF('Semester Activities'!K$18&lt;&gt;0,('Semester Activities'!K$18/'Weightage Page-1'!K$13)*'Weightage Page-1'!K129,0))+
(IF('Semester Activities'!K$19&lt;&gt;0,('Semester Activities'!K$19/'Weightage Page-1'!L$13)*'Weightage Page-1'!L129,0))+
(IF('Semester Activities'!K$20&lt;&gt;0,('Semester Activities'!K$20/'Weightage Page-1'!M$13)*'Weightage Page-1'!M129,0))+
(IF('Semester Activities'!K$21&lt;&gt;0,('Semester Activities'!K$21/'Weightage Page-1'!N$13)*'Weightage Page-1'!N129,0))+
(IF('Semester Activities'!K$25&lt;&gt;0,('Semester Activities'!K$25/'Weightage Page-1'!R$13)*'Weightage Page-1'!R129,0))+
(IF('Semester Activities'!K$26&lt;&gt;0,('Semester Activities'!K$26/'Weightage Page-1'!S$13)*'Weightage Page-1'!S129,0))+
(IF('Semester Activities'!K$27&lt;&gt;0,('Semester Activities'!K$27/'Weightage Page-1'!T$13)*'Weightage Page-1'!T129,0))+
(IF('Semester Activities'!K$28&lt;&gt;0,('Semester Activities'!K$28/'Weightage Page-1'!U$13)*'Weightage Page-1'!U129,0))+
(IF('Semester Activities'!K$29&lt;&gt;0,('Semester Activities'!K$29/'Weightage Page-1'!V$13)*'Weightage Page-1'!V129,0))+
(IF('Semester Activities'!K$30&lt;&gt;0,('Semester Activities'!K$30/'Weightage Page-1'!W$13)*'Weightage Page-1'!W129,0))+
(IF('Semester Activities'!K$31&lt;&gt;0,('Semester Activities'!K$31/'Weightage Page-1'!X$13)*'Weightage Page-1'!X129,0))+
(IF('Semester Activities'!K$32&lt;&gt;0,('Semester Activities'!K$32/'Weightage Page-1'!Y$13)*'Weightage Page-1'!Y129,0))+
(IF('Semester Activities'!K$33&lt;&gt;0,('Semester Activities'!K$33/'Weightage Page-1'!Z$13)*'Weightage Page-1'!Z129,0))+
(IF('Semester Activities'!K$34&lt;&gt;0,('Semester Activities'!K$34/'Weightage Page-1'!AA$13)*'Weightage Page-1'!AA129,0))+
(IF('Semester Activities'!K$35&lt;&gt;0,('Semester Activities'!K$35/'Weightage Page-1'!AB$13)*'Weightage Page-1'!AB129,0))+
(IF('Semester Activities'!K$36&lt;&gt;0,('Semester Activities'!K$36/'Weightage Page-1'!AC$13)*'Weightage Page-1'!AC129,0))+
(IF('Semester Activities'!K$38&lt;&gt;0,('Semester Activities'!K$38/'Weightage Page-1'!AE$13)*'Weightage Page-1'!AE129,0))+
(IF('Semester Activities'!K$39&lt;&gt;0,('Semester Activities'!K$39/'Weightage Page-1'!AF$13)*'Weightage Page-1'!AF129,0))+
(IF('Semester Activities'!K$40&lt;&gt;0,('Semester Activities'!K$40/'Weightage Page-1'!AG$13)*'Weightage Page-1'!AG129,0))+
(IF('Semester Activities'!K$41&lt;&gt;0,('Semester Activities'!K$41/'Weightage Page-1'!AH$13)*'Weightage Page-1'!AH129,0))+
(IF('Semester Activities'!K$42&lt;&gt;0,('Semester Activities'!K$42/'Weightage Page-1'!AI$13)*'Weightage Page-1'!AI129,0))+
(IF('Semester Activities'!K$43&lt;&gt;0,('Semester Activities'!K$43/'Weightage Page-1'!AJ$13)*'Weightage Page-1'!AJ129,0))+
(IF('Semester Activities'!K$44&lt;&gt;0,('Semester Activities'!K$44/'Weightage Page-1'!AK$13)*'Weightage Page-1'!AK129,0))+
(IF('Semester Activities'!K$45&lt;&gt;0,('Semester Activities'!K$45/'Weightage Page-1'!AL$13)*'Weightage Page-1'!AL129,0))+
(IF('Semester Activities'!K$46&lt;&gt;0,('Semester Activities'!K$46/'Weightage Page-1'!AM$13)*'Weightage Page-1'!AM129,0))+
(IF('Semester Activities'!K$47&lt;&gt;0,('Semester Activities'!K$47/'Weightage Page-1'!AN$13)*'Weightage Page-1'!AN129,0))+
(IF('Semester Activities'!K$48&lt;&gt;0,('Semester Activities'!K$48/'Weightage Page-1'!AO$13)*'Weightage Page-1'!AO129,0))+
(IF('Semester Activities'!K$49&lt;&gt;0,('Semester Activities'!K$49/'Weightage Page-1'!AP$13)*'Weightage Page-1'!AP129,0))+
(IF('Semester Activities'!K$50&lt;&gt;0,('Semester Activities'!K$50/'Weightage Page-1'!AQ$13)*'Weightage Page-1'!AQ129,0))+
(IF('Semester Activities'!K$51&lt;&gt;0,('Semester Activities'!K$51/'Weightage Page-1'!AR$13)*'Weightage Page-1'!AR129,0))+
(IF('Semester Activities'!K$52&lt;&gt;0,('Semester Activities'!K$52/'Weightage Page-1'!AS$13)*'Weightage Page-1'!AS129,0))+
(IF('Semester Activities'!K$53&lt;&gt;0,('Semester Activities'!K$53/'Weightage Page-1'!AT$13)*'Weightage Page-1'!AT129,0))+
(IF('Semester Activities'!K$54&lt;&gt;0,('Semester Activities'!K$54/'Weightage Page-1'!AU$13)*'Weightage Page-1'!AU129,0))+
(IF('Semester Activities'!K$55&lt;&gt;0,('Semester Activities'!K$55/'Weightage Page-1'!AV$13)*'Weightage Page-1'!AV129,0))+
(IF('Semester Activities'!K$56&lt;&gt;0,('Semester Activities'!K$56/'Weightage Page-1'!AW$13)*'Weightage Page-1'!AW129,0))+
(IF('Semester Activities'!K$57&lt;&gt;0,('Semester Activities'!K$57/'Weightage Page-1'!AX$13)*'Weightage Page-1'!AX129,0))+
(IF('Semester Activities'!K$58&lt;&gt;0,('Semester Activities'!K$58/'Weightage Page-1'!AY$13)*'Weightage Page-1'!AY129,0))+
(IF('Semester Activities'!K$59&lt;&gt;0,('Semester Activities'!K$59/'Weightage Page-1'!AZ$13)*'Weightage Page-1'!AZ129,0))+
(IF('Semester Activities'!K$60&lt;&gt;0,('Semester Activities'!K$60/'Weightage Page-1'!BA$13)*'Weightage Page-1'!BA129,0))+
(IF('Semester Activities'!K$61&lt;&gt;0,('Semester Activities'!K$61/'Weightage Page-1'!BB$13)*'Weightage Page-1'!BB129,0))</f>
        <v>0</v>
      </c>
      <c r="G123" s="423"/>
      <c r="H123" s="423">
        <f>(IF('Semester Activities'!L$11&lt;&gt;0,('Semester Activities'!L$11/'Weightage Page-1'!D$13)*'Weightage Page-1'!D129,0))+
(IF('Semester Activities'!L$12&lt;&gt;0,('Semester Activities'!L$12/'Weightage Page-1'!E$13)*'Weightage Page-1'!E129,0))+
(IF('Semester Activities'!L$13&lt;&gt;0,('Semester Activities'!L$13/'Weightage Page-1'!F$13)*'Weightage Page-1'!F129,0))+
(IF('Semester Activities'!L$14&lt;&gt;0,('Semester Activities'!L$14/'Weightage Page-1'!G$13)*'Weightage Page-1'!G129,0))+
(IF('Semester Activities'!L$15&lt;&gt;0,('Semester Activities'!L$15/'Weightage Page-1'!H$13)*'Weightage Page-1'!H129,0))+
(IF('Semester Activities'!L$16&lt;&gt;0,('Semester Activities'!L$16/'Weightage Page-1'!I$13)*'Weightage Page-1'!I129,0))+
(IF('Semester Activities'!L$17&lt;&gt;0,('Semester Activities'!L$17/'Weightage Page-1'!J$13)*'Weightage Page-1'!J129,0))+
(IF('Semester Activities'!L$18&lt;&gt;0,('Semester Activities'!L$18/'Weightage Page-1'!K$13)*'Weightage Page-1'!K129,0))+
(IF('Semester Activities'!L$19&lt;&gt;0,('Semester Activities'!L$19/'Weightage Page-1'!L$13)*'Weightage Page-1'!L129,0))+
(IF('Semester Activities'!L$20&lt;&gt;0,('Semester Activities'!L$20/'Weightage Page-1'!M$13)*'Weightage Page-1'!M129,0))+
(IF('Semester Activities'!L$21&lt;&gt;0,('Semester Activities'!L$21/'Weightage Page-1'!N$13)*'Weightage Page-1'!N129,0))+
(IF('Semester Activities'!L$25&lt;&gt;0,('Semester Activities'!L$25/'Weightage Page-1'!R$13)*'Weightage Page-1'!R129,0))+
(IF('Semester Activities'!L$26&lt;&gt;0,('Semester Activities'!L$26/'Weightage Page-1'!S$13)*'Weightage Page-1'!S129,0))+
(IF('Semester Activities'!L$27&lt;&gt;0,('Semester Activities'!L$27/'Weightage Page-1'!T$13)*'Weightage Page-1'!T129,0))+
(IF('Semester Activities'!L$28&lt;&gt;0,('Semester Activities'!L$28/'Weightage Page-1'!U$13)*'Weightage Page-1'!U129,0))+
(IF('Semester Activities'!L$29&lt;&gt;0,('Semester Activities'!L$29/'Weightage Page-1'!V$13)*'Weightage Page-1'!V129,0))+
(IF('Semester Activities'!L$30&lt;&gt;0,('Semester Activities'!L$30/'Weightage Page-1'!W$13)*'Weightage Page-1'!W129,0))+
(IF('Semester Activities'!L$31&lt;&gt;0,('Semester Activities'!L$31/'Weightage Page-1'!X$13)*'Weightage Page-1'!X129,0))+
(IF('Semester Activities'!L$32&lt;&gt;0,('Semester Activities'!L$32/'Weightage Page-1'!Y$13)*'Weightage Page-1'!Y129,0))+
(IF('Semester Activities'!L$33&lt;&gt;0,('Semester Activities'!L$33/'Weightage Page-1'!Z$13)*'Weightage Page-1'!Z129,0))+
(IF('Semester Activities'!L$34&lt;&gt;0,('Semester Activities'!L$34/'Weightage Page-1'!AA$13)*'Weightage Page-1'!AA129,0))+
(IF('Semester Activities'!L$35&lt;&gt;0,('Semester Activities'!L$35/'Weightage Page-1'!AB$13)*'Weightage Page-1'!AB129,0))+
(IF('Semester Activities'!L$36&lt;&gt;0,('Semester Activities'!L$36/'Weightage Page-1'!AC$13)*'Weightage Page-1'!AC129,0))+
(IF('Semester Activities'!L$38&lt;&gt;0,('Semester Activities'!L$38/'Weightage Page-1'!AE$13)*'Weightage Page-1'!AE129,0))+
(IF('Semester Activities'!L$39&lt;&gt;0,('Semester Activities'!L$39/'Weightage Page-1'!AF$13)*'Weightage Page-1'!AF129,0))+
(IF('Semester Activities'!L$40&lt;&gt;0,('Semester Activities'!L$40/'Weightage Page-1'!AG$13)*'Weightage Page-1'!AG129,0))+
(IF('Semester Activities'!L$41&lt;&gt;0,('Semester Activities'!L$41/'Weightage Page-1'!AH$13)*'Weightage Page-1'!AH129,0))+
(IF('Semester Activities'!L$42&lt;&gt;0,('Semester Activities'!L$42/'Weightage Page-1'!AI$13)*'Weightage Page-1'!AI129,0))+
(IF('Semester Activities'!L$43&lt;&gt;0,('Semester Activities'!L$43/'Weightage Page-1'!AJ$13)*'Weightage Page-1'!AJ129,0))+
(IF('Semester Activities'!L$44&lt;&gt;0,('Semester Activities'!L$44/'Weightage Page-1'!AK$13)*'Weightage Page-1'!AK129,0))+
(IF('Semester Activities'!L$45&lt;&gt;0,('Semester Activities'!L$45/'Weightage Page-1'!AL$13)*'Weightage Page-1'!AL129,0))+
(IF('Semester Activities'!L$46&lt;&gt;0,('Semester Activities'!L$46/'Weightage Page-1'!AM$13)*'Weightage Page-1'!AM129,0))+
(IF('Semester Activities'!L$47&lt;&gt;0,('Semester Activities'!L$47/'Weightage Page-1'!AN$13)*'Weightage Page-1'!AN129,0))+
(IF('Semester Activities'!L$48&lt;&gt;0,('Semester Activities'!L$48/'Weightage Page-1'!AO$13)*'Weightage Page-1'!AO129,0))+
(IF('Semester Activities'!L$49&lt;&gt;0,('Semester Activities'!L$49/'Weightage Page-1'!AP$13)*'Weightage Page-1'!AP129,0))+
(IF('Semester Activities'!L$50&lt;&gt;0,('Semester Activities'!L$50/'Weightage Page-1'!AQ$13)*'Weightage Page-1'!AQ129,0))+
(IF('Semester Activities'!L$51&lt;&gt;0,('Semester Activities'!L$51/'Weightage Page-1'!AR$13)*'Weightage Page-1'!AR129,0))+
(IF('Semester Activities'!L$52&lt;&gt;0,('Semester Activities'!L$52/'Weightage Page-1'!AS$13)*'Weightage Page-1'!AS129,0))+
(IF('Semester Activities'!L$53&lt;&gt;0,('Semester Activities'!L$53/'Weightage Page-1'!AT$13)*'Weightage Page-1'!AT129,0))+
(IF('Semester Activities'!L$54&lt;&gt;0,('Semester Activities'!L$54/'Weightage Page-1'!AU$13)*'Weightage Page-1'!AU129,0))+
(IF('Semester Activities'!L$55&lt;&gt;0,('Semester Activities'!L$55/'Weightage Page-1'!AV$13)*'Weightage Page-1'!AV129,0))+
(IF('Semester Activities'!L$56&lt;&gt;0,('Semester Activities'!L$56/'Weightage Page-1'!AW$13)*'Weightage Page-1'!AW129,0))+
(IF('Semester Activities'!L$57&lt;&gt;0,('Semester Activities'!L$57/'Weightage Page-1'!AX$13)*'Weightage Page-1'!AX129,0))+
(IF('Semester Activities'!L$58&lt;&gt;0,('Semester Activities'!L$58/'Weightage Page-1'!AY$13)*'Weightage Page-1'!AY129,0))+
(IF('Semester Activities'!L$59&lt;&gt;0,('Semester Activities'!L$59/'Weightage Page-1'!AZ$13)*'Weightage Page-1'!AZ129,0))+
(IF('Semester Activities'!L$60&lt;&gt;0,('Semester Activities'!L$60/'Weightage Page-1'!BA$13)*'Weightage Page-1'!BA129,0))+
(IF('Semester Activities'!L$61&lt;&gt;0,('Semester Activities'!L$61/'Weightage Page-1'!BB$13)*'Weightage Page-1'!BB129,0))</f>
        <v>0</v>
      </c>
      <c r="I123" s="423"/>
      <c r="J123" s="423">
        <f>(IF('Semester Activities'!M$11&lt;&gt;0,('Semester Activities'!M$11/'Weightage Page-1'!D$13)*'Weightage Page-1'!D129,0))+
(IF('Semester Activities'!M$12&lt;&gt;0,('Semester Activities'!M$12/'Weightage Page-1'!E$13)*'Weightage Page-1'!E129,0))+
(IF('Semester Activities'!M$13&lt;&gt;0,('Semester Activities'!M$13/'Weightage Page-1'!F$13)*'Weightage Page-1'!F129,0))+
(IF('Semester Activities'!M$14&lt;&gt;0,('Semester Activities'!M$14/'Weightage Page-1'!G$13)*'Weightage Page-1'!G129,0))+
(IF('Semester Activities'!M$15&lt;&gt;0,('Semester Activities'!M$15/'Weightage Page-1'!H$13)*'Weightage Page-1'!H129,0))+
(IF('Semester Activities'!M$16&lt;&gt;0,('Semester Activities'!M$16/'Weightage Page-1'!I$13)*'Weightage Page-1'!I129,0))+
(IF('Semester Activities'!M$17&lt;&gt;0,('Semester Activities'!M$17/'Weightage Page-1'!J$13)*'Weightage Page-1'!J129,0))+
(IF('Semester Activities'!M$18&lt;&gt;0,('Semester Activities'!M$18/'Weightage Page-1'!K$13)*'Weightage Page-1'!K129,0))+
(IF('Semester Activities'!M$19&lt;&gt;0,('Semester Activities'!M$19/'Weightage Page-1'!L$13)*'Weightage Page-1'!L129,0))+
(IF('Semester Activities'!M$20&lt;&gt;0,('Semester Activities'!M$20/'Weightage Page-1'!M$13)*'Weightage Page-1'!M129,0))+
(IF('Semester Activities'!M$21&lt;&gt;0,('Semester Activities'!M$21/'Weightage Page-1'!N$13)*'Weightage Page-1'!N129,0))+
(IF('Semester Activities'!M$25&lt;&gt;0,('Semester Activities'!M$25/'Weightage Page-1'!R$13)*'Weightage Page-1'!R129,0))+
(IF('Semester Activities'!M$26&lt;&gt;0,('Semester Activities'!M$26/'Weightage Page-1'!S$13)*'Weightage Page-1'!S129,0))+
(IF('Semester Activities'!M$27&lt;&gt;0,('Semester Activities'!M$27/'Weightage Page-1'!T$13)*'Weightage Page-1'!T129,0))+
(IF('Semester Activities'!M$28&lt;&gt;0,('Semester Activities'!M$28/'Weightage Page-1'!U$13)*'Weightage Page-1'!U129,0))+
(IF('Semester Activities'!M$29&lt;&gt;0,('Semester Activities'!M$29/'Weightage Page-1'!V$13)*'Weightage Page-1'!V129,0))+
(IF('Semester Activities'!M$30&lt;&gt;0,('Semester Activities'!M$30/'Weightage Page-1'!W$13)*'Weightage Page-1'!W129,0))+
(IF('Semester Activities'!M$31&lt;&gt;0,('Semester Activities'!M$31/'Weightage Page-1'!X$13)*'Weightage Page-1'!X129,0))+
(IF('Semester Activities'!M$32&lt;&gt;0,('Semester Activities'!M$32/'Weightage Page-1'!Y$13)*'Weightage Page-1'!Y129,0))+
(IF('Semester Activities'!M$33&lt;&gt;0,('Semester Activities'!M$33/'Weightage Page-1'!Z$13)*'Weightage Page-1'!Z129,0))+
(IF('Semester Activities'!M$34&lt;&gt;0,('Semester Activities'!M$34/'Weightage Page-1'!AA$13)*'Weightage Page-1'!AA129,0))+
(IF('Semester Activities'!M$35&lt;&gt;0,('Semester Activities'!M$35/'Weightage Page-1'!AB$13)*'Weightage Page-1'!AB129,0))+
(IF('Semester Activities'!M$36&lt;&gt;0,('Semester Activities'!M$36/'Weightage Page-1'!AC$13)*'Weightage Page-1'!AC129,0))+
(IF('Semester Activities'!M$38&lt;&gt;0,('Semester Activities'!M$38/'Weightage Page-1'!AE$13)*'Weightage Page-1'!AE129,0))+
(IF('Semester Activities'!M$39&lt;&gt;0,('Semester Activities'!M$39/'Weightage Page-1'!AF$13)*'Weightage Page-1'!AF129,0))+
(IF('Semester Activities'!M$40&lt;&gt;0,('Semester Activities'!M$40/'Weightage Page-1'!AG$13)*'Weightage Page-1'!AG129,0))+
(IF('Semester Activities'!M$41&lt;&gt;0,('Semester Activities'!M$41/'Weightage Page-1'!AH$13)*'Weightage Page-1'!AH129,0))+
(IF('Semester Activities'!M$42&lt;&gt;0,('Semester Activities'!M$42/'Weightage Page-1'!AI$13)*'Weightage Page-1'!AI129,0))+
(IF('Semester Activities'!M$43&lt;&gt;0,('Semester Activities'!M$43/'Weightage Page-1'!AJ$13)*'Weightage Page-1'!AJ129,0))+
(IF('Semester Activities'!M$44&lt;&gt;0,('Semester Activities'!M$44/'Weightage Page-1'!AK$13)*'Weightage Page-1'!AK129,0))+
(IF('Semester Activities'!M$45&lt;&gt;0,('Semester Activities'!M$45/'Weightage Page-1'!AL$13)*'Weightage Page-1'!AL129,0))+
(IF('Semester Activities'!M$46&lt;&gt;0,('Semester Activities'!M$46/'Weightage Page-1'!AM$13)*'Weightage Page-1'!AM129,0))+
(IF('Semester Activities'!M$47&lt;&gt;0,('Semester Activities'!M$47/'Weightage Page-1'!AN$13)*'Weightage Page-1'!AN129,0))+
(IF('Semester Activities'!M$48&lt;&gt;0,('Semester Activities'!M$48/'Weightage Page-1'!AO$13)*'Weightage Page-1'!AO129,0))+
(IF('Semester Activities'!M$49&lt;&gt;0,('Semester Activities'!M$49/'Weightage Page-1'!AP$13)*'Weightage Page-1'!AP129,0))+
(IF('Semester Activities'!M$50&lt;&gt;0,('Semester Activities'!M$50/'Weightage Page-1'!AQ$13)*'Weightage Page-1'!AQ129,0))+
(IF('Semester Activities'!M$51&lt;&gt;0,('Semester Activities'!M$51/'Weightage Page-1'!AR$13)*'Weightage Page-1'!AR129,0))+
(IF('Semester Activities'!M$52&lt;&gt;0,('Semester Activities'!M$52/'Weightage Page-1'!AS$13)*'Weightage Page-1'!AS129,0))+
(IF('Semester Activities'!M$53&lt;&gt;0,('Semester Activities'!M$53/'Weightage Page-1'!AT$13)*'Weightage Page-1'!AT129,0))+
(IF('Semester Activities'!M$54&lt;&gt;0,('Semester Activities'!M$54/'Weightage Page-1'!AU$13)*'Weightage Page-1'!AU129,0))+
(IF('Semester Activities'!M$55&lt;&gt;0,('Semester Activities'!M$55/'Weightage Page-1'!AV$13)*'Weightage Page-1'!AV129,0))+
(IF('Semester Activities'!M$56&lt;&gt;0,('Semester Activities'!M$56/'Weightage Page-1'!AW$13)*'Weightage Page-1'!AW129,0))+
(IF('Semester Activities'!M$57&lt;&gt;0,('Semester Activities'!M$57/'Weightage Page-1'!AX$13)*'Weightage Page-1'!AX129,0))+
(IF('Semester Activities'!M$58&lt;&gt;0,('Semester Activities'!M$58/'Weightage Page-1'!AY$13)*'Weightage Page-1'!AY129,0))+
(IF('Semester Activities'!M$59&lt;&gt;0,('Semester Activities'!M$59/'Weightage Page-1'!AZ$13)*'Weightage Page-1'!AZ129,0))+
(IF('Semester Activities'!M$60&lt;&gt;0,('Semester Activities'!M$60/'Weightage Page-1'!BA$13)*'Weightage Page-1'!BA129,0))+
(IF('Semester Activities'!M$61&lt;&gt;0,('Semester Activities'!M$61/'Weightage Page-1'!BB$13)*'Weightage Page-1'!BB129,0))</f>
        <v>0</v>
      </c>
      <c r="K123" s="423"/>
      <c r="L123" s="423">
        <f>(IF('Semester Activities'!N$11&lt;&gt;0,('Semester Activities'!N$11/'Weightage Page-1'!D$13)*'Weightage Page-1'!D129,0))+
(IF('Semester Activities'!N$12&lt;&gt;0,('Semester Activities'!N$12/'Weightage Page-1'!E$13)*'Weightage Page-1'!E129,0))+
(IF('Semester Activities'!N$13&lt;&gt;0,('Semester Activities'!N$13/'Weightage Page-1'!F$13)*'Weightage Page-1'!F129,0))+
(IF('Semester Activities'!N$14&lt;&gt;0,('Semester Activities'!N$14/'Weightage Page-1'!G$13)*'Weightage Page-1'!G129,0))+
(IF('Semester Activities'!N$15&lt;&gt;0,('Semester Activities'!N$15/'Weightage Page-1'!H$13)*'Weightage Page-1'!H129,0))+
(IF('Semester Activities'!N$16&lt;&gt;0,('Semester Activities'!N$16/'Weightage Page-1'!I$13)*'Weightage Page-1'!I129,0))+
(IF('Semester Activities'!N$17&lt;&gt;0,('Semester Activities'!N$17/'Weightage Page-1'!J$13)*'Weightage Page-1'!J129,0))+
(IF('Semester Activities'!N$18&lt;&gt;0,('Semester Activities'!N$18/'Weightage Page-1'!K$13)*'Weightage Page-1'!K129,0))+
(IF('Semester Activities'!N$19&lt;&gt;0,('Semester Activities'!N$19/'Weightage Page-1'!L$13)*'Weightage Page-1'!L129,0))+
(IF('Semester Activities'!N$20&lt;&gt;0,('Semester Activities'!N$20/'Weightage Page-1'!M$13)*'Weightage Page-1'!M129,0))+
(IF('Semester Activities'!N$21&lt;&gt;0,('Semester Activities'!N$21/'Weightage Page-1'!N$13)*'Weightage Page-1'!N129,0))+
(IF('Semester Activities'!N$25&lt;&gt;0,('Semester Activities'!N$25/'Weightage Page-1'!R$13)*'Weightage Page-1'!R129,0))+
(IF('Semester Activities'!N$26&lt;&gt;0,('Semester Activities'!N$26/'Weightage Page-1'!S$13)*'Weightage Page-1'!S129,0))+
(IF('Semester Activities'!N$27&lt;&gt;0,('Semester Activities'!N$27/'Weightage Page-1'!T$13)*'Weightage Page-1'!T129,0))+
(IF('Semester Activities'!N$28&lt;&gt;0,('Semester Activities'!N$28/'Weightage Page-1'!U$13)*'Weightage Page-1'!U129,0))+
(IF('Semester Activities'!N$29&lt;&gt;0,('Semester Activities'!N$29/'Weightage Page-1'!V$13)*'Weightage Page-1'!V129,0))+
(IF('Semester Activities'!N$30&lt;&gt;0,('Semester Activities'!N$30/'Weightage Page-1'!W$13)*'Weightage Page-1'!W129,0))+
(IF('Semester Activities'!N$31&lt;&gt;0,('Semester Activities'!N$31/'Weightage Page-1'!X$13)*'Weightage Page-1'!X129,0))+
(IF('Semester Activities'!N$32&lt;&gt;0,('Semester Activities'!N$32/'Weightage Page-1'!Y$13)*'Weightage Page-1'!Y129,0))+
(IF('Semester Activities'!N$33&lt;&gt;0,('Semester Activities'!N$33/'Weightage Page-1'!Z$13)*'Weightage Page-1'!Z129,0))+
(IF('Semester Activities'!N$34&lt;&gt;0,('Semester Activities'!N$34/'Weightage Page-1'!AA$13)*'Weightage Page-1'!AA129,0))+
(IF('Semester Activities'!N$35&lt;&gt;0,('Semester Activities'!N$35/'Weightage Page-1'!AB$13)*'Weightage Page-1'!AB129,0))+
(IF('Semester Activities'!N$36&lt;&gt;0,('Semester Activities'!N$36/'Weightage Page-1'!AC$13)*'Weightage Page-1'!AC129,0))+
(IF('Semester Activities'!N$38&lt;&gt;0,('Semester Activities'!N$38/'Weightage Page-1'!AE$13)*'Weightage Page-1'!AE129,0))+
(IF('Semester Activities'!N$39&lt;&gt;0,('Semester Activities'!N$39/'Weightage Page-1'!AF$13)*'Weightage Page-1'!AF129,0))+
(IF('Semester Activities'!N$40&lt;&gt;0,('Semester Activities'!N$40/'Weightage Page-1'!AG$13)*'Weightage Page-1'!AG129,0))+
(IF('Semester Activities'!N$41&lt;&gt;0,('Semester Activities'!N$41/'Weightage Page-1'!AH$13)*'Weightage Page-1'!AH129,0))+
(IF('Semester Activities'!N$42&lt;&gt;0,('Semester Activities'!N$42/'Weightage Page-1'!AI$13)*'Weightage Page-1'!AI129,0))+
(IF('Semester Activities'!N$43&lt;&gt;0,('Semester Activities'!N$43/'Weightage Page-1'!AJ$13)*'Weightage Page-1'!AJ129,0))+
(IF('Semester Activities'!N$44&lt;&gt;0,('Semester Activities'!N$44/'Weightage Page-1'!AK$13)*'Weightage Page-1'!AK129,0))+
(IF('Semester Activities'!N$45&lt;&gt;0,('Semester Activities'!N$45/'Weightage Page-1'!AL$13)*'Weightage Page-1'!AL129,0))+
(IF('Semester Activities'!N$46&lt;&gt;0,('Semester Activities'!N$46/'Weightage Page-1'!AM$13)*'Weightage Page-1'!AM129,0))+
(IF('Semester Activities'!N$47&lt;&gt;0,('Semester Activities'!N$47/'Weightage Page-1'!AN$13)*'Weightage Page-1'!AN129,0))+
(IF('Semester Activities'!N$48&lt;&gt;0,('Semester Activities'!N$48/'Weightage Page-1'!AO$13)*'Weightage Page-1'!AO129,0))+
(IF('Semester Activities'!N$49&lt;&gt;0,('Semester Activities'!N$49/'Weightage Page-1'!AP$13)*'Weightage Page-1'!AP129,0))+
(IF('Semester Activities'!N$50&lt;&gt;0,('Semester Activities'!N$50/'Weightage Page-1'!AQ$13)*'Weightage Page-1'!AQ129,0))+
(IF('Semester Activities'!N$51&lt;&gt;0,('Semester Activities'!N$51/'Weightage Page-1'!AR$13)*'Weightage Page-1'!AR129,0))+
(IF('Semester Activities'!N$52&lt;&gt;0,('Semester Activities'!N$52/'Weightage Page-1'!AS$13)*'Weightage Page-1'!AS129,0))+
(IF('Semester Activities'!N$53&lt;&gt;0,('Semester Activities'!N$53/'Weightage Page-1'!AT$13)*'Weightage Page-1'!AT129,0))+
(IF('Semester Activities'!N$54&lt;&gt;0,('Semester Activities'!N$54/'Weightage Page-1'!AU$13)*'Weightage Page-1'!AU129,0))+
(IF('Semester Activities'!N$55&lt;&gt;0,('Semester Activities'!N$55/'Weightage Page-1'!AV$13)*'Weightage Page-1'!AV129,0))+
(IF('Semester Activities'!N$56&lt;&gt;0,('Semester Activities'!N$56/'Weightage Page-1'!AW$13)*'Weightage Page-1'!AW129,0))+
(IF('Semester Activities'!N$57&lt;&gt;0,('Semester Activities'!N$57/'Weightage Page-1'!AX$13)*'Weightage Page-1'!AX129,0))+
(IF('Semester Activities'!N$58&lt;&gt;0,('Semester Activities'!N$58/'Weightage Page-1'!AY$13)*'Weightage Page-1'!AY129,0))+
(IF('Semester Activities'!N$59&lt;&gt;0,('Semester Activities'!N$59/'Weightage Page-1'!AZ$13)*'Weightage Page-1'!AZ129,0))+
(IF('Semester Activities'!N$60&lt;&gt;0,('Semester Activities'!N$60/'Weightage Page-1'!BA$13)*'Weightage Page-1'!BA129,0))+
(IF('Semester Activities'!N$61&lt;&gt;0,('Semester Activities'!N$61/'Weightage Page-1'!BB$13)*'Weightage Page-1'!BB129,0))</f>
        <v>0</v>
      </c>
      <c r="M123" s="423"/>
      <c r="N123" s="424">
        <f t="shared" si="2"/>
        <v>0</v>
      </c>
      <c r="O123" s="424"/>
    </row>
    <row r="124" spans="1:15" ht="16.5" thickBot="1" x14ac:dyDescent="0.3">
      <c r="A124" s="210">
        <v>115</v>
      </c>
      <c r="B124" s="211" t="str">
        <f>IF('Weightage Page-1'!B130&lt;&gt;"",'Weightage Page-1'!B130,"")</f>
        <v>15SW194</v>
      </c>
      <c r="C124" s="118"/>
      <c r="D124" s="423">
        <f>(IF('Semester Activities'!J$11&lt;&gt;0,('Semester Activities'!J$11/'Weightage Page-1'!D$13)*'Weightage Page-1'!D130,0))+
(IF('Semester Activities'!J$12&lt;&gt;0,('Semester Activities'!J$12/'Weightage Page-1'!E$13)*'Weightage Page-1'!E130,0))+
(IF('Semester Activities'!J$13&lt;&gt;0,('Semester Activities'!J$13/'Weightage Page-1'!F$13)*'Weightage Page-1'!F130,0))+
(IF('Semester Activities'!J$14&lt;&gt;0,('Semester Activities'!J$14/'Weightage Page-1'!G$13)*'Weightage Page-1'!G130,0))+
(IF('Semester Activities'!J$15&lt;&gt;0,('Semester Activities'!J$15/'Weightage Page-1'!H$13)*'Weightage Page-1'!H130,0))+
(IF('Semester Activities'!J$16&lt;&gt;0,('Semester Activities'!J$16/'Weightage Page-1'!I$13)*'Weightage Page-1'!I130,0))+
(IF('Semester Activities'!J$17&lt;&gt;0,('Semester Activities'!J$17/'Weightage Page-1'!J$13)*'Weightage Page-1'!J130,0))+
(IF('Semester Activities'!J$18&lt;&gt;0,('Semester Activities'!J$18/'Weightage Page-1'!K$13)*'Weightage Page-1'!K130,0))+
(IF('Semester Activities'!J$19&lt;&gt;0,('Semester Activities'!J$19/'Weightage Page-1'!L$13)*'Weightage Page-1'!L130,0))+
(IF('Semester Activities'!J$20&lt;&gt;0,('Semester Activities'!J$20/'Weightage Page-1'!M$13)*'Weightage Page-1'!M130,0))+
(IF('Semester Activities'!J$21&lt;&gt;0,('Semester Activities'!J$21/'Weightage Page-1'!N$13)*'Weightage Page-1'!N130,0))+
(IF('Semester Activities'!J$25&lt;&gt;0,('Semester Activities'!J$25/'Weightage Page-1'!R$13)*'Weightage Page-1'!R130,0))+
(IF('Semester Activities'!J$26&lt;&gt;0,('Semester Activities'!J$26/'Weightage Page-1'!S$13)*'Weightage Page-1'!S130,0))+
(IF('Semester Activities'!J$27&lt;&gt;0,('Semester Activities'!J$27/'Weightage Page-1'!T$13)*'Weightage Page-1'!T130,0))+
(IF('Semester Activities'!J$28&lt;&gt;0,('Semester Activities'!J$28/'Weightage Page-1'!U$13)*'Weightage Page-1'!U130,0))+
(IF('Semester Activities'!J$29&lt;&gt;0,('Semester Activities'!J$29/'Weightage Page-1'!V$13)*'Weightage Page-1'!V130,0))+
(IF('Semester Activities'!J$30&lt;&gt;0,('Semester Activities'!J$30/'Weightage Page-1'!W$13)*'Weightage Page-1'!W130,0))+
(IF('Semester Activities'!J$31&lt;&gt;0,('Semester Activities'!J$31/'Weightage Page-1'!X$13)*'Weightage Page-1'!X130,0))+
(IF('Semester Activities'!J$32&lt;&gt;0,('Semester Activities'!J$32/'Weightage Page-1'!Y$13)*'Weightage Page-1'!Y130,0))+
(IF('Semester Activities'!J$33&lt;&gt;0,('Semester Activities'!J$33/'Weightage Page-1'!Z$13)*'Weightage Page-1'!Z130,0))+
(IF('Semester Activities'!J$34&lt;&gt;0,('Semester Activities'!J$34/'Weightage Page-1'!AA$13)*'Weightage Page-1'!AA130,0))+
(IF('Semester Activities'!J$35&lt;&gt;0,('Semester Activities'!J$35/'Weightage Page-1'!AB$13)*'Weightage Page-1'!AB130,0))+
(IF('Semester Activities'!J$36&lt;&gt;0,('Semester Activities'!J$36/'Weightage Page-1'!AC$13)*'Weightage Page-1'!AC130,0))+
(IF('Semester Activities'!J$38&lt;&gt;0,('Semester Activities'!J$38/'Weightage Page-1'!AE$13)*'Weightage Page-1'!AE130,0))+
(IF('Semester Activities'!J$39&lt;&gt;0,('Semester Activities'!J$39/'Weightage Page-1'!AF$13)*'Weightage Page-1'!AF130,0))+
(IF('Semester Activities'!J$40&lt;&gt;0,('Semester Activities'!J$40/'Weightage Page-1'!AG$13)*'Weightage Page-1'!AG130,0))+
(IF('Semester Activities'!J$41&lt;&gt;0,('Semester Activities'!J$41/'Weightage Page-1'!AH$13)*'Weightage Page-1'!AH130,0))+
(IF('Semester Activities'!J$42&lt;&gt;0,('Semester Activities'!J$42/'Weightage Page-1'!AI$13)*'Weightage Page-1'!AI130,0))+
(IF('Semester Activities'!J$43&lt;&gt;0,('Semester Activities'!J$43/'Weightage Page-1'!AJ$13)*'Weightage Page-1'!AJ130,0))+
(IF('Semester Activities'!J$44&lt;&gt;0,('Semester Activities'!J$44/'Weightage Page-1'!AK$13)*'Weightage Page-1'!AK130,0))+
(IF('Semester Activities'!J$45&lt;&gt;0,('Semester Activities'!J$45/'Weightage Page-1'!AL$13)*'Weightage Page-1'!AL130,0))+
(IF('Semester Activities'!J$46&lt;&gt;0,('Semester Activities'!J$46/'Weightage Page-1'!AM$13)*'Weightage Page-1'!AM130,0))+
(IF('Semester Activities'!J$47&lt;&gt;0,('Semester Activities'!J$47/'Weightage Page-1'!AN$13)*'Weightage Page-1'!AN130,0))+
(IF('Semester Activities'!J$48&lt;&gt;0,('Semester Activities'!J$48/'Weightage Page-1'!AO$13)*'Weightage Page-1'!AO130,0))+
(IF('Semester Activities'!J$49&lt;&gt;0,('Semester Activities'!J$49/'Weightage Page-1'!AP$13)*'Weightage Page-1'!AP130,0))+
(IF('Semester Activities'!J$50&lt;&gt;0,('Semester Activities'!J$50/'Weightage Page-1'!AQ$13)*'Weightage Page-1'!AQ130,0))+
(IF('Semester Activities'!J$51&lt;&gt;0,('Semester Activities'!J$51/'Weightage Page-1'!AR$13)*'Weightage Page-1'!AR130,0))+
(IF('Semester Activities'!J$52&lt;&gt;0,('Semester Activities'!J$52/'Weightage Page-1'!AS$13)*'Weightage Page-1'!AS130,0))+
(IF('Semester Activities'!J$53&lt;&gt;0,('Semester Activities'!J$53/'Weightage Page-1'!AT$13)*'Weightage Page-1'!AT130,0))+
(IF('Semester Activities'!J$54&lt;&gt;0,('Semester Activities'!J$54/'Weightage Page-1'!AU$13)*'Weightage Page-1'!AU130,0))+
(IF('Semester Activities'!J$55&lt;&gt;0,('Semester Activities'!J$55/'Weightage Page-1'!AV$13)*'Weightage Page-1'!AV130,0))+
(IF('Semester Activities'!J$56&lt;&gt;0,('Semester Activities'!J$56/'Weightage Page-1'!AW$13)*'Weightage Page-1'!AW130,0))+
(IF('Semester Activities'!J$57&lt;&gt;0,('Semester Activities'!J$57/'Weightage Page-1'!AX$13)*'Weightage Page-1'!AX130,0))+
(IF('Semester Activities'!J$58&lt;&gt;0,('Semester Activities'!J$58/'Weightage Page-1'!AY$13)*'Weightage Page-1'!AY130,0))+
(IF('Semester Activities'!J$59&lt;&gt;0,('Semester Activities'!J$59/'Weightage Page-1'!AZ$13)*'Weightage Page-1'!AZ130,0))+
(IF('Semester Activities'!J$60&lt;&gt;0,('Semester Activities'!J$60/'Weightage Page-1'!BA$13)*'Weightage Page-1'!BA130,0))+
(IF('Semester Activities'!J$61&lt;&gt;0,('Semester Activities'!J$61/'Weightage Page-1'!BB$13)*'Weightage Page-1'!BB130,0))</f>
        <v>0</v>
      </c>
      <c r="E124" s="423"/>
      <c r="F124" s="423">
        <f>(IF('Semester Activities'!K$11&lt;&gt;0,('Semester Activities'!K$11/'Weightage Page-1'!D$13)*'Weightage Page-1'!D130,0))+
(IF('Semester Activities'!K$12&lt;&gt;0,('Semester Activities'!K$12/'Weightage Page-1'!E$13)*'Weightage Page-1'!E130,0))+
(IF('Semester Activities'!K$13&lt;&gt;0,('Semester Activities'!K$13/'Weightage Page-1'!F$13)*'Weightage Page-1'!F130,0))+
(IF('Semester Activities'!K$14&lt;&gt;0,('Semester Activities'!K$14/'Weightage Page-1'!G$13)*'Weightage Page-1'!G130,0))+
(IF('Semester Activities'!K$15&lt;&gt;0,('Semester Activities'!K$15/'Weightage Page-1'!H$13)*'Weightage Page-1'!H130,0))+
(IF('Semester Activities'!K$16&lt;&gt;0,('Semester Activities'!K$16/'Weightage Page-1'!I$13)*'Weightage Page-1'!I130,0))+
(IF('Semester Activities'!K$17&lt;&gt;0,('Semester Activities'!K$17/'Weightage Page-1'!J$13)*'Weightage Page-1'!J130,0))+
(IF('Semester Activities'!K$18&lt;&gt;0,('Semester Activities'!K$18/'Weightage Page-1'!K$13)*'Weightage Page-1'!K130,0))+
(IF('Semester Activities'!K$19&lt;&gt;0,('Semester Activities'!K$19/'Weightage Page-1'!L$13)*'Weightage Page-1'!L130,0))+
(IF('Semester Activities'!K$20&lt;&gt;0,('Semester Activities'!K$20/'Weightage Page-1'!M$13)*'Weightage Page-1'!M130,0))+
(IF('Semester Activities'!K$21&lt;&gt;0,('Semester Activities'!K$21/'Weightage Page-1'!N$13)*'Weightage Page-1'!N130,0))+
(IF('Semester Activities'!K$25&lt;&gt;0,('Semester Activities'!K$25/'Weightage Page-1'!R$13)*'Weightage Page-1'!R130,0))+
(IF('Semester Activities'!K$26&lt;&gt;0,('Semester Activities'!K$26/'Weightage Page-1'!S$13)*'Weightage Page-1'!S130,0))+
(IF('Semester Activities'!K$27&lt;&gt;0,('Semester Activities'!K$27/'Weightage Page-1'!T$13)*'Weightage Page-1'!T130,0))+
(IF('Semester Activities'!K$28&lt;&gt;0,('Semester Activities'!K$28/'Weightage Page-1'!U$13)*'Weightage Page-1'!U130,0))+
(IF('Semester Activities'!K$29&lt;&gt;0,('Semester Activities'!K$29/'Weightage Page-1'!V$13)*'Weightage Page-1'!V130,0))+
(IF('Semester Activities'!K$30&lt;&gt;0,('Semester Activities'!K$30/'Weightage Page-1'!W$13)*'Weightage Page-1'!W130,0))+
(IF('Semester Activities'!K$31&lt;&gt;0,('Semester Activities'!K$31/'Weightage Page-1'!X$13)*'Weightage Page-1'!X130,0))+
(IF('Semester Activities'!K$32&lt;&gt;0,('Semester Activities'!K$32/'Weightage Page-1'!Y$13)*'Weightage Page-1'!Y130,0))+
(IF('Semester Activities'!K$33&lt;&gt;0,('Semester Activities'!K$33/'Weightage Page-1'!Z$13)*'Weightage Page-1'!Z130,0))+
(IF('Semester Activities'!K$34&lt;&gt;0,('Semester Activities'!K$34/'Weightage Page-1'!AA$13)*'Weightage Page-1'!AA130,0))+
(IF('Semester Activities'!K$35&lt;&gt;0,('Semester Activities'!K$35/'Weightage Page-1'!AB$13)*'Weightage Page-1'!AB130,0))+
(IF('Semester Activities'!K$36&lt;&gt;0,('Semester Activities'!K$36/'Weightage Page-1'!AC$13)*'Weightage Page-1'!AC130,0))+
(IF('Semester Activities'!K$38&lt;&gt;0,('Semester Activities'!K$38/'Weightage Page-1'!AE$13)*'Weightage Page-1'!AE130,0))+
(IF('Semester Activities'!K$39&lt;&gt;0,('Semester Activities'!K$39/'Weightage Page-1'!AF$13)*'Weightage Page-1'!AF130,0))+
(IF('Semester Activities'!K$40&lt;&gt;0,('Semester Activities'!K$40/'Weightage Page-1'!AG$13)*'Weightage Page-1'!AG130,0))+
(IF('Semester Activities'!K$41&lt;&gt;0,('Semester Activities'!K$41/'Weightage Page-1'!AH$13)*'Weightage Page-1'!AH130,0))+
(IF('Semester Activities'!K$42&lt;&gt;0,('Semester Activities'!K$42/'Weightage Page-1'!AI$13)*'Weightage Page-1'!AI130,0))+
(IF('Semester Activities'!K$43&lt;&gt;0,('Semester Activities'!K$43/'Weightage Page-1'!AJ$13)*'Weightage Page-1'!AJ130,0))+
(IF('Semester Activities'!K$44&lt;&gt;0,('Semester Activities'!K$44/'Weightage Page-1'!AK$13)*'Weightage Page-1'!AK130,0))+
(IF('Semester Activities'!K$45&lt;&gt;0,('Semester Activities'!K$45/'Weightage Page-1'!AL$13)*'Weightage Page-1'!AL130,0))+
(IF('Semester Activities'!K$46&lt;&gt;0,('Semester Activities'!K$46/'Weightage Page-1'!AM$13)*'Weightage Page-1'!AM130,0))+
(IF('Semester Activities'!K$47&lt;&gt;0,('Semester Activities'!K$47/'Weightage Page-1'!AN$13)*'Weightage Page-1'!AN130,0))+
(IF('Semester Activities'!K$48&lt;&gt;0,('Semester Activities'!K$48/'Weightage Page-1'!AO$13)*'Weightage Page-1'!AO130,0))+
(IF('Semester Activities'!K$49&lt;&gt;0,('Semester Activities'!K$49/'Weightage Page-1'!AP$13)*'Weightage Page-1'!AP130,0))+
(IF('Semester Activities'!K$50&lt;&gt;0,('Semester Activities'!K$50/'Weightage Page-1'!AQ$13)*'Weightage Page-1'!AQ130,0))+
(IF('Semester Activities'!K$51&lt;&gt;0,('Semester Activities'!K$51/'Weightage Page-1'!AR$13)*'Weightage Page-1'!AR130,0))+
(IF('Semester Activities'!K$52&lt;&gt;0,('Semester Activities'!K$52/'Weightage Page-1'!AS$13)*'Weightage Page-1'!AS130,0))+
(IF('Semester Activities'!K$53&lt;&gt;0,('Semester Activities'!K$53/'Weightage Page-1'!AT$13)*'Weightage Page-1'!AT130,0))+
(IF('Semester Activities'!K$54&lt;&gt;0,('Semester Activities'!K$54/'Weightage Page-1'!AU$13)*'Weightage Page-1'!AU130,0))+
(IF('Semester Activities'!K$55&lt;&gt;0,('Semester Activities'!K$55/'Weightage Page-1'!AV$13)*'Weightage Page-1'!AV130,0))+
(IF('Semester Activities'!K$56&lt;&gt;0,('Semester Activities'!K$56/'Weightage Page-1'!AW$13)*'Weightage Page-1'!AW130,0))+
(IF('Semester Activities'!K$57&lt;&gt;0,('Semester Activities'!K$57/'Weightage Page-1'!AX$13)*'Weightage Page-1'!AX130,0))+
(IF('Semester Activities'!K$58&lt;&gt;0,('Semester Activities'!K$58/'Weightage Page-1'!AY$13)*'Weightage Page-1'!AY130,0))+
(IF('Semester Activities'!K$59&lt;&gt;0,('Semester Activities'!K$59/'Weightage Page-1'!AZ$13)*'Weightage Page-1'!AZ130,0))+
(IF('Semester Activities'!K$60&lt;&gt;0,('Semester Activities'!K$60/'Weightage Page-1'!BA$13)*'Weightage Page-1'!BA130,0))+
(IF('Semester Activities'!K$61&lt;&gt;0,('Semester Activities'!K$61/'Weightage Page-1'!BB$13)*'Weightage Page-1'!BB130,0))</f>
        <v>0</v>
      </c>
      <c r="G124" s="423"/>
      <c r="H124" s="423">
        <f>(IF('Semester Activities'!L$11&lt;&gt;0,('Semester Activities'!L$11/'Weightage Page-1'!D$13)*'Weightage Page-1'!D130,0))+
(IF('Semester Activities'!L$12&lt;&gt;0,('Semester Activities'!L$12/'Weightage Page-1'!E$13)*'Weightage Page-1'!E130,0))+
(IF('Semester Activities'!L$13&lt;&gt;0,('Semester Activities'!L$13/'Weightage Page-1'!F$13)*'Weightage Page-1'!F130,0))+
(IF('Semester Activities'!L$14&lt;&gt;0,('Semester Activities'!L$14/'Weightage Page-1'!G$13)*'Weightage Page-1'!G130,0))+
(IF('Semester Activities'!L$15&lt;&gt;0,('Semester Activities'!L$15/'Weightage Page-1'!H$13)*'Weightage Page-1'!H130,0))+
(IF('Semester Activities'!L$16&lt;&gt;0,('Semester Activities'!L$16/'Weightage Page-1'!I$13)*'Weightage Page-1'!I130,0))+
(IF('Semester Activities'!L$17&lt;&gt;0,('Semester Activities'!L$17/'Weightage Page-1'!J$13)*'Weightage Page-1'!J130,0))+
(IF('Semester Activities'!L$18&lt;&gt;0,('Semester Activities'!L$18/'Weightage Page-1'!K$13)*'Weightage Page-1'!K130,0))+
(IF('Semester Activities'!L$19&lt;&gt;0,('Semester Activities'!L$19/'Weightage Page-1'!L$13)*'Weightage Page-1'!L130,0))+
(IF('Semester Activities'!L$20&lt;&gt;0,('Semester Activities'!L$20/'Weightage Page-1'!M$13)*'Weightage Page-1'!M130,0))+
(IF('Semester Activities'!L$21&lt;&gt;0,('Semester Activities'!L$21/'Weightage Page-1'!N$13)*'Weightage Page-1'!N130,0))+
(IF('Semester Activities'!L$25&lt;&gt;0,('Semester Activities'!L$25/'Weightage Page-1'!R$13)*'Weightage Page-1'!R130,0))+
(IF('Semester Activities'!L$26&lt;&gt;0,('Semester Activities'!L$26/'Weightage Page-1'!S$13)*'Weightage Page-1'!S130,0))+
(IF('Semester Activities'!L$27&lt;&gt;0,('Semester Activities'!L$27/'Weightage Page-1'!T$13)*'Weightage Page-1'!T130,0))+
(IF('Semester Activities'!L$28&lt;&gt;0,('Semester Activities'!L$28/'Weightage Page-1'!U$13)*'Weightage Page-1'!U130,0))+
(IF('Semester Activities'!L$29&lt;&gt;0,('Semester Activities'!L$29/'Weightage Page-1'!V$13)*'Weightage Page-1'!V130,0))+
(IF('Semester Activities'!L$30&lt;&gt;0,('Semester Activities'!L$30/'Weightage Page-1'!W$13)*'Weightage Page-1'!W130,0))+
(IF('Semester Activities'!L$31&lt;&gt;0,('Semester Activities'!L$31/'Weightage Page-1'!X$13)*'Weightage Page-1'!X130,0))+
(IF('Semester Activities'!L$32&lt;&gt;0,('Semester Activities'!L$32/'Weightage Page-1'!Y$13)*'Weightage Page-1'!Y130,0))+
(IF('Semester Activities'!L$33&lt;&gt;0,('Semester Activities'!L$33/'Weightage Page-1'!Z$13)*'Weightage Page-1'!Z130,0))+
(IF('Semester Activities'!L$34&lt;&gt;0,('Semester Activities'!L$34/'Weightage Page-1'!AA$13)*'Weightage Page-1'!AA130,0))+
(IF('Semester Activities'!L$35&lt;&gt;0,('Semester Activities'!L$35/'Weightage Page-1'!AB$13)*'Weightage Page-1'!AB130,0))+
(IF('Semester Activities'!L$36&lt;&gt;0,('Semester Activities'!L$36/'Weightage Page-1'!AC$13)*'Weightage Page-1'!AC130,0))+
(IF('Semester Activities'!L$38&lt;&gt;0,('Semester Activities'!L$38/'Weightage Page-1'!AE$13)*'Weightage Page-1'!AE130,0))+
(IF('Semester Activities'!L$39&lt;&gt;0,('Semester Activities'!L$39/'Weightage Page-1'!AF$13)*'Weightage Page-1'!AF130,0))+
(IF('Semester Activities'!L$40&lt;&gt;0,('Semester Activities'!L$40/'Weightage Page-1'!AG$13)*'Weightage Page-1'!AG130,0))+
(IF('Semester Activities'!L$41&lt;&gt;0,('Semester Activities'!L$41/'Weightage Page-1'!AH$13)*'Weightage Page-1'!AH130,0))+
(IF('Semester Activities'!L$42&lt;&gt;0,('Semester Activities'!L$42/'Weightage Page-1'!AI$13)*'Weightage Page-1'!AI130,0))+
(IF('Semester Activities'!L$43&lt;&gt;0,('Semester Activities'!L$43/'Weightage Page-1'!AJ$13)*'Weightage Page-1'!AJ130,0))+
(IF('Semester Activities'!L$44&lt;&gt;0,('Semester Activities'!L$44/'Weightage Page-1'!AK$13)*'Weightage Page-1'!AK130,0))+
(IF('Semester Activities'!L$45&lt;&gt;0,('Semester Activities'!L$45/'Weightage Page-1'!AL$13)*'Weightage Page-1'!AL130,0))+
(IF('Semester Activities'!L$46&lt;&gt;0,('Semester Activities'!L$46/'Weightage Page-1'!AM$13)*'Weightage Page-1'!AM130,0))+
(IF('Semester Activities'!L$47&lt;&gt;0,('Semester Activities'!L$47/'Weightage Page-1'!AN$13)*'Weightage Page-1'!AN130,0))+
(IF('Semester Activities'!L$48&lt;&gt;0,('Semester Activities'!L$48/'Weightage Page-1'!AO$13)*'Weightage Page-1'!AO130,0))+
(IF('Semester Activities'!L$49&lt;&gt;0,('Semester Activities'!L$49/'Weightage Page-1'!AP$13)*'Weightage Page-1'!AP130,0))+
(IF('Semester Activities'!L$50&lt;&gt;0,('Semester Activities'!L$50/'Weightage Page-1'!AQ$13)*'Weightage Page-1'!AQ130,0))+
(IF('Semester Activities'!L$51&lt;&gt;0,('Semester Activities'!L$51/'Weightage Page-1'!AR$13)*'Weightage Page-1'!AR130,0))+
(IF('Semester Activities'!L$52&lt;&gt;0,('Semester Activities'!L$52/'Weightage Page-1'!AS$13)*'Weightage Page-1'!AS130,0))+
(IF('Semester Activities'!L$53&lt;&gt;0,('Semester Activities'!L$53/'Weightage Page-1'!AT$13)*'Weightage Page-1'!AT130,0))+
(IF('Semester Activities'!L$54&lt;&gt;0,('Semester Activities'!L$54/'Weightage Page-1'!AU$13)*'Weightage Page-1'!AU130,0))+
(IF('Semester Activities'!L$55&lt;&gt;0,('Semester Activities'!L$55/'Weightage Page-1'!AV$13)*'Weightage Page-1'!AV130,0))+
(IF('Semester Activities'!L$56&lt;&gt;0,('Semester Activities'!L$56/'Weightage Page-1'!AW$13)*'Weightage Page-1'!AW130,0))+
(IF('Semester Activities'!L$57&lt;&gt;0,('Semester Activities'!L$57/'Weightage Page-1'!AX$13)*'Weightage Page-1'!AX130,0))+
(IF('Semester Activities'!L$58&lt;&gt;0,('Semester Activities'!L$58/'Weightage Page-1'!AY$13)*'Weightage Page-1'!AY130,0))+
(IF('Semester Activities'!L$59&lt;&gt;0,('Semester Activities'!L$59/'Weightage Page-1'!AZ$13)*'Weightage Page-1'!AZ130,0))+
(IF('Semester Activities'!L$60&lt;&gt;0,('Semester Activities'!L$60/'Weightage Page-1'!BA$13)*'Weightage Page-1'!BA130,0))+
(IF('Semester Activities'!L$61&lt;&gt;0,('Semester Activities'!L$61/'Weightage Page-1'!BB$13)*'Weightage Page-1'!BB130,0))</f>
        <v>0</v>
      </c>
      <c r="I124" s="423"/>
      <c r="J124" s="423">
        <f>(IF('Semester Activities'!M$11&lt;&gt;0,('Semester Activities'!M$11/'Weightage Page-1'!D$13)*'Weightage Page-1'!D130,0))+
(IF('Semester Activities'!M$12&lt;&gt;0,('Semester Activities'!M$12/'Weightage Page-1'!E$13)*'Weightage Page-1'!E130,0))+
(IF('Semester Activities'!M$13&lt;&gt;0,('Semester Activities'!M$13/'Weightage Page-1'!F$13)*'Weightage Page-1'!F130,0))+
(IF('Semester Activities'!M$14&lt;&gt;0,('Semester Activities'!M$14/'Weightage Page-1'!G$13)*'Weightage Page-1'!G130,0))+
(IF('Semester Activities'!M$15&lt;&gt;0,('Semester Activities'!M$15/'Weightage Page-1'!H$13)*'Weightage Page-1'!H130,0))+
(IF('Semester Activities'!M$16&lt;&gt;0,('Semester Activities'!M$16/'Weightage Page-1'!I$13)*'Weightage Page-1'!I130,0))+
(IF('Semester Activities'!M$17&lt;&gt;0,('Semester Activities'!M$17/'Weightage Page-1'!J$13)*'Weightage Page-1'!J130,0))+
(IF('Semester Activities'!M$18&lt;&gt;0,('Semester Activities'!M$18/'Weightage Page-1'!K$13)*'Weightage Page-1'!K130,0))+
(IF('Semester Activities'!M$19&lt;&gt;0,('Semester Activities'!M$19/'Weightage Page-1'!L$13)*'Weightage Page-1'!L130,0))+
(IF('Semester Activities'!M$20&lt;&gt;0,('Semester Activities'!M$20/'Weightage Page-1'!M$13)*'Weightage Page-1'!M130,0))+
(IF('Semester Activities'!M$21&lt;&gt;0,('Semester Activities'!M$21/'Weightage Page-1'!N$13)*'Weightage Page-1'!N130,0))+
(IF('Semester Activities'!M$25&lt;&gt;0,('Semester Activities'!M$25/'Weightage Page-1'!R$13)*'Weightage Page-1'!R130,0))+
(IF('Semester Activities'!M$26&lt;&gt;0,('Semester Activities'!M$26/'Weightage Page-1'!S$13)*'Weightage Page-1'!S130,0))+
(IF('Semester Activities'!M$27&lt;&gt;0,('Semester Activities'!M$27/'Weightage Page-1'!T$13)*'Weightage Page-1'!T130,0))+
(IF('Semester Activities'!M$28&lt;&gt;0,('Semester Activities'!M$28/'Weightage Page-1'!U$13)*'Weightage Page-1'!U130,0))+
(IF('Semester Activities'!M$29&lt;&gt;0,('Semester Activities'!M$29/'Weightage Page-1'!V$13)*'Weightage Page-1'!V130,0))+
(IF('Semester Activities'!M$30&lt;&gt;0,('Semester Activities'!M$30/'Weightage Page-1'!W$13)*'Weightage Page-1'!W130,0))+
(IF('Semester Activities'!M$31&lt;&gt;0,('Semester Activities'!M$31/'Weightage Page-1'!X$13)*'Weightage Page-1'!X130,0))+
(IF('Semester Activities'!M$32&lt;&gt;0,('Semester Activities'!M$32/'Weightage Page-1'!Y$13)*'Weightage Page-1'!Y130,0))+
(IF('Semester Activities'!M$33&lt;&gt;0,('Semester Activities'!M$33/'Weightage Page-1'!Z$13)*'Weightage Page-1'!Z130,0))+
(IF('Semester Activities'!M$34&lt;&gt;0,('Semester Activities'!M$34/'Weightage Page-1'!AA$13)*'Weightage Page-1'!AA130,0))+
(IF('Semester Activities'!M$35&lt;&gt;0,('Semester Activities'!M$35/'Weightage Page-1'!AB$13)*'Weightage Page-1'!AB130,0))+
(IF('Semester Activities'!M$36&lt;&gt;0,('Semester Activities'!M$36/'Weightage Page-1'!AC$13)*'Weightage Page-1'!AC130,0))+
(IF('Semester Activities'!M$38&lt;&gt;0,('Semester Activities'!M$38/'Weightage Page-1'!AE$13)*'Weightage Page-1'!AE130,0))+
(IF('Semester Activities'!M$39&lt;&gt;0,('Semester Activities'!M$39/'Weightage Page-1'!AF$13)*'Weightage Page-1'!AF130,0))+
(IF('Semester Activities'!M$40&lt;&gt;0,('Semester Activities'!M$40/'Weightage Page-1'!AG$13)*'Weightage Page-1'!AG130,0))+
(IF('Semester Activities'!M$41&lt;&gt;0,('Semester Activities'!M$41/'Weightage Page-1'!AH$13)*'Weightage Page-1'!AH130,0))+
(IF('Semester Activities'!M$42&lt;&gt;0,('Semester Activities'!M$42/'Weightage Page-1'!AI$13)*'Weightage Page-1'!AI130,0))+
(IF('Semester Activities'!M$43&lt;&gt;0,('Semester Activities'!M$43/'Weightage Page-1'!AJ$13)*'Weightage Page-1'!AJ130,0))+
(IF('Semester Activities'!M$44&lt;&gt;0,('Semester Activities'!M$44/'Weightage Page-1'!AK$13)*'Weightage Page-1'!AK130,0))+
(IF('Semester Activities'!M$45&lt;&gt;0,('Semester Activities'!M$45/'Weightage Page-1'!AL$13)*'Weightage Page-1'!AL130,0))+
(IF('Semester Activities'!M$46&lt;&gt;0,('Semester Activities'!M$46/'Weightage Page-1'!AM$13)*'Weightage Page-1'!AM130,0))+
(IF('Semester Activities'!M$47&lt;&gt;0,('Semester Activities'!M$47/'Weightage Page-1'!AN$13)*'Weightage Page-1'!AN130,0))+
(IF('Semester Activities'!M$48&lt;&gt;0,('Semester Activities'!M$48/'Weightage Page-1'!AO$13)*'Weightage Page-1'!AO130,0))+
(IF('Semester Activities'!M$49&lt;&gt;0,('Semester Activities'!M$49/'Weightage Page-1'!AP$13)*'Weightage Page-1'!AP130,0))+
(IF('Semester Activities'!M$50&lt;&gt;0,('Semester Activities'!M$50/'Weightage Page-1'!AQ$13)*'Weightage Page-1'!AQ130,0))+
(IF('Semester Activities'!M$51&lt;&gt;0,('Semester Activities'!M$51/'Weightage Page-1'!AR$13)*'Weightage Page-1'!AR130,0))+
(IF('Semester Activities'!M$52&lt;&gt;0,('Semester Activities'!M$52/'Weightage Page-1'!AS$13)*'Weightage Page-1'!AS130,0))+
(IF('Semester Activities'!M$53&lt;&gt;0,('Semester Activities'!M$53/'Weightage Page-1'!AT$13)*'Weightage Page-1'!AT130,0))+
(IF('Semester Activities'!M$54&lt;&gt;0,('Semester Activities'!M$54/'Weightage Page-1'!AU$13)*'Weightage Page-1'!AU130,0))+
(IF('Semester Activities'!M$55&lt;&gt;0,('Semester Activities'!M$55/'Weightage Page-1'!AV$13)*'Weightage Page-1'!AV130,0))+
(IF('Semester Activities'!M$56&lt;&gt;0,('Semester Activities'!M$56/'Weightage Page-1'!AW$13)*'Weightage Page-1'!AW130,0))+
(IF('Semester Activities'!M$57&lt;&gt;0,('Semester Activities'!M$57/'Weightage Page-1'!AX$13)*'Weightage Page-1'!AX130,0))+
(IF('Semester Activities'!M$58&lt;&gt;0,('Semester Activities'!M$58/'Weightage Page-1'!AY$13)*'Weightage Page-1'!AY130,0))+
(IF('Semester Activities'!M$59&lt;&gt;0,('Semester Activities'!M$59/'Weightage Page-1'!AZ$13)*'Weightage Page-1'!AZ130,0))+
(IF('Semester Activities'!M$60&lt;&gt;0,('Semester Activities'!M$60/'Weightage Page-1'!BA$13)*'Weightage Page-1'!BA130,0))+
(IF('Semester Activities'!M$61&lt;&gt;0,('Semester Activities'!M$61/'Weightage Page-1'!BB$13)*'Weightage Page-1'!BB130,0))</f>
        <v>0</v>
      </c>
      <c r="K124" s="423"/>
      <c r="L124" s="423">
        <f>(IF('Semester Activities'!N$11&lt;&gt;0,('Semester Activities'!N$11/'Weightage Page-1'!D$13)*'Weightage Page-1'!D130,0))+
(IF('Semester Activities'!N$12&lt;&gt;0,('Semester Activities'!N$12/'Weightage Page-1'!E$13)*'Weightage Page-1'!E130,0))+
(IF('Semester Activities'!N$13&lt;&gt;0,('Semester Activities'!N$13/'Weightage Page-1'!F$13)*'Weightage Page-1'!F130,0))+
(IF('Semester Activities'!N$14&lt;&gt;0,('Semester Activities'!N$14/'Weightage Page-1'!G$13)*'Weightage Page-1'!G130,0))+
(IF('Semester Activities'!N$15&lt;&gt;0,('Semester Activities'!N$15/'Weightage Page-1'!H$13)*'Weightage Page-1'!H130,0))+
(IF('Semester Activities'!N$16&lt;&gt;0,('Semester Activities'!N$16/'Weightage Page-1'!I$13)*'Weightage Page-1'!I130,0))+
(IF('Semester Activities'!N$17&lt;&gt;0,('Semester Activities'!N$17/'Weightage Page-1'!J$13)*'Weightage Page-1'!J130,0))+
(IF('Semester Activities'!N$18&lt;&gt;0,('Semester Activities'!N$18/'Weightage Page-1'!K$13)*'Weightage Page-1'!K130,0))+
(IF('Semester Activities'!N$19&lt;&gt;0,('Semester Activities'!N$19/'Weightage Page-1'!L$13)*'Weightage Page-1'!L130,0))+
(IF('Semester Activities'!N$20&lt;&gt;0,('Semester Activities'!N$20/'Weightage Page-1'!M$13)*'Weightage Page-1'!M130,0))+
(IF('Semester Activities'!N$21&lt;&gt;0,('Semester Activities'!N$21/'Weightage Page-1'!N$13)*'Weightage Page-1'!N130,0))+
(IF('Semester Activities'!N$25&lt;&gt;0,('Semester Activities'!N$25/'Weightage Page-1'!R$13)*'Weightage Page-1'!R130,0))+
(IF('Semester Activities'!N$26&lt;&gt;0,('Semester Activities'!N$26/'Weightage Page-1'!S$13)*'Weightage Page-1'!S130,0))+
(IF('Semester Activities'!N$27&lt;&gt;0,('Semester Activities'!N$27/'Weightage Page-1'!T$13)*'Weightage Page-1'!T130,0))+
(IF('Semester Activities'!N$28&lt;&gt;0,('Semester Activities'!N$28/'Weightage Page-1'!U$13)*'Weightage Page-1'!U130,0))+
(IF('Semester Activities'!N$29&lt;&gt;0,('Semester Activities'!N$29/'Weightage Page-1'!V$13)*'Weightage Page-1'!V130,0))+
(IF('Semester Activities'!N$30&lt;&gt;0,('Semester Activities'!N$30/'Weightage Page-1'!W$13)*'Weightage Page-1'!W130,0))+
(IF('Semester Activities'!N$31&lt;&gt;0,('Semester Activities'!N$31/'Weightage Page-1'!X$13)*'Weightage Page-1'!X130,0))+
(IF('Semester Activities'!N$32&lt;&gt;0,('Semester Activities'!N$32/'Weightage Page-1'!Y$13)*'Weightage Page-1'!Y130,0))+
(IF('Semester Activities'!N$33&lt;&gt;0,('Semester Activities'!N$33/'Weightage Page-1'!Z$13)*'Weightage Page-1'!Z130,0))+
(IF('Semester Activities'!N$34&lt;&gt;0,('Semester Activities'!N$34/'Weightage Page-1'!AA$13)*'Weightage Page-1'!AA130,0))+
(IF('Semester Activities'!N$35&lt;&gt;0,('Semester Activities'!N$35/'Weightage Page-1'!AB$13)*'Weightage Page-1'!AB130,0))+
(IF('Semester Activities'!N$36&lt;&gt;0,('Semester Activities'!N$36/'Weightage Page-1'!AC$13)*'Weightage Page-1'!AC130,0))+
(IF('Semester Activities'!N$38&lt;&gt;0,('Semester Activities'!N$38/'Weightage Page-1'!AE$13)*'Weightage Page-1'!AE130,0))+
(IF('Semester Activities'!N$39&lt;&gt;0,('Semester Activities'!N$39/'Weightage Page-1'!AF$13)*'Weightage Page-1'!AF130,0))+
(IF('Semester Activities'!N$40&lt;&gt;0,('Semester Activities'!N$40/'Weightage Page-1'!AG$13)*'Weightage Page-1'!AG130,0))+
(IF('Semester Activities'!N$41&lt;&gt;0,('Semester Activities'!N$41/'Weightage Page-1'!AH$13)*'Weightage Page-1'!AH130,0))+
(IF('Semester Activities'!N$42&lt;&gt;0,('Semester Activities'!N$42/'Weightage Page-1'!AI$13)*'Weightage Page-1'!AI130,0))+
(IF('Semester Activities'!N$43&lt;&gt;0,('Semester Activities'!N$43/'Weightage Page-1'!AJ$13)*'Weightage Page-1'!AJ130,0))+
(IF('Semester Activities'!N$44&lt;&gt;0,('Semester Activities'!N$44/'Weightage Page-1'!AK$13)*'Weightage Page-1'!AK130,0))+
(IF('Semester Activities'!N$45&lt;&gt;0,('Semester Activities'!N$45/'Weightage Page-1'!AL$13)*'Weightage Page-1'!AL130,0))+
(IF('Semester Activities'!N$46&lt;&gt;0,('Semester Activities'!N$46/'Weightage Page-1'!AM$13)*'Weightage Page-1'!AM130,0))+
(IF('Semester Activities'!N$47&lt;&gt;0,('Semester Activities'!N$47/'Weightage Page-1'!AN$13)*'Weightage Page-1'!AN130,0))+
(IF('Semester Activities'!N$48&lt;&gt;0,('Semester Activities'!N$48/'Weightage Page-1'!AO$13)*'Weightage Page-1'!AO130,0))+
(IF('Semester Activities'!N$49&lt;&gt;0,('Semester Activities'!N$49/'Weightage Page-1'!AP$13)*'Weightage Page-1'!AP130,0))+
(IF('Semester Activities'!N$50&lt;&gt;0,('Semester Activities'!N$50/'Weightage Page-1'!AQ$13)*'Weightage Page-1'!AQ130,0))+
(IF('Semester Activities'!N$51&lt;&gt;0,('Semester Activities'!N$51/'Weightage Page-1'!AR$13)*'Weightage Page-1'!AR130,0))+
(IF('Semester Activities'!N$52&lt;&gt;0,('Semester Activities'!N$52/'Weightage Page-1'!AS$13)*'Weightage Page-1'!AS130,0))+
(IF('Semester Activities'!N$53&lt;&gt;0,('Semester Activities'!N$53/'Weightage Page-1'!AT$13)*'Weightage Page-1'!AT130,0))+
(IF('Semester Activities'!N$54&lt;&gt;0,('Semester Activities'!N$54/'Weightage Page-1'!AU$13)*'Weightage Page-1'!AU130,0))+
(IF('Semester Activities'!N$55&lt;&gt;0,('Semester Activities'!N$55/'Weightage Page-1'!AV$13)*'Weightage Page-1'!AV130,0))+
(IF('Semester Activities'!N$56&lt;&gt;0,('Semester Activities'!N$56/'Weightage Page-1'!AW$13)*'Weightage Page-1'!AW130,0))+
(IF('Semester Activities'!N$57&lt;&gt;0,('Semester Activities'!N$57/'Weightage Page-1'!AX$13)*'Weightage Page-1'!AX130,0))+
(IF('Semester Activities'!N$58&lt;&gt;0,('Semester Activities'!N$58/'Weightage Page-1'!AY$13)*'Weightage Page-1'!AY130,0))+
(IF('Semester Activities'!N$59&lt;&gt;0,('Semester Activities'!N$59/'Weightage Page-1'!AZ$13)*'Weightage Page-1'!AZ130,0))+
(IF('Semester Activities'!N$60&lt;&gt;0,('Semester Activities'!N$60/'Weightage Page-1'!BA$13)*'Weightage Page-1'!BA130,0))+
(IF('Semester Activities'!N$61&lt;&gt;0,('Semester Activities'!N$61/'Weightage Page-1'!BB$13)*'Weightage Page-1'!BB130,0))</f>
        <v>0</v>
      </c>
      <c r="M124" s="423"/>
      <c r="N124" s="424">
        <f t="shared" si="2"/>
        <v>0</v>
      </c>
      <c r="O124" s="424"/>
    </row>
    <row r="125" spans="1:15" ht="16.5" thickBot="1" x14ac:dyDescent="0.3">
      <c r="A125" s="210">
        <v>116</v>
      </c>
      <c r="B125" s="211" t="str">
        <f>IF('Weightage Page-1'!B131&lt;&gt;"",'Weightage Page-1'!B131,"")</f>
        <v>15SW196</v>
      </c>
      <c r="C125" s="118"/>
      <c r="D125" s="423">
        <f>(IF('Semester Activities'!J$11&lt;&gt;0,('Semester Activities'!J$11/'Weightage Page-1'!D$13)*'Weightage Page-1'!D131,0))+
(IF('Semester Activities'!J$12&lt;&gt;0,('Semester Activities'!J$12/'Weightage Page-1'!E$13)*'Weightage Page-1'!E131,0))+
(IF('Semester Activities'!J$13&lt;&gt;0,('Semester Activities'!J$13/'Weightage Page-1'!F$13)*'Weightage Page-1'!F131,0))+
(IF('Semester Activities'!J$14&lt;&gt;0,('Semester Activities'!J$14/'Weightage Page-1'!G$13)*'Weightage Page-1'!G131,0))+
(IF('Semester Activities'!J$15&lt;&gt;0,('Semester Activities'!J$15/'Weightage Page-1'!H$13)*'Weightage Page-1'!H131,0))+
(IF('Semester Activities'!J$16&lt;&gt;0,('Semester Activities'!J$16/'Weightage Page-1'!I$13)*'Weightage Page-1'!I131,0))+
(IF('Semester Activities'!J$17&lt;&gt;0,('Semester Activities'!J$17/'Weightage Page-1'!J$13)*'Weightage Page-1'!J131,0))+
(IF('Semester Activities'!J$18&lt;&gt;0,('Semester Activities'!J$18/'Weightage Page-1'!K$13)*'Weightage Page-1'!K131,0))+
(IF('Semester Activities'!J$19&lt;&gt;0,('Semester Activities'!J$19/'Weightage Page-1'!L$13)*'Weightage Page-1'!L131,0))+
(IF('Semester Activities'!J$20&lt;&gt;0,('Semester Activities'!J$20/'Weightage Page-1'!M$13)*'Weightage Page-1'!M131,0))+
(IF('Semester Activities'!J$21&lt;&gt;0,('Semester Activities'!J$21/'Weightage Page-1'!N$13)*'Weightage Page-1'!N131,0))+
(IF('Semester Activities'!J$25&lt;&gt;0,('Semester Activities'!J$25/'Weightage Page-1'!R$13)*'Weightage Page-1'!R131,0))+
(IF('Semester Activities'!J$26&lt;&gt;0,('Semester Activities'!J$26/'Weightage Page-1'!S$13)*'Weightage Page-1'!S131,0))+
(IF('Semester Activities'!J$27&lt;&gt;0,('Semester Activities'!J$27/'Weightage Page-1'!T$13)*'Weightage Page-1'!T131,0))+
(IF('Semester Activities'!J$28&lt;&gt;0,('Semester Activities'!J$28/'Weightage Page-1'!U$13)*'Weightage Page-1'!U131,0))+
(IF('Semester Activities'!J$29&lt;&gt;0,('Semester Activities'!J$29/'Weightage Page-1'!V$13)*'Weightage Page-1'!V131,0))+
(IF('Semester Activities'!J$30&lt;&gt;0,('Semester Activities'!J$30/'Weightage Page-1'!W$13)*'Weightage Page-1'!W131,0))+
(IF('Semester Activities'!J$31&lt;&gt;0,('Semester Activities'!J$31/'Weightage Page-1'!X$13)*'Weightage Page-1'!X131,0))+
(IF('Semester Activities'!J$32&lt;&gt;0,('Semester Activities'!J$32/'Weightage Page-1'!Y$13)*'Weightage Page-1'!Y131,0))+
(IF('Semester Activities'!J$33&lt;&gt;0,('Semester Activities'!J$33/'Weightage Page-1'!Z$13)*'Weightage Page-1'!Z131,0))+
(IF('Semester Activities'!J$34&lt;&gt;0,('Semester Activities'!J$34/'Weightage Page-1'!AA$13)*'Weightage Page-1'!AA131,0))+
(IF('Semester Activities'!J$35&lt;&gt;0,('Semester Activities'!J$35/'Weightage Page-1'!AB$13)*'Weightage Page-1'!AB131,0))+
(IF('Semester Activities'!J$36&lt;&gt;0,('Semester Activities'!J$36/'Weightage Page-1'!AC$13)*'Weightage Page-1'!AC131,0))+
(IF('Semester Activities'!J$38&lt;&gt;0,('Semester Activities'!J$38/'Weightage Page-1'!AE$13)*'Weightage Page-1'!AE131,0))+
(IF('Semester Activities'!J$39&lt;&gt;0,('Semester Activities'!J$39/'Weightage Page-1'!AF$13)*'Weightage Page-1'!AF131,0))+
(IF('Semester Activities'!J$40&lt;&gt;0,('Semester Activities'!J$40/'Weightage Page-1'!AG$13)*'Weightage Page-1'!AG131,0))+
(IF('Semester Activities'!J$41&lt;&gt;0,('Semester Activities'!J$41/'Weightage Page-1'!AH$13)*'Weightage Page-1'!AH131,0))+
(IF('Semester Activities'!J$42&lt;&gt;0,('Semester Activities'!J$42/'Weightage Page-1'!AI$13)*'Weightage Page-1'!AI131,0))+
(IF('Semester Activities'!J$43&lt;&gt;0,('Semester Activities'!J$43/'Weightage Page-1'!AJ$13)*'Weightage Page-1'!AJ131,0))+
(IF('Semester Activities'!J$44&lt;&gt;0,('Semester Activities'!J$44/'Weightage Page-1'!AK$13)*'Weightage Page-1'!AK131,0))+
(IF('Semester Activities'!J$45&lt;&gt;0,('Semester Activities'!J$45/'Weightage Page-1'!AL$13)*'Weightage Page-1'!AL131,0))+
(IF('Semester Activities'!J$46&lt;&gt;0,('Semester Activities'!J$46/'Weightage Page-1'!AM$13)*'Weightage Page-1'!AM131,0))+
(IF('Semester Activities'!J$47&lt;&gt;0,('Semester Activities'!J$47/'Weightage Page-1'!AN$13)*'Weightage Page-1'!AN131,0))+
(IF('Semester Activities'!J$48&lt;&gt;0,('Semester Activities'!J$48/'Weightage Page-1'!AO$13)*'Weightage Page-1'!AO131,0))+
(IF('Semester Activities'!J$49&lt;&gt;0,('Semester Activities'!J$49/'Weightage Page-1'!AP$13)*'Weightage Page-1'!AP131,0))+
(IF('Semester Activities'!J$50&lt;&gt;0,('Semester Activities'!J$50/'Weightage Page-1'!AQ$13)*'Weightage Page-1'!AQ131,0))+
(IF('Semester Activities'!J$51&lt;&gt;0,('Semester Activities'!J$51/'Weightage Page-1'!AR$13)*'Weightage Page-1'!AR131,0))+
(IF('Semester Activities'!J$52&lt;&gt;0,('Semester Activities'!J$52/'Weightage Page-1'!AS$13)*'Weightage Page-1'!AS131,0))+
(IF('Semester Activities'!J$53&lt;&gt;0,('Semester Activities'!J$53/'Weightage Page-1'!AT$13)*'Weightage Page-1'!AT131,0))+
(IF('Semester Activities'!J$54&lt;&gt;0,('Semester Activities'!J$54/'Weightage Page-1'!AU$13)*'Weightage Page-1'!AU131,0))+
(IF('Semester Activities'!J$55&lt;&gt;0,('Semester Activities'!J$55/'Weightage Page-1'!AV$13)*'Weightage Page-1'!AV131,0))+
(IF('Semester Activities'!J$56&lt;&gt;0,('Semester Activities'!J$56/'Weightage Page-1'!AW$13)*'Weightage Page-1'!AW131,0))+
(IF('Semester Activities'!J$57&lt;&gt;0,('Semester Activities'!J$57/'Weightage Page-1'!AX$13)*'Weightage Page-1'!AX131,0))+
(IF('Semester Activities'!J$58&lt;&gt;0,('Semester Activities'!J$58/'Weightage Page-1'!AY$13)*'Weightage Page-1'!AY131,0))+
(IF('Semester Activities'!J$59&lt;&gt;0,('Semester Activities'!J$59/'Weightage Page-1'!AZ$13)*'Weightage Page-1'!AZ131,0))+
(IF('Semester Activities'!J$60&lt;&gt;0,('Semester Activities'!J$60/'Weightage Page-1'!BA$13)*'Weightage Page-1'!BA131,0))+
(IF('Semester Activities'!J$61&lt;&gt;0,('Semester Activities'!J$61/'Weightage Page-1'!BB$13)*'Weightage Page-1'!BB131,0))</f>
        <v>0</v>
      </c>
      <c r="E125" s="423"/>
      <c r="F125" s="423">
        <f>(IF('Semester Activities'!K$11&lt;&gt;0,('Semester Activities'!K$11/'Weightage Page-1'!D$13)*'Weightage Page-1'!D131,0))+
(IF('Semester Activities'!K$12&lt;&gt;0,('Semester Activities'!K$12/'Weightage Page-1'!E$13)*'Weightage Page-1'!E131,0))+
(IF('Semester Activities'!K$13&lt;&gt;0,('Semester Activities'!K$13/'Weightage Page-1'!F$13)*'Weightage Page-1'!F131,0))+
(IF('Semester Activities'!K$14&lt;&gt;0,('Semester Activities'!K$14/'Weightage Page-1'!G$13)*'Weightage Page-1'!G131,0))+
(IF('Semester Activities'!K$15&lt;&gt;0,('Semester Activities'!K$15/'Weightage Page-1'!H$13)*'Weightage Page-1'!H131,0))+
(IF('Semester Activities'!K$16&lt;&gt;0,('Semester Activities'!K$16/'Weightage Page-1'!I$13)*'Weightage Page-1'!I131,0))+
(IF('Semester Activities'!K$17&lt;&gt;0,('Semester Activities'!K$17/'Weightage Page-1'!J$13)*'Weightage Page-1'!J131,0))+
(IF('Semester Activities'!K$18&lt;&gt;0,('Semester Activities'!K$18/'Weightage Page-1'!K$13)*'Weightage Page-1'!K131,0))+
(IF('Semester Activities'!K$19&lt;&gt;0,('Semester Activities'!K$19/'Weightage Page-1'!L$13)*'Weightage Page-1'!L131,0))+
(IF('Semester Activities'!K$20&lt;&gt;0,('Semester Activities'!K$20/'Weightage Page-1'!M$13)*'Weightage Page-1'!M131,0))+
(IF('Semester Activities'!K$21&lt;&gt;0,('Semester Activities'!K$21/'Weightage Page-1'!N$13)*'Weightage Page-1'!N131,0))+
(IF('Semester Activities'!K$25&lt;&gt;0,('Semester Activities'!K$25/'Weightage Page-1'!R$13)*'Weightage Page-1'!R131,0))+
(IF('Semester Activities'!K$26&lt;&gt;0,('Semester Activities'!K$26/'Weightage Page-1'!S$13)*'Weightage Page-1'!S131,0))+
(IF('Semester Activities'!K$27&lt;&gt;0,('Semester Activities'!K$27/'Weightage Page-1'!T$13)*'Weightage Page-1'!T131,0))+
(IF('Semester Activities'!K$28&lt;&gt;0,('Semester Activities'!K$28/'Weightage Page-1'!U$13)*'Weightage Page-1'!U131,0))+
(IF('Semester Activities'!K$29&lt;&gt;0,('Semester Activities'!K$29/'Weightage Page-1'!V$13)*'Weightage Page-1'!V131,0))+
(IF('Semester Activities'!K$30&lt;&gt;0,('Semester Activities'!K$30/'Weightage Page-1'!W$13)*'Weightage Page-1'!W131,0))+
(IF('Semester Activities'!K$31&lt;&gt;0,('Semester Activities'!K$31/'Weightage Page-1'!X$13)*'Weightage Page-1'!X131,0))+
(IF('Semester Activities'!K$32&lt;&gt;0,('Semester Activities'!K$32/'Weightage Page-1'!Y$13)*'Weightage Page-1'!Y131,0))+
(IF('Semester Activities'!K$33&lt;&gt;0,('Semester Activities'!K$33/'Weightage Page-1'!Z$13)*'Weightage Page-1'!Z131,0))+
(IF('Semester Activities'!K$34&lt;&gt;0,('Semester Activities'!K$34/'Weightage Page-1'!AA$13)*'Weightage Page-1'!AA131,0))+
(IF('Semester Activities'!K$35&lt;&gt;0,('Semester Activities'!K$35/'Weightage Page-1'!AB$13)*'Weightage Page-1'!AB131,0))+
(IF('Semester Activities'!K$36&lt;&gt;0,('Semester Activities'!K$36/'Weightage Page-1'!AC$13)*'Weightage Page-1'!AC131,0))+
(IF('Semester Activities'!K$38&lt;&gt;0,('Semester Activities'!K$38/'Weightage Page-1'!AE$13)*'Weightage Page-1'!AE131,0))+
(IF('Semester Activities'!K$39&lt;&gt;0,('Semester Activities'!K$39/'Weightage Page-1'!AF$13)*'Weightage Page-1'!AF131,0))+
(IF('Semester Activities'!K$40&lt;&gt;0,('Semester Activities'!K$40/'Weightage Page-1'!AG$13)*'Weightage Page-1'!AG131,0))+
(IF('Semester Activities'!K$41&lt;&gt;0,('Semester Activities'!K$41/'Weightage Page-1'!AH$13)*'Weightage Page-1'!AH131,0))+
(IF('Semester Activities'!K$42&lt;&gt;0,('Semester Activities'!K$42/'Weightage Page-1'!AI$13)*'Weightage Page-1'!AI131,0))+
(IF('Semester Activities'!K$43&lt;&gt;0,('Semester Activities'!K$43/'Weightage Page-1'!AJ$13)*'Weightage Page-1'!AJ131,0))+
(IF('Semester Activities'!K$44&lt;&gt;0,('Semester Activities'!K$44/'Weightage Page-1'!AK$13)*'Weightage Page-1'!AK131,0))+
(IF('Semester Activities'!K$45&lt;&gt;0,('Semester Activities'!K$45/'Weightage Page-1'!AL$13)*'Weightage Page-1'!AL131,0))+
(IF('Semester Activities'!K$46&lt;&gt;0,('Semester Activities'!K$46/'Weightage Page-1'!AM$13)*'Weightage Page-1'!AM131,0))+
(IF('Semester Activities'!K$47&lt;&gt;0,('Semester Activities'!K$47/'Weightage Page-1'!AN$13)*'Weightage Page-1'!AN131,0))+
(IF('Semester Activities'!K$48&lt;&gt;0,('Semester Activities'!K$48/'Weightage Page-1'!AO$13)*'Weightage Page-1'!AO131,0))+
(IF('Semester Activities'!K$49&lt;&gt;0,('Semester Activities'!K$49/'Weightage Page-1'!AP$13)*'Weightage Page-1'!AP131,0))+
(IF('Semester Activities'!K$50&lt;&gt;0,('Semester Activities'!K$50/'Weightage Page-1'!AQ$13)*'Weightage Page-1'!AQ131,0))+
(IF('Semester Activities'!K$51&lt;&gt;0,('Semester Activities'!K$51/'Weightage Page-1'!AR$13)*'Weightage Page-1'!AR131,0))+
(IF('Semester Activities'!K$52&lt;&gt;0,('Semester Activities'!K$52/'Weightage Page-1'!AS$13)*'Weightage Page-1'!AS131,0))+
(IF('Semester Activities'!K$53&lt;&gt;0,('Semester Activities'!K$53/'Weightage Page-1'!AT$13)*'Weightage Page-1'!AT131,0))+
(IF('Semester Activities'!K$54&lt;&gt;0,('Semester Activities'!K$54/'Weightage Page-1'!AU$13)*'Weightage Page-1'!AU131,0))+
(IF('Semester Activities'!K$55&lt;&gt;0,('Semester Activities'!K$55/'Weightage Page-1'!AV$13)*'Weightage Page-1'!AV131,0))+
(IF('Semester Activities'!K$56&lt;&gt;0,('Semester Activities'!K$56/'Weightage Page-1'!AW$13)*'Weightage Page-1'!AW131,0))+
(IF('Semester Activities'!K$57&lt;&gt;0,('Semester Activities'!K$57/'Weightage Page-1'!AX$13)*'Weightage Page-1'!AX131,0))+
(IF('Semester Activities'!K$58&lt;&gt;0,('Semester Activities'!K$58/'Weightage Page-1'!AY$13)*'Weightage Page-1'!AY131,0))+
(IF('Semester Activities'!K$59&lt;&gt;0,('Semester Activities'!K$59/'Weightage Page-1'!AZ$13)*'Weightage Page-1'!AZ131,0))+
(IF('Semester Activities'!K$60&lt;&gt;0,('Semester Activities'!K$60/'Weightage Page-1'!BA$13)*'Weightage Page-1'!BA131,0))+
(IF('Semester Activities'!K$61&lt;&gt;0,('Semester Activities'!K$61/'Weightage Page-1'!BB$13)*'Weightage Page-1'!BB131,0))</f>
        <v>0</v>
      </c>
      <c r="G125" s="423"/>
      <c r="H125" s="423">
        <f>(IF('Semester Activities'!L$11&lt;&gt;0,('Semester Activities'!L$11/'Weightage Page-1'!D$13)*'Weightage Page-1'!D131,0))+
(IF('Semester Activities'!L$12&lt;&gt;0,('Semester Activities'!L$12/'Weightage Page-1'!E$13)*'Weightage Page-1'!E131,0))+
(IF('Semester Activities'!L$13&lt;&gt;0,('Semester Activities'!L$13/'Weightage Page-1'!F$13)*'Weightage Page-1'!F131,0))+
(IF('Semester Activities'!L$14&lt;&gt;0,('Semester Activities'!L$14/'Weightage Page-1'!G$13)*'Weightage Page-1'!G131,0))+
(IF('Semester Activities'!L$15&lt;&gt;0,('Semester Activities'!L$15/'Weightage Page-1'!H$13)*'Weightage Page-1'!H131,0))+
(IF('Semester Activities'!L$16&lt;&gt;0,('Semester Activities'!L$16/'Weightage Page-1'!I$13)*'Weightage Page-1'!I131,0))+
(IF('Semester Activities'!L$17&lt;&gt;0,('Semester Activities'!L$17/'Weightage Page-1'!J$13)*'Weightage Page-1'!J131,0))+
(IF('Semester Activities'!L$18&lt;&gt;0,('Semester Activities'!L$18/'Weightage Page-1'!K$13)*'Weightage Page-1'!K131,0))+
(IF('Semester Activities'!L$19&lt;&gt;0,('Semester Activities'!L$19/'Weightage Page-1'!L$13)*'Weightage Page-1'!L131,0))+
(IF('Semester Activities'!L$20&lt;&gt;0,('Semester Activities'!L$20/'Weightage Page-1'!M$13)*'Weightage Page-1'!M131,0))+
(IF('Semester Activities'!L$21&lt;&gt;0,('Semester Activities'!L$21/'Weightage Page-1'!N$13)*'Weightage Page-1'!N131,0))+
(IF('Semester Activities'!L$25&lt;&gt;0,('Semester Activities'!L$25/'Weightage Page-1'!R$13)*'Weightage Page-1'!R131,0))+
(IF('Semester Activities'!L$26&lt;&gt;0,('Semester Activities'!L$26/'Weightage Page-1'!S$13)*'Weightage Page-1'!S131,0))+
(IF('Semester Activities'!L$27&lt;&gt;0,('Semester Activities'!L$27/'Weightage Page-1'!T$13)*'Weightage Page-1'!T131,0))+
(IF('Semester Activities'!L$28&lt;&gt;0,('Semester Activities'!L$28/'Weightage Page-1'!U$13)*'Weightage Page-1'!U131,0))+
(IF('Semester Activities'!L$29&lt;&gt;0,('Semester Activities'!L$29/'Weightage Page-1'!V$13)*'Weightage Page-1'!V131,0))+
(IF('Semester Activities'!L$30&lt;&gt;0,('Semester Activities'!L$30/'Weightage Page-1'!W$13)*'Weightage Page-1'!W131,0))+
(IF('Semester Activities'!L$31&lt;&gt;0,('Semester Activities'!L$31/'Weightage Page-1'!X$13)*'Weightage Page-1'!X131,0))+
(IF('Semester Activities'!L$32&lt;&gt;0,('Semester Activities'!L$32/'Weightage Page-1'!Y$13)*'Weightage Page-1'!Y131,0))+
(IF('Semester Activities'!L$33&lt;&gt;0,('Semester Activities'!L$33/'Weightage Page-1'!Z$13)*'Weightage Page-1'!Z131,0))+
(IF('Semester Activities'!L$34&lt;&gt;0,('Semester Activities'!L$34/'Weightage Page-1'!AA$13)*'Weightage Page-1'!AA131,0))+
(IF('Semester Activities'!L$35&lt;&gt;0,('Semester Activities'!L$35/'Weightage Page-1'!AB$13)*'Weightage Page-1'!AB131,0))+
(IF('Semester Activities'!L$36&lt;&gt;0,('Semester Activities'!L$36/'Weightage Page-1'!AC$13)*'Weightage Page-1'!AC131,0))+
(IF('Semester Activities'!L$38&lt;&gt;0,('Semester Activities'!L$38/'Weightage Page-1'!AE$13)*'Weightage Page-1'!AE131,0))+
(IF('Semester Activities'!L$39&lt;&gt;0,('Semester Activities'!L$39/'Weightage Page-1'!AF$13)*'Weightage Page-1'!AF131,0))+
(IF('Semester Activities'!L$40&lt;&gt;0,('Semester Activities'!L$40/'Weightage Page-1'!AG$13)*'Weightage Page-1'!AG131,0))+
(IF('Semester Activities'!L$41&lt;&gt;0,('Semester Activities'!L$41/'Weightage Page-1'!AH$13)*'Weightage Page-1'!AH131,0))+
(IF('Semester Activities'!L$42&lt;&gt;0,('Semester Activities'!L$42/'Weightage Page-1'!AI$13)*'Weightage Page-1'!AI131,0))+
(IF('Semester Activities'!L$43&lt;&gt;0,('Semester Activities'!L$43/'Weightage Page-1'!AJ$13)*'Weightage Page-1'!AJ131,0))+
(IF('Semester Activities'!L$44&lt;&gt;0,('Semester Activities'!L$44/'Weightage Page-1'!AK$13)*'Weightage Page-1'!AK131,0))+
(IF('Semester Activities'!L$45&lt;&gt;0,('Semester Activities'!L$45/'Weightage Page-1'!AL$13)*'Weightage Page-1'!AL131,0))+
(IF('Semester Activities'!L$46&lt;&gt;0,('Semester Activities'!L$46/'Weightage Page-1'!AM$13)*'Weightage Page-1'!AM131,0))+
(IF('Semester Activities'!L$47&lt;&gt;0,('Semester Activities'!L$47/'Weightage Page-1'!AN$13)*'Weightage Page-1'!AN131,0))+
(IF('Semester Activities'!L$48&lt;&gt;0,('Semester Activities'!L$48/'Weightage Page-1'!AO$13)*'Weightage Page-1'!AO131,0))+
(IF('Semester Activities'!L$49&lt;&gt;0,('Semester Activities'!L$49/'Weightage Page-1'!AP$13)*'Weightage Page-1'!AP131,0))+
(IF('Semester Activities'!L$50&lt;&gt;0,('Semester Activities'!L$50/'Weightage Page-1'!AQ$13)*'Weightage Page-1'!AQ131,0))+
(IF('Semester Activities'!L$51&lt;&gt;0,('Semester Activities'!L$51/'Weightage Page-1'!AR$13)*'Weightage Page-1'!AR131,0))+
(IF('Semester Activities'!L$52&lt;&gt;0,('Semester Activities'!L$52/'Weightage Page-1'!AS$13)*'Weightage Page-1'!AS131,0))+
(IF('Semester Activities'!L$53&lt;&gt;0,('Semester Activities'!L$53/'Weightage Page-1'!AT$13)*'Weightage Page-1'!AT131,0))+
(IF('Semester Activities'!L$54&lt;&gt;0,('Semester Activities'!L$54/'Weightage Page-1'!AU$13)*'Weightage Page-1'!AU131,0))+
(IF('Semester Activities'!L$55&lt;&gt;0,('Semester Activities'!L$55/'Weightage Page-1'!AV$13)*'Weightage Page-1'!AV131,0))+
(IF('Semester Activities'!L$56&lt;&gt;0,('Semester Activities'!L$56/'Weightage Page-1'!AW$13)*'Weightage Page-1'!AW131,0))+
(IF('Semester Activities'!L$57&lt;&gt;0,('Semester Activities'!L$57/'Weightage Page-1'!AX$13)*'Weightage Page-1'!AX131,0))+
(IF('Semester Activities'!L$58&lt;&gt;0,('Semester Activities'!L$58/'Weightage Page-1'!AY$13)*'Weightage Page-1'!AY131,0))+
(IF('Semester Activities'!L$59&lt;&gt;0,('Semester Activities'!L$59/'Weightage Page-1'!AZ$13)*'Weightage Page-1'!AZ131,0))+
(IF('Semester Activities'!L$60&lt;&gt;0,('Semester Activities'!L$60/'Weightage Page-1'!BA$13)*'Weightage Page-1'!BA131,0))+
(IF('Semester Activities'!L$61&lt;&gt;0,('Semester Activities'!L$61/'Weightage Page-1'!BB$13)*'Weightage Page-1'!BB131,0))</f>
        <v>0</v>
      </c>
      <c r="I125" s="423"/>
      <c r="J125" s="423">
        <f>(IF('Semester Activities'!M$11&lt;&gt;0,('Semester Activities'!M$11/'Weightage Page-1'!D$13)*'Weightage Page-1'!D131,0))+
(IF('Semester Activities'!M$12&lt;&gt;0,('Semester Activities'!M$12/'Weightage Page-1'!E$13)*'Weightage Page-1'!E131,0))+
(IF('Semester Activities'!M$13&lt;&gt;0,('Semester Activities'!M$13/'Weightage Page-1'!F$13)*'Weightage Page-1'!F131,0))+
(IF('Semester Activities'!M$14&lt;&gt;0,('Semester Activities'!M$14/'Weightage Page-1'!G$13)*'Weightage Page-1'!G131,0))+
(IF('Semester Activities'!M$15&lt;&gt;0,('Semester Activities'!M$15/'Weightage Page-1'!H$13)*'Weightage Page-1'!H131,0))+
(IF('Semester Activities'!M$16&lt;&gt;0,('Semester Activities'!M$16/'Weightage Page-1'!I$13)*'Weightage Page-1'!I131,0))+
(IF('Semester Activities'!M$17&lt;&gt;0,('Semester Activities'!M$17/'Weightage Page-1'!J$13)*'Weightage Page-1'!J131,0))+
(IF('Semester Activities'!M$18&lt;&gt;0,('Semester Activities'!M$18/'Weightage Page-1'!K$13)*'Weightage Page-1'!K131,0))+
(IF('Semester Activities'!M$19&lt;&gt;0,('Semester Activities'!M$19/'Weightage Page-1'!L$13)*'Weightage Page-1'!L131,0))+
(IF('Semester Activities'!M$20&lt;&gt;0,('Semester Activities'!M$20/'Weightage Page-1'!M$13)*'Weightage Page-1'!M131,0))+
(IF('Semester Activities'!M$21&lt;&gt;0,('Semester Activities'!M$21/'Weightage Page-1'!N$13)*'Weightage Page-1'!N131,0))+
(IF('Semester Activities'!M$25&lt;&gt;0,('Semester Activities'!M$25/'Weightage Page-1'!R$13)*'Weightage Page-1'!R131,0))+
(IF('Semester Activities'!M$26&lt;&gt;0,('Semester Activities'!M$26/'Weightage Page-1'!S$13)*'Weightage Page-1'!S131,0))+
(IF('Semester Activities'!M$27&lt;&gt;0,('Semester Activities'!M$27/'Weightage Page-1'!T$13)*'Weightage Page-1'!T131,0))+
(IF('Semester Activities'!M$28&lt;&gt;0,('Semester Activities'!M$28/'Weightage Page-1'!U$13)*'Weightage Page-1'!U131,0))+
(IF('Semester Activities'!M$29&lt;&gt;0,('Semester Activities'!M$29/'Weightage Page-1'!V$13)*'Weightage Page-1'!V131,0))+
(IF('Semester Activities'!M$30&lt;&gt;0,('Semester Activities'!M$30/'Weightage Page-1'!W$13)*'Weightage Page-1'!W131,0))+
(IF('Semester Activities'!M$31&lt;&gt;0,('Semester Activities'!M$31/'Weightage Page-1'!X$13)*'Weightage Page-1'!X131,0))+
(IF('Semester Activities'!M$32&lt;&gt;0,('Semester Activities'!M$32/'Weightage Page-1'!Y$13)*'Weightage Page-1'!Y131,0))+
(IF('Semester Activities'!M$33&lt;&gt;0,('Semester Activities'!M$33/'Weightage Page-1'!Z$13)*'Weightage Page-1'!Z131,0))+
(IF('Semester Activities'!M$34&lt;&gt;0,('Semester Activities'!M$34/'Weightage Page-1'!AA$13)*'Weightage Page-1'!AA131,0))+
(IF('Semester Activities'!M$35&lt;&gt;0,('Semester Activities'!M$35/'Weightage Page-1'!AB$13)*'Weightage Page-1'!AB131,0))+
(IF('Semester Activities'!M$36&lt;&gt;0,('Semester Activities'!M$36/'Weightage Page-1'!AC$13)*'Weightage Page-1'!AC131,0))+
(IF('Semester Activities'!M$38&lt;&gt;0,('Semester Activities'!M$38/'Weightage Page-1'!AE$13)*'Weightage Page-1'!AE131,0))+
(IF('Semester Activities'!M$39&lt;&gt;0,('Semester Activities'!M$39/'Weightage Page-1'!AF$13)*'Weightage Page-1'!AF131,0))+
(IF('Semester Activities'!M$40&lt;&gt;0,('Semester Activities'!M$40/'Weightage Page-1'!AG$13)*'Weightage Page-1'!AG131,0))+
(IF('Semester Activities'!M$41&lt;&gt;0,('Semester Activities'!M$41/'Weightage Page-1'!AH$13)*'Weightage Page-1'!AH131,0))+
(IF('Semester Activities'!M$42&lt;&gt;0,('Semester Activities'!M$42/'Weightage Page-1'!AI$13)*'Weightage Page-1'!AI131,0))+
(IF('Semester Activities'!M$43&lt;&gt;0,('Semester Activities'!M$43/'Weightage Page-1'!AJ$13)*'Weightage Page-1'!AJ131,0))+
(IF('Semester Activities'!M$44&lt;&gt;0,('Semester Activities'!M$44/'Weightage Page-1'!AK$13)*'Weightage Page-1'!AK131,0))+
(IF('Semester Activities'!M$45&lt;&gt;0,('Semester Activities'!M$45/'Weightage Page-1'!AL$13)*'Weightage Page-1'!AL131,0))+
(IF('Semester Activities'!M$46&lt;&gt;0,('Semester Activities'!M$46/'Weightage Page-1'!AM$13)*'Weightage Page-1'!AM131,0))+
(IF('Semester Activities'!M$47&lt;&gt;0,('Semester Activities'!M$47/'Weightage Page-1'!AN$13)*'Weightage Page-1'!AN131,0))+
(IF('Semester Activities'!M$48&lt;&gt;0,('Semester Activities'!M$48/'Weightage Page-1'!AO$13)*'Weightage Page-1'!AO131,0))+
(IF('Semester Activities'!M$49&lt;&gt;0,('Semester Activities'!M$49/'Weightage Page-1'!AP$13)*'Weightage Page-1'!AP131,0))+
(IF('Semester Activities'!M$50&lt;&gt;0,('Semester Activities'!M$50/'Weightage Page-1'!AQ$13)*'Weightage Page-1'!AQ131,0))+
(IF('Semester Activities'!M$51&lt;&gt;0,('Semester Activities'!M$51/'Weightage Page-1'!AR$13)*'Weightage Page-1'!AR131,0))+
(IF('Semester Activities'!M$52&lt;&gt;0,('Semester Activities'!M$52/'Weightage Page-1'!AS$13)*'Weightage Page-1'!AS131,0))+
(IF('Semester Activities'!M$53&lt;&gt;0,('Semester Activities'!M$53/'Weightage Page-1'!AT$13)*'Weightage Page-1'!AT131,0))+
(IF('Semester Activities'!M$54&lt;&gt;0,('Semester Activities'!M$54/'Weightage Page-1'!AU$13)*'Weightage Page-1'!AU131,0))+
(IF('Semester Activities'!M$55&lt;&gt;0,('Semester Activities'!M$55/'Weightage Page-1'!AV$13)*'Weightage Page-1'!AV131,0))+
(IF('Semester Activities'!M$56&lt;&gt;0,('Semester Activities'!M$56/'Weightage Page-1'!AW$13)*'Weightage Page-1'!AW131,0))+
(IF('Semester Activities'!M$57&lt;&gt;0,('Semester Activities'!M$57/'Weightage Page-1'!AX$13)*'Weightage Page-1'!AX131,0))+
(IF('Semester Activities'!M$58&lt;&gt;0,('Semester Activities'!M$58/'Weightage Page-1'!AY$13)*'Weightage Page-1'!AY131,0))+
(IF('Semester Activities'!M$59&lt;&gt;0,('Semester Activities'!M$59/'Weightage Page-1'!AZ$13)*'Weightage Page-1'!AZ131,0))+
(IF('Semester Activities'!M$60&lt;&gt;0,('Semester Activities'!M$60/'Weightage Page-1'!BA$13)*'Weightage Page-1'!BA131,0))+
(IF('Semester Activities'!M$61&lt;&gt;0,('Semester Activities'!M$61/'Weightage Page-1'!BB$13)*'Weightage Page-1'!BB131,0))</f>
        <v>0</v>
      </c>
      <c r="K125" s="423"/>
      <c r="L125" s="423">
        <f>(IF('Semester Activities'!N$11&lt;&gt;0,('Semester Activities'!N$11/'Weightage Page-1'!D$13)*'Weightage Page-1'!D131,0))+
(IF('Semester Activities'!N$12&lt;&gt;0,('Semester Activities'!N$12/'Weightage Page-1'!E$13)*'Weightage Page-1'!E131,0))+
(IF('Semester Activities'!N$13&lt;&gt;0,('Semester Activities'!N$13/'Weightage Page-1'!F$13)*'Weightage Page-1'!F131,0))+
(IF('Semester Activities'!N$14&lt;&gt;0,('Semester Activities'!N$14/'Weightage Page-1'!G$13)*'Weightage Page-1'!G131,0))+
(IF('Semester Activities'!N$15&lt;&gt;0,('Semester Activities'!N$15/'Weightage Page-1'!H$13)*'Weightage Page-1'!H131,0))+
(IF('Semester Activities'!N$16&lt;&gt;0,('Semester Activities'!N$16/'Weightage Page-1'!I$13)*'Weightage Page-1'!I131,0))+
(IF('Semester Activities'!N$17&lt;&gt;0,('Semester Activities'!N$17/'Weightage Page-1'!J$13)*'Weightage Page-1'!J131,0))+
(IF('Semester Activities'!N$18&lt;&gt;0,('Semester Activities'!N$18/'Weightage Page-1'!K$13)*'Weightage Page-1'!K131,0))+
(IF('Semester Activities'!N$19&lt;&gt;0,('Semester Activities'!N$19/'Weightage Page-1'!L$13)*'Weightage Page-1'!L131,0))+
(IF('Semester Activities'!N$20&lt;&gt;0,('Semester Activities'!N$20/'Weightage Page-1'!M$13)*'Weightage Page-1'!M131,0))+
(IF('Semester Activities'!N$21&lt;&gt;0,('Semester Activities'!N$21/'Weightage Page-1'!N$13)*'Weightage Page-1'!N131,0))+
(IF('Semester Activities'!N$25&lt;&gt;0,('Semester Activities'!N$25/'Weightage Page-1'!R$13)*'Weightage Page-1'!R131,0))+
(IF('Semester Activities'!N$26&lt;&gt;0,('Semester Activities'!N$26/'Weightage Page-1'!S$13)*'Weightage Page-1'!S131,0))+
(IF('Semester Activities'!N$27&lt;&gt;0,('Semester Activities'!N$27/'Weightage Page-1'!T$13)*'Weightage Page-1'!T131,0))+
(IF('Semester Activities'!N$28&lt;&gt;0,('Semester Activities'!N$28/'Weightage Page-1'!U$13)*'Weightage Page-1'!U131,0))+
(IF('Semester Activities'!N$29&lt;&gt;0,('Semester Activities'!N$29/'Weightage Page-1'!V$13)*'Weightage Page-1'!V131,0))+
(IF('Semester Activities'!N$30&lt;&gt;0,('Semester Activities'!N$30/'Weightage Page-1'!W$13)*'Weightage Page-1'!W131,0))+
(IF('Semester Activities'!N$31&lt;&gt;0,('Semester Activities'!N$31/'Weightage Page-1'!X$13)*'Weightage Page-1'!X131,0))+
(IF('Semester Activities'!N$32&lt;&gt;0,('Semester Activities'!N$32/'Weightage Page-1'!Y$13)*'Weightage Page-1'!Y131,0))+
(IF('Semester Activities'!N$33&lt;&gt;0,('Semester Activities'!N$33/'Weightage Page-1'!Z$13)*'Weightage Page-1'!Z131,0))+
(IF('Semester Activities'!N$34&lt;&gt;0,('Semester Activities'!N$34/'Weightage Page-1'!AA$13)*'Weightage Page-1'!AA131,0))+
(IF('Semester Activities'!N$35&lt;&gt;0,('Semester Activities'!N$35/'Weightage Page-1'!AB$13)*'Weightage Page-1'!AB131,0))+
(IF('Semester Activities'!N$36&lt;&gt;0,('Semester Activities'!N$36/'Weightage Page-1'!AC$13)*'Weightage Page-1'!AC131,0))+
(IF('Semester Activities'!N$38&lt;&gt;0,('Semester Activities'!N$38/'Weightage Page-1'!AE$13)*'Weightage Page-1'!AE131,0))+
(IF('Semester Activities'!N$39&lt;&gt;0,('Semester Activities'!N$39/'Weightage Page-1'!AF$13)*'Weightage Page-1'!AF131,0))+
(IF('Semester Activities'!N$40&lt;&gt;0,('Semester Activities'!N$40/'Weightage Page-1'!AG$13)*'Weightage Page-1'!AG131,0))+
(IF('Semester Activities'!N$41&lt;&gt;0,('Semester Activities'!N$41/'Weightage Page-1'!AH$13)*'Weightage Page-1'!AH131,0))+
(IF('Semester Activities'!N$42&lt;&gt;0,('Semester Activities'!N$42/'Weightage Page-1'!AI$13)*'Weightage Page-1'!AI131,0))+
(IF('Semester Activities'!N$43&lt;&gt;0,('Semester Activities'!N$43/'Weightage Page-1'!AJ$13)*'Weightage Page-1'!AJ131,0))+
(IF('Semester Activities'!N$44&lt;&gt;0,('Semester Activities'!N$44/'Weightage Page-1'!AK$13)*'Weightage Page-1'!AK131,0))+
(IF('Semester Activities'!N$45&lt;&gt;0,('Semester Activities'!N$45/'Weightage Page-1'!AL$13)*'Weightage Page-1'!AL131,0))+
(IF('Semester Activities'!N$46&lt;&gt;0,('Semester Activities'!N$46/'Weightage Page-1'!AM$13)*'Weightage Page-1'!AM131,0))+
(IF('Semester Activities'!N$47&lt;&gt;0,('Semester Activities'!N$47/'Weightage Page-1'!AN$13)*'Weightage Page-1'!AN131,0))+
(IF('Semester Activities'!N$48&lt;&gt;0,('Semester Activities'!N$48/'Weightage Page-1'!AO$13)*'Weightage Page-1'!AO131,0))+
(IF('Semester Activities'!N$49&lt;&gt;0,('Semester Activities'!N$49/'Weightage Page-1'!AP$13)*'Weightage Page-1'!AP131,0))+
(IF('Semester Activities'!N$50&lt;&gt;0,('Semester Activities'!N$50/'Weightage Page-1'!AQ$13)*'Weightage Page-1'!AQ131,0))+
(IF('Semester Activities'!N$51&lt;&gt;0,('Semester Activities'!N$51/'Weightage Page-1'!AR$13)*'Weightage Page-1'!AR131,0))+
(IF('Semester Activities'!N$52&lt;&gt;0,('Semester Activities'!N$52/'Weightage Page-1'!AS$13)*'Weightage Page-1'!AS131,0))+
(IF('Semester Activities'!N$53&lt;&gt;0,('Semester Activities'!N$53/'Weightage Page-1'!AT$13)*'Weightage Page-1'!AT131,0))+
(IF('Semester Activities'!N$54&lt;&gt;0,('Semester Activities'!N$54/'Weightage Page-1'!AU$13)*'Weightage Page-1'!AU131,0))+
(IF('Semester Activities'!N$55&lt;&gt;0,('Semester Activities'!N$55/'Weightage Page-1'!AV$13)*'Weightage Page-1'!AV131,0))+
(IF('Semester Activities'!N$56&lt;&gt;0,('Semester Activities'!N$56/'Weightage Page-1'!AW$13)*'Weightage Page-1'!AW131,0))+
(IF('Semester Activities'!N$57&lt;&gt;0,('Semester Activities'!N$57/'Weightage Page-1'!AX$13)*'Weightage Page-1'!AX131,0))+
(IF('Semester Activities'!N$58&lt;&gt;0,('Semester Activities'!N$58/'Weightage Page-1'!AY$13)*'Weightage Page-1'!AY131,0))+
(IF('Semester Activities'!N$59&lt;&gt;0,('Semester Activities'!N$59/'Weightage Page-1'!AZ$13)*'Weightage Page-1'!AZ131,0))+
(IF('Semester Activities'!N$60&lt;&gt;0,('Semester Activities'!N$60/'Weightage Page-1'!BA$13)*'Weightage Page-1'!BA131,0))+
(IF('Semester Activities'!N$61&lt;&gt;0,('Semester Activities'!N$61/'Weightage Page-1'!BB$13)*'Weightage Page-1'!BB131,0))</f>
        <v>0</v>
      </c>
      <c r="M125" s="423"/>
      <c r="N125" s="424">
        <f t="shared" si="2"/>
        <v>0</v>
      </c>
      <c r="O125" s="424"/>
    </row>
    <row r="126" spans="1:15" ht="16.5" thickBot="1" x14ac:dyDescent="0.3">
      <c r="A126" s="210">
        <v>117</v>
      </c>
      <c r="B126" s="211" t="str">
        <f>IF('Weightage Page-1'!B132&lt;&gt;"",'Weightage Page-1'!B132,"")</f>
        <v>15-14SW30</v>
      </c>
      <c r="C126" s="118"/>
      <c r="D126" s="423">
        <f>(IF('Semester Activities'!J$11&lt;&gt;0,('Semester Activities'!J$11/'Weightage Page-1'!D$13)*'Weightage Page-1'!D132,0))+
(IF('Semester Activities'!J$12&lt;&gt;0,('Semester Activities'!J$12/'Weightage Page-1'!E$13)*'Weightage Page-1'!E132,0))+
(IF('Semester Activities'!J$13&lt;&gt;0,('Semester Activities'!J$13/'Weightage Page-1'!F$13)*'Weightage Page-1'!F132,0))+
(IF('Semester Activities'!J$14&lt;&gt;0,('Semester Activities'!J$14/'Weightage Page-1'!G$13)*'Weightage Page-1'!G132,0))+
(IF('Semester Activities'!J$15&lt;&gt;0,('Semester Activities'!J$15/'Weightage Page-1'!H$13)*'Weightage Page-1'!H132,0))+
(IF('Semester Activities'!J$16&lt;&gt;0,('Semester Activities'!J$16/'Weightage Page-1'!I$13)*'Weightage Page-1'!I132,0))+
(IF('Semester Activities'!J$17&lt;&gt;0,('Semester Activities'!J$17/'Weightage Page-1'!J$13)*'Weightage Page-1'!J132,0))+
(IF('Semester Activities'!J$18&lt;&gt;0,('Semester Activities'!J$18/'Weightage Page-1'!K$13)*'Weightage Page-1'!K132,0))+
(IF('Semester Activities'!J$19&lt;&gt;0,('Semester Activities'!J$19/'Weightage Page-1'!L$13)*'Weightage Page-1'!L132,0))+
(IF('Semester Activities'!J$20&lt;&gt;0,('Semester Activities'!J$20/'Weightage Page-1'!M$13)*'Weightage Page-1'!M132,0))+
(IF('Semester Activities'!J$21&lt;&gt;0,('Semester Activities'!J$21/'Weightage Page-1'!N$13)*'Weightage Page-1'!N132,0))+
(IF('Semester Activities'!J$25&lt;&gt;0,('Semester Activities'!J$25/'Weightage Page-1'!R$13)*'Weightage Page-1'!R132,0))+
(IF('Semester Activities'!J$26&lt;&gt;0,('Semester Activities'!J$26/'Weightage Page-1'!S$13)*'Weightage Page-1'!S132,0))+
(IF('Semester Activities'!J$27&lt;&gt;0,('Semester Activities'!J$27/'Weightage Page-1'!T$13)*'Weightage Page-1'!T132,0))+
(IF('Semester Activities'!J$28&lt;&gt;0,('Semester Activities'!J$28/'Weightage Page-1'!U$13)*'Weightage Page-1'!U132,0))+
(IF('Semester Activities'!J$29&lt;&gt;0,('Semester Activities'!J$29/'Weightage Page-1'!V$13)*'Weightage Page-1'!V132,0))+
(IF('Semester Activities'!J$30&lt;&gt;0,('Semester Activities'!J$30/'Weightage Page-1'!W$13)*'Weightage Page-1'!W132,0))+
(IF('Semester Activities'!J$31&lt;&gt;0,('Semester Activities'!J$31/'Weightage Page-1'!X$13)*'Weightage Page-1'!X132,0))+
(IF('Semester Activities'!J$32&lt;&gt;0,('Semester Activities'!J$32/'Weightage Page-1'!Y$13)*'Weightage Page-1'!Y132,0))+
(IF('Semester Activities'!J$33&lt;&gt;0,('Semester Activities'!J$33/'Weightage Page-1'!Z$13)*'Weightage Page-1'!Z132,0))+
(IF('Semester Activities'!J$34&lt;&gt;0,('Semester Activities'!J$34/'Weightage Page-1'!AA$13)*'Weightage Page-1'!AA132,0))+
(IF('Semester Activities'!J$35&lt;&gt;0,('Semester Activities'!J$35/'Weightage Page-1'!AB$13)*'Weightage Page-1'!AB132,0))+
(IF('Semester Activities'!J$36&lt;&gt;0,('Semester Activities'!J$36/'Weightage Page-1'!AC$13)*'Weightage Page-1'!AC132,0))+
(IF('Semester Activities'!J$38&lt;&gt;0,('Semester Activities'!J$38/'Weightage Page-1'!AE$13)*'Weightage Page-1'!AE132,0))+
(IF('Semester Activities'!J$39&lt;&gt;0,('Semester Activities'!J$39/'Weightage Page-1'!AF$13)*'Weightage Page-1'!AF132,0))+
(IF('Semester Activities'!J$40&lt;&gt;0,('Semester Activities'!J$40/'Weightage Page-1'!AG$13)*'Weightage Page-1'!AG132,0))+
(IF('Semester Activities'!J$41&lt;&gt;0,('Semester Activities'!J$41/'Weightage Page-1'!AH$13)*'Weightage Page-1'!AH132,0))+
(IF('Semester Activities'!J$42&lt;&gt;0,('Semester Activities'!J$42/'Weightage Page-1'!AI$13)*'Weightage Page-1'!AI132,0))+
(IF('Semester Activities'!J$43&lt;&gt;0,('Semester Activities'!J$43/'Weightage Page-1'!AJ$13)*'Weightage Page-1'!AJ132,0))+
(IF('Semester Activities'!J$44&lt;&gt;0,('Semester Activities'!J$44/'Weightage Page-1'!AK$13)*'Weightage Page-1'!AK132,0))+
(IF('Semester Activities'!J$45&lt;&gt;0,('Semester Activities'!J$45/'Weightage Page-1'!AL$13)*'Weightage Page-1'!AL132,0))+
(IF('Semester Activities'!J$46&lt;&gt;0,('Semester Activities'!J$46/'Weightage Page-1'!AM$13)*'Weightage Page-1'!AM132,0))+
(IF('Semester Activities'!J$47&lt;&gt;0,('Semester Activities'!J$47/'Weightage Page-1'!AN$13)*'Weightage Page-1'!AN132,0))+
(IF('Semester Activities'!J$48&lt;&gt;0,('Semester Activities'!J$48/'Weightage Page-1'!AO$13)*'Weightage Page-1'!AO132,0))+
(IF('Semester Activities'!J$49&lt;&gt;0,('Semester Activities'!J$49/'Weightage Page-1'!AP$13)*'Weightage Page-1'!AP132,0))+
(IF('Semester Activities'!J$50&lt;&gt;0,('Semester Activities'!J$50/'Weightage Page-1'!AQ$13)*'Weightage Page-1'!AQ132,0))+
(IF('Semester Activities'!J$51&lt;&gt;0,('Semester Activities'!J$51/'Weightage Page-1'!AR$13)*'Weightage Page-1'!AR132,0))+
(IF('Semester Activities'!J$52&lt;&gt;0,('Semester Activities'!J$52/'Weightage Page-1'!AS$13)*'Weightage Page-1'!AS132,0))+
(IF('Semester Activities'!J$53&lt;&gt;0,('Semester Activities'!J$53/'Weightage Page-1'!AT$13)*'Weightage Page-1'!AT132,0))+
(IF('Semester Activities'!J$54&lt;&gt;0,('Semester Activities'!J$54/'Weightage Page-1'!AU$13)*'Weightage Page-1'!AU132,0))+
(IF('Semester Activities'!J$55&lt;&gt;0,('Semester Activities'!J$55/'Weightage Page-1'!AV$13)*'Weightage Page-1'!AV132,0))+
(IF('Semester Activities'!J$56&lt;&gt;0,('Semester Activities'!J$56/'Weightage Page-1'!AW$13)*'Weightage Page-1'!AW132,0))+
(IF('Semester Activities'!J$57&lt;&gt;0,('Semester Activities'!J$57/'Weightage Page-1'!AX$13)*'Weightage Page-1'!AX132,0))+
(IF('Semester Activities'!J$58&lt;&gt;0,('Semester Activities'!J$58/'Weightage Page-1'!AY$13)*'Weightage Page-1'!AY132,0))+
(IF('Semester Activities'!J$59&lt;&gt;0,('Semester Activities'!J$59/'Weightage Page-1'!AZ$13)*'Weightage Page-1'!AZ132,0))+
(IF('Semester Activities'!J$60&lt;&gt;0,('Semester Activities'!J$60/'Weightage Page-1'!BA$13)*'Weightage Page-1'!BA132,0))+
(IF('Semester Activities'!J$61&lt;&gt;0,('Semester Activities'!J$61/'Weightage Page-1'!BB$13)*'Weightage Page-1'!BB132,0))</f>
        <v>0</v>
      </c>
      <c r="E126" s="423"/>
      <c r="F126" s="423">
        <f>(IF('Semester Activities'!K$11&lt;&gt;0,('Semester Activities'!K$11/'Weightage Page-1'!D$13)*'Weightage Page-1'!D132,0))+
(IF('Semester Activities'!K$12&lt;&gt;0,('Semester Activities'!K$12/'Weightage Page-1'!E$13)*'Weightage Page-1'!E132,0))+
(IF('Semester Activities'!K$13&lt;&gt;0,('Semester Activities'!K$13/'Weightage Page-1'!F$13)*'Weightage Page-1'!F132,0))+
(IF('Semester Activities'!K$14&lt;&gt;0,('Semester Activities'!K$14/'Weightage Page-1'!G$13)*'Weightage Page-1'!G132,0))+
(IF('Semester Activities'!K$15&lt;&gt;0,('Semester Activities'!K$15/'Weightage Page-1'!H$13)*'Weightage Page-1'!H132,0))+
(IF('Semester Activities'!K$16&lt;&gt;0,('Semester Activities'!K$16/'Weightage Page-1'!I$13)*'Weightage Page-1'!I132,0))+
(IF('Semester Activities'!K$17&lt;&gt;0,('Semester Activities'!K$17/'Weightage Page-1'!J$13)*'Weightage Page-1'!J132,0))+
(IF('Semester Activities'!K$18&lt;&gt;0,('Semester Activities'!K$18/'Weightage Page-1'!K$13)*'Weightage Page-1'!K132,0))+
(IF('Semester Activities'!K$19&lt;&gt;0,('Semester Activities'!K$19/'Weightage Page-1'!L$13)*'Weightage Page-1'!L132,0))+
(IF('Semester Activities'!K$20&lt;&gt;0,('Semester Activities'!K$20/'Weightage Page-1'!M$13)*'Weightage Page-1'!M132,0))+
(IF('Semester Activities'!K$21&lt;&gt;0,('Semester Activities'!K$21/'Weightage Page-1'!N$13)*'Weightage Page-1'!N132,0))+
(IF('Semester Activities'!K$25&lt;&gt;0,('Semester Activities'!K$25/'Weightage Page-1'!R$13)*'Weightage Page-1'!R132,0))+
(IF('Semester Activities'!K$26&lt;&gt;0,('Semester Activities'!K$26/'Weightage Page-1'!S$13)*'Weightage Page-1'!S132,0))+
(IF('Semester Activities'!K$27&lt;&gt;0,('Semester Activities'!K$27/'Weightage Page-1'!T$13)*'Weightage Page-1'!T132,0))+
(IF('Semester Activities'!K$28&lt;&gt;0,('Semester Activities'!K$28/'Weightage Page-1'!U$13)*'Weightage Page-1'!U132,0))+
(IF('Semester Activities'!K$29&lt;&gt;0,('Semester Activities'!K$29/'Weightage Page-1'!V$13)*'Weightage Page-1'!V132,0))+
(IF('Semester Activities'!K$30&lt;&gt;0,('Semester Activities'!K$30/'Weightage Page-1'!W$13)*'Weightage Page-1'!W132,0))+
(IF('Semester Activities'!K$31&lt;&gt;0,('Semester Activities'!K$31/'Weightage Page-1'!X$13)*'Weightage Page-1'!X132,0))+
(IF('Semester Activities'!K$32&lt;&gt;0,('Semester Activities'!K$32/'Weightage Page-1'!Y$13)*'Weightage Page-1'!Y132,0))+
(IF('Semester Activities'!K$33&lt;&gt;0,('Semester Activities'!K$33/'Weightage Page-1'!Z$13)*'Weightage Page-1'!Z132,0))+
(IF('Semester Activities'!K$34&lt;&gt;0,('Semester Activities'!K$34/'Weightage Page-1'!AA$13)*'Weightage Page-1'!AA132,0))+
(IF('Semester Activities'!K$35&lt;&gt;0,('Semester Activities'!K$35/'Weightage Page-1'!AB$13)*'Weightage Page-1'!AB132,0))+
(IF('Semester Activities'!K$36&lt;&gt;0,('Semester Activities'!K$36/'Weightage Page-1'!AC$13)*'Weightage Page-1'!AC132,0))+
(IF('Semester Activities'!K$38&lt;&gt;0,('Semester Activities'!K$38/'Weightage Page-1'!AE$13)*'Weightage Page-1'!AE132,0))+
(IF('Semester Activities'!K$39&lt;&gt;0,('Semester Activities'!K$39/'Weightage Page-1'!AF$13)*'Weightage Page-1'!AF132,0))+
(IF('Semester Activities'!K$40&lt;&gt;0,('Semester Activities'!K$40/'Weightage Page-1'!AG$13)*'Weightage Page-1'!AG132,0))+
(IF('Semester Activities'!K$41&lt;&gt;0,('Semester Activities'!K$41/'Weightage Page-1'!AH$13)*'Weightage Page-1'!AH132,0))+
(IF('Semester Activities'!K$42&lt;&gt;0,('Semester Activities'!K$42/'Weightage Page-1'!AI$13)*'Weightage Page-1'!AI132,0))+
(IF('Semester Activities'!K$43&lt;&gt;0,('Semester Activities'!K$43/'Weightage Page-1'!AJ$13)*'Weightage Page-1'!AJ132,0))+
(IF('Semester Activities'!K$44&lt;&gt;0,('Semester Activities'!K$44/'Weightage Page-1'!AK$13)*'Weightage Page-1'!AK132,0))+
(IF('Semester Activities'!K$45&lt;&gt;0,('Semester Activities'!K$45/'Weightage Page-1'!AL$13)*'Weightage Page-1'!AL132,0))+
(IF('Semester Activities'!K$46&lt;&gt;0,('Semester Activities'!K$46/'Weightage Page-1'!AM$13)*'Weightage Page-1'!AM132,0))+
(IF('Semester Activities'!K$47&lt;&gt;0,('Semester Activities'!K$47/'Weightage Page-1'!AN$13)*'Weightage Page-1'!AN132,0))+
(IF('Semester Activities'!K$48&lt;&gt;0,('Semester Activities'!K$48/'Weightage Page-1'!AO$13)*'Weightage Page-1'!AO132,0))+
(IF('Semester Activities'!K$49&lt;&gt;0,('Semester Activities'!K$49/'Weightage Page-1'!AP$13)*'Weightage Page-1'!AP132,0))+
(IF('Semester Activities'!K$50&lt;&gt;0,('Semester Activities'!K$50/'Weightage Page-1'!AQ$13)*'Weightage Page-1'!AQ132,0))+
(IF('Semester Activities'!K$51&lt;&gt;0,('Semester Activities'!K$51/'Weightage Page-1'!AR$13)*'Weightage Page-1'!AR132,0))+
(IF('Semester Activities'!K$52&lt;&gt;0,('Semester Activities'!K$52/'Weightage Page-1'!AS$13)*'Weightage Page-1'!AS132,0))+
(IF('Semester Activities'!K$53&lt;&gt;0,('Semester Activities'!K$53/'Weightage Page-1'!AT$13)*'Weightage Page-1'!AT132,0))+
(IF('Semester Activities'!K$54&lt;&gt;0,('Semester Activities'!K$54/'Weightage Page-1'!AU$13)*'Weightage Page-1'!AU132,0))+
(IF('Semester Activities'!K$55&lt;&gt;0,('Semester Activities'!K$55/'Weightage Page-1'!AV$13)*'Weightage Page-1'!AV132,0))+
(IF('Semester Activities'!K$56&lt;&gt;0,('Semester Activities'!K$56/'Weightage Page-1'!AW$13)*'Weightage Page-1'!AW132,0))+
(IF('Semester Activities'!K$57&lt;&gt;0,('Semester Activities'!K$57/'Weightage Page-1'!AX$13)*'Weightage Page-1'!AX132,0))+
(IF('Semester Activities'!K$58&lt;&gt;0,('Semester Activities'!K$58/'Weightage Page-1'!AY$13)*'Weightage Page-1'!AY132,0))+
(IF('Semester Activities'!K$59&lt;&gt;0,('Semester Activities'!K$59/'Weightage Page-1'!AZ$13)*'Weightage Page-1'!AZ132,0))+
(IF('Semester Activities'!K$60&lt;&gt;0,('Semester Activities'!K$60/'Weightage Page-1'!BA$13)*'Weightage Page-1'!BA132,0))+
(IF('Semester Activities'!K$61&lt;&gt;0,('Semester Activities'!K$61/'Weightage Page-1'!BB$13)*'Weightage Page-1'!BB132,0))</f>
        <v>0</v>
      </c>
      <c r="G126" s="423"/>
      <c r="H126" s="423">
        <f>(IF('Semester Activities'!L$11&lt;&gt;0,('Semester Activities'!L$11/'Weightage Page-1'!D$13)*'Weightage Page-1'!D132,0))+
(IF('Semester Activities'!L$12&lt;&gt;0,('Semester Activities'!L$12/'Weightage Page-1'!E$13)*'Weightage Page-1'!E132,0))+
(IF('Semester Activities'!L$13&lt;&gt;0,('Semester Activities'!L$13/'Weightage Page-1'!F$13)*'Weightage Page-1'!F132,0))+
(IF('Semester Activities'!L$14&lt;&gt;0,('Semester Activities'!L$14/'Weightage Page-1'!G$13)*'Weightage Page-1'!G132,0))+
(IF('Semester Activities'!L$15&lt;&gt;0,('Semester Activities'!L$15/'Weightage Page-1'!H$13)*'Weightage Page-1'!H132,0))+
(IF('Semester Activities'!L$16&lt;&gt;0,('Semester Activities'!L$16/'Weightage Page-1'!I$13)*'Weightage Page-1'!I132,0))+
(IF('Semester Activities'!L$17&lt;&gt;0,('Semester Activities'!L$17/'Weightage Page-1'!J$13)*'Weightage Page-1'!J132,0))+
(IF('Semester Activities'!L$18&lt;&gt;0,('Semester Activities'!L$18/'Weightage Page-1'!K$13)*'Weightage Page-1'!K132,0))+
(IF('Semester Activities'!L$19&lt;&gt;0,('Semester Activities'!L$19/'Weightage Page-1'!L$13)*'Weightage Page-1'!L132,0))+
(IF('Semester Activities'!L$20&lt;&gt;0,('Semester Activities'!L$20/'Weightage Page-1'!M$13)*'Weightage Page-1'!M132,0))+
(IF('Semester Activities'!L$21&lt;&gt;0,('Semester Activities'!L$21/'Weightage Page-1'!N$13)*'Weightage Page-1'!N132,0))+
(IF('Semester Activities'!L$25&lt;&gt;0,('Semester Activities'!L$25/'Weightage Page-1'!R$13)*'Weightage Page-1'!R132,0))+
(IF('Semester Activities'!L$26&lt;&gt;0,('Semester Activities'!L$26/'Weightage Page-1'!S$13)*'Weightage Page-1'!S132,0))+
(IF('Semester Activities'!L$27&lt;&gt;0,('Semester Activities'!L$27/'Weightage Page-1'!T$13)*'Weightage Page-1'!T132,0))+
(IF('Semester Activities'!L$28&lt;&gt;0,('Semester Activities'!L$28/'Weightage Page-1'!U$13)*'Weightage Page-1'!U132,0))+
(IF('Semester Activities'!L$29&lt;&gt;0,('Semester Activities'!L$29/'Weightage Page-1'!V$13)*'Weightage Page-1'!V132,0))+
(IF('Semester Activities'!L$30&lt;&gt;0,('Semester Activities'!L$30/'Weightage Page-1'!W$13)*'Weightage Page-1'!W132,0))+
(IF('Semester Activities'!L$31&lt;&gt;0,('Semester Activities'!L$31/'Weightage Page-1'!X$13)*'Weightage Page-1'!X132,0))+
(IF('Semester Activities'!L$32&lt;&gt;0,('Semester Activities'!L$32/'Weightage Page-1'!Y$13)*'Weightage Page-1'!Y132,0))+
(IF('Semester Activities'!L$33&lt;&gt;0,('Semester Activities'!L$33/'Weightage Page-1'!Z$13)*'Weightage Page-1'!Z132,0))+
(IF('Semester Activities'!L$34&lt;&gt;0,('Semester Activities'!L$34/'Weightage Page-1'!AA$13)*'Weightage Page-1'!AA132,0))+
(IF('Semester Activities'!L$35&lt;&gt;0,('Semester Activities'!L$35/'Weightage Page-1'!AB$13)*'Weightage Page-1'!AB132,0))+
(IF('Semester Activities'!L$36&lt;&gt;0,('Semester Activities'!L$36/'Weightage Page-1'!AC$13)*'Weightage Page-1'!AC132,0))+
(IF('Semester Activities'!L$38&lt;&gt;0,('Semester Activities'!L$38/'Weightage Page-1'!AE$13)*'Weightage Page-1'!AE132,0))+
(IF('Semester Activities'!L$39&lt;&gt;0,('Semester Activities'!L$39/'Weightage Page-1'!AF$13)*'Weightage Page-1'!AF132,0))+
(IF('Semester Activities'!L$40&lt;&gt;0,('Semester Activities'!L$40/'Weightage Page-1'!AG$13)*'Weightage Page-1'!AG132,0))+
(IF('Semester Activities'!L$41&lt;&gt;0,('Semester Activities'!L$41/'Weightage Page-1'!AH$13)*'Weightage Page-1'!AH132,0))+
(IF('Semester Activities'!L$42&lt;&gt;0,('Semester Activities'!L$42/'Weightage Page-1'!AI$13)*'Weightage Page-1'!AI132,0))+
(IF('Semester Activities'!L$43&lt;&gt;0,('Semester Activities'!L$43/'Weightage Page-1'!AJ$13)*'Weightage Page-1'!AJ132,0))+
(IF('Semester Activities'!L$44&lt;&gt;0,('Semester Activities'!L$44/'Weightage Page-1'!AK$13)*'Weightage Page-1'!AK132,0))+
(IF('Semester Activities'!L$45&lt;&gt;0,('Semester Activities'!L$45/'Weightage Page-1'!AL$13)*'Weightage Page-1'!AL132,0))+
(IF('Semester Activities'!L$46&lt;&gt;0,('Semester Activities'!L$46/'Weightage Page-1'!AM$13)*'Weightage Page-1'!AM132,0))+
(IF('Semester Activities'!L$47&lt;&gt;0,('Semester Activities'!L$47/'Weightage Page-1'!AN$13)*'Weightage Page-1'!AN132,0))+
(IF('Semester Activities'!L$48&lt;&gt;0,('Semester Activities'!L$48/'Weightage Page-1'!AO$13)*'Weightage Page-1'!AO132,0))+
(IF('Semester Activities'!L$49&lt;&gt;0,('Semester Activities'!L$49/'Weightage Page-1'!AP$13)*'Weightage Page-1'!AP132,0))+
(IF('Semester Activities'!L$50&lt;&gt;0,('Semester Activities'!L$50/'Weightage Page-1'!AQ$13)*'Weightage Page-1'!AQ132,0))+
(IF('Semester Activities'!L$51&lt;&gt;0,('Semester Activities'!L$51/'Weightage Page-1'!AR$13)*'Weightage Page-1'!AR132,0))+
(IF('Semester Activities'!L$52&lt;&gt;0,('Semester Activities'!L$52/'Weightage Page-1'!AS$13)*'Weightage Page-1'!AS132,0))+
(IF('Semester Activities'!L$53&lt;&gt;0,('Semester Activities'!L$53/'Weightage Page-1'!AT$13)*'Weightage Page-1'!AT132,0))+
(IF('Semester Activities'!L$54&lt;&gt;0,('Semester Activities'!L$54/'Weightage Page-1'!AU$13)*'Weightage Page-1'!AU132,0))+
(IF('Semester Activities'!L$55&lt;&gt;0,('Semester Activities'!L$55/'Weightage Page-1'!AV$13)*'Weightage Page-1'!AV132,0))+
(IF('Semester Activities'!L$56&lt;&gt;0,('Semester Activities'!L$56/'Weightage Page-1'!AW$13)*'Weightage Page-1'!AW132,0))+
(IF('Semester Activities'!L$57&lt;&gt;0,('Semester Activities'!L$57/'Weightage Page-1'!AX$13)*'Weightage Page-1'!AX132,0))+
(IF('Semester Activities'!L$58&lt;&gt;0,('Semester Activities'!L$58/'Weightage Page-1'!AY$13)*'Weightage Page-1'!AY132,0))+
(IF('Semester Activities'!L$59&lt;&gt;0,('Semester Activities'!L$59/'Weightage Page-1'!AZ$13)*'Weightage Page-1'!AZ132,0))+
(IF('Semester Activities'!L$60&lt;&gt;0,('Semester Activities'!L$60/'Weightage Page-1'!BA$13)*'Weightage Page-1'!BA132,0))+
(IF('Semester Activities'!L$61&lt;&gt;0,('Semester Activities'!L$61/'Weightage Page-1'!BB$13)*'Weightage Page-1'!BB132,0))</f>
        <v>0</v>
      </c>
      <c r="I126" s="423"/>
      <c r="J126" s="423">
        <f>(IF('Semester Activities'!M$11&lt;&gt;0,('Semester Activities'!M$11/'Weightage Page-1'!D$13)*'Weightage Page-1'!D132,0))+
(IF('Semester Activities'!M$12&lt;&gt;0,('Semester Activities'!M$12/'Weightage Page-1'!E$13)*'Weightage Page-1'!E132,0))+
(IF('Semester Activities'!M$13&lt;&gt;0,('Semester Activities'!M$13/'Weightage Page-1'!F$13)*'Weightage Page-1'!F132,0))+
(IF('Semester Activities'!M$14&lt;&gt;0,('Semester Activities'!M$14/'Weightage Page-1'!G$13)*'Weightage Page-1'!G132,0))+
(IF('Semester Activities'!M$15&lt;&gt;0,('Semester Activities'!M$15/'Weightage Page-1'!H$13)*'Weightage Page-1'!H132,0))+
(IF('Semester Activities'!M$16&lt;&gt;0,('Semester Activities'!M$16/'Weightage Page-1'!I$13)*'Weightage Page-1'!I132,0))+
(IF('Semester Activities'!M$17&lt;&gt;0,('Semester Activities'!M$17/'Weightage Page-1'!J$13)*'Weightage Page-1'!J132,0))+
(IF('Semester Activities'!M$18&lt;&gt;0,('Semester Activities'!M$18/'Weightage Page-1'!K$13)*'Weightage Page-1'!K132,0))+
(IF('Semester Activities'!M$19&lt;&gt;0,('Semester Activities'!M$19/'Weightage Page-1'!L$13)*'Weightage Page-1'!L132,0))+
(IF('Semester Activities'!M$20&lt;&gt;0,('Semester Activities'!M$20/'Weightage Page-1'!M$13)*'Weightage Page-1'!M132,0))+
(IF('Semester Activities'!M$21&lt;&gt;0,('Semester Activities'!M$21/'Weightage Page-1'!N$13)*'Weightage Page-1'!N132,0))+
(IF('Semester Activities'!M$25&lt;&gt;0,('Semester Activities'!M$25/'Weightage Page-1'!R$13)*'Weightage Page-1'!R132,0))+
(IF('Semester Activities'!M$26&lt;&gt;0,('Semester Activities'!M$26/'Weightage Page-1'!S$13)*'Weightage Page-1'!S132,0))+
(IF('Semester Activities'!M$27&lt;&gt;0,('Semester Activities'!M$27/'Weightage Page-1'!T$13)*'Weightage Page-1'!T132,0))+
(IF('Semester Activities'!M$28&lt;&gt;0,('Semester Activities'!M$28/'Weightage Page-1'!U$13)*'Weightage Page-1'!U132,0))+
(IF('Semester Activities'!M$29&lt;&gt;0,('Semester Activities'!M$29/'Weightage Page-1'!V$13)*'Weightage Page-1'!V132,0))+
(IF('Semester Activities'!M$30&lt;&gt;0,('Semester Activities'!M$30/'Weightage Page-1'!W$13)*'Weightage Page-1'!W132,0))+
(IF('Semester Activities'!M$31&lt;&gt;0,('Semester Activities'!M$31/'Weightage Page-1'!X$13)*'Weightage Page-1'!X132,0))+
(IF('Semester Activities'!M$32&lt;&gt;0,('Semester Activities'!M$32/'Weightage Page-1'!Y$13)*'Weightage Page-1'!Y132,0))+
(IF('Semester Activities'!M$33&lt;&gt;0,('Semester Activities'!M$33/'Weightage Page-1'!Z$13)*'Weightage Page-1'!Z132,0))+
(IF('Semester Activities'!M$34&lt;&gt;0,('Semester Activities'!M$34/'Weightage Page-1'!AA$13)*'Weightage Page-1'!AA132,0))+
(IF('Semester Activities'!M$35&lt;&gt;0,('Semester Activities'!M$35/'Weightage Page-1'!AB$13)*'Weightage Page-1'!AB132,0))+
(IF('Semester Activities'!M$36&lt;&gt;0,('Semester Activities'!M$36/'Weightage Page-1'!AC$13)*'Weightage Page-1'!AC132,0))+
(IF('Semester Activities'!M$38&lt;&gt;0,('Semester Activities'!M$38/'Weightage Page-1'!AE$13)*'Weightage Page-1'!AE132,0))+
(IF('Semester Activities'!M$39&lt;&gt;0,('Semester Activities'!M$39/'Weightage Page-1'!AF$13)*'Weightage Page-1'!AF132,0))+
(IF('Semester Activities'!M$40&lt;&gt;0,('Semester Activities'!M$40/'Weightage Page-1'!AG$13)*'Weightage Page-1'!AG132,0))+
(IF('Semester Activities'!M$41&lt;&gt;0,('Semester Activities'!M$41/'Weightage Page-1'!AH$13)*'Weightage Page-1'!AH132,0))+
(IF('Semester Activities'!M$42&lt;&gt;0,('Semester Activities'!M$42/'Weightage Page-1'!AI$13)*'Weightage Page-1'!AI132,0))+
(IF('Semester Activities'!M$43&lt;&gt;0,('Semester Activities'!M$43/'Weightage Page-1'!AJ$13)*'Weightage Page-1'!AJ132,0))+
(IF('Semester Activities'!M$44&lt;&gt;0,('Semester Activities'!M$44/'Weightage Page-1'!AK$13)*'Weightage Page-1'!AK132,0))+
(IF('Semester Activities'!M$45&lt;&gt;0,('Semester Activities'!M$45/'Weightage Page-1'!AL$13)*'Weightage Page-1'!AL132,0))+
(IF('Semester Activities'!M$46&lt;&gt;0,('Semester Activities'!M$46/'Weightage Page-1'!AM$13)*'Weightage Page-1'!AM132,0))+
(IF('Semester Activities'!M$47&lt;&gt;0,('Semester Activities'!M$47/'Weightage Page-1'!AN$13)*'Weightage Page-1'!AN132,0))+
(IF('Semester Activities'!M$48&lt;&gt;0,('Semester Activities'!M$48/'Weightage Page-1'!AO$13)*'Weightage Page-1'!AO132,0))+
(IF('Semester Activities'!M$49&lt;&gt;0,('Semester Activities'!M$49/'Weightage Page-1'!AP$13)*'Weightage Page-1'!AP132,0))+
(IF('Semester Activities'!M$50&lt;&gt;0,('Semester Activities'!M$50/'Weightage Page-1'!AQ$13)*'Weightage Page-1'!AQ132,0))+
(IF('Semester Activities'!M$51&lt;&gt;0,('Semester Activities'!M$51/'Weightage Page-1'!AR$13)*'Weightage Page-1'!AR132,0))+
(IF('Semester Activities'!M$52&lt;&gt;0,('Semester Activities'!M$52/'Weightage Page-1'!AS$13)*'Weightage Page-1'!AS132,0))+
(IF('Semester Activities'!M$53&lt;&gt;0,('Semester Activities'!M$53/'Weightage Page-1'!AT$13)*'Weightage Page-1'!AT132,0))+
(IF('Semester Activities'!M$54&lt;&gt;0,('Semester Activities'!M$54/'Weightage Page-1'!AU$13)*'Weightage Page-1'!AU132,0))+
(IF('Semester Activities'!M$55&lt;&gt;0,('Semester Activities'!M$55/'Weightage Page-1'!AV$13)*'Weightage Page-1'!AV132,0))+
(IF('Semester Activities'!M$56&lt;&gt;0,('Semester Activities'!M$56/'Weightage Page-1'!AW$13)*'Weightage Page-1'!AW132,0))+
(IF('Semester Activities'!M$57&lt;&gt;0,('Semester Activities'!M$57/'Weightage Page-1'!AX$13)*'Weightage Page-1'!AX132,0))+
(IF('Semester Activities'!M$58&lt;&gt;0,('Semester Activities'!M$58/'Weightage Page-1'!AY$13)*'Weightage Page-1'!AY132,0))+
(IF('Semester Activities'!M$59&lt;&gt;0,('Semester Activities'!M$59/'Weightage Page-1'!AZ$13)*'Weightage Page-1'!AZ132,0))+
(IF('Semester Activities'!M$60&lt;&gt;0,('Semester Activities'!M$60/'Weightage Page-1'!BA$13)*'Weightage Page-1'!BA132,0))+
(IF('Semester Activities'!M$61&lt;&gt;0,('Semester Activities'!M$61/'Weightage Page-1'!BB$13)*'Weightage Page-1'!BB132,0))</f>
        <v>0</v>
      </c>
      <c r="K126" s="423"/>
      <c r="L126" s="423">
        <f>(IF('Semester Activities'!N$11&lt;&gt;0,('Semester Activities'!N$11/'Weightage Page-1'!D$13)*'Weightage Page-1'!D132,0))+
(IF('Semester Activities'!N$12&lt;&gt;0,('Semester Activities'!N$12/'Weightage Page-1'!E$13)*'Weightage Page-1'!E132,0))+
(IF('Semester Activities'!N$13&lt;&gt;0,('Semester Activities'!N$13/'Weightage Page-1'!F$13)*'Weightage Page-1'!F132,0))+
(IF('Semester Activities'!N$14&lt;&gt;0,('Semester Activities'!N$14/'Weightage Page-1'!G$13)*'Weightage Page-1'!G132,0))+
(IF('Semester Activities'!N$15&lt;&gt;0,('Semester Activities'!N$15/'Weightage Page-1'!H$13)*'Weightage Page-1'!H132,0))+
(IF('Semester Activities'!N$16&lt;&gt;0,('Semester Activities'!N$16/'Weightage Page-1'!I$13)*'Weightage Page-1'!I132,0))+
(IF('Semester Activities'!N$17&lt;&gt;0,('Semester Activities'!N$17/'Weightage Page-1'!J$13)*'Weightage Page-1'!J132,0))+
(IF('Semester Activities'!N$18&lt;&gt;0,('Semester Activities'!N$18/'Weightage Page-1'!K$13)*'Weightage Page-1'!K132,0))+
(IF('Semester Activities'!N$19&lt;&gt;0,('Semester Activities'!N$19/'Weightage Page-1'!L$13)*'Weightage Page-1'!L132,0))+
(IF('Semester Activities'!N$20&lt;&gt;0,('Semester Activities'!N$20/'Weightage Page-1'!M$13)*'Weightage Page-1'!M132,0))+
(IF('Semester Activities'!N$21&lt;&gt;0,('Semester Activities'!N$21/'Weightage Page-1'!N$13)*'Weightage Page-1'!N132,0))+
(IF('Semester Activities'!N$25&lt;&gt;0,('Semester Activities'!N$25/'Weightage Page-1'!R$13)*'Weightage Page-1'!R132,0))+
(IF('Semester Activities'!N$26&lt;&gt;0,('Semester Activities'!N$26/'Weightage Page-1'!S$13)*'Weightage Page-1'!S132,0))+
(IF('Semester Activities'!N$27&lt;&gt;0,('Semester Activities'!N$27/'Weightage Page-1'!T$13)*'Weightage Page-1'!T132,0))+
(IF('Semester Activities'!N$28&lt;&gt;0,('Semester Activities'!N$28/'Weightage Page-1'!U$13)*'Weightage Page-1'!U132,0))+
(IF('Semester Activities'!N$29&lt;&gt;0,('Semester Activities'!N$29/'Weightage Page-1'!V$13)*'Weightage Page-1'!V132,0))+
(IF('Semester Activities'!N$30&lt;&gt;0,('Semester Activities'!N$30/'Weightage Page-1'!W$13)*'Weightage Page-1'!W132,0))+
(IF('Semester Activities'!N$31&lt;&gt;0,('Semester Activities'!N$31/'Weightage Page-1'!X$13)*'Weightage Page-1'!X132,0))+
(IF('Semester Activities'!N$32&lt;&gt;0,('Semester Activities'!N$32/'Weightage Page-1'!Y$13)*'Weightage Page-1'!Y132,0))+
(IF('Semester Activities'!N$33&lt;&gt;0,('Semester Activities'!N$33/'Weightage Page-1'!Z$13)*'Weightage Page-1'!Z132,0))+
(IF('Semester Activities'!N$34&lt;&gt;0,('Semester Activities'!N$34/'Weightage Page-1'!AA$13)*'Weightage Page-1'!AA132,0))+
(IF('Semester Activities'!N$35&lt;&gt;0,('Semester Activities'!N$35/'Weightage Page-1'!AB$13)*'Weightage Page-1'!AB132,0))+
(IF('Semester Activities'!N$36&lt;&gt;0,('Semester Activities'!N$36/'Weightage Page-1'!AC$13)*'Weightage Page-1'!AC132,0))+
(IF('Semester Activities'!N$38&lt;&gt;0,('Semester Activities'!N$38/'Weightage Page-1'!AE$13)*'Weightage Page-1'!AE132,0))+
(IF('Semester Activities'!N$39&lt;&gt;0,('Semester Activities'!N$39/'Weightage Page-1'!AF$13)*'Weightage Page-1'!AF132,0))+
(IF('Semester Activities'!N$40&lt;&gt;0,('Semester Activities'!N$40/'Weightage Page-1'!AG$13)*'Weightage Page-1'!AG132,0))+
(IF('Semester Activities'!N$41&lt;&gt;0,('Semester Activities'!N$41/'Weightage Page-1'!AH$13)*'Weightage Page-1'!AH132,0))+
(IF('Semester Activities'!N$42&lt;&gt;0,('Semester Activities'!N$42/'Weightage Page-1'!AI$13)*'Weightage Page-1'!AI132,0))+
(IF('Semester Activities'!N$43&lt;&gt;0,('Semester Activities'!N$43/'Weightage Page-1'!AJ$13)*'Weightage Page-1'!AJ132,0))+
(IF('Semester Activities'!N$44&lt;&gt;0,('Semester Activities'!N$44/'Weightage Page-1'!AK$13)*'Weightage Page-1'!AK132,0))+
(IF('Semester Activities'!N$45&lt;&gt;0,('Semester Activities'!N$45/'Weightage Page-1'!AL$13)*'Weightage Page-1'!AL132,0))+
(IF('Semester Activities'!N$46&lt;&gt;0,('Semester Activities'!N$46/'Weightage Page-1'!AM$13)*'Weightage Page-1'!AM132,0))+
(IF('Semester Activities'!N$47&lt;&gt;0,('Semester Activities'!N$47/'Weightage Page-1'!AN$13)*'Weightage Page-1'!AN132,0))+
(IF('Semester Activities'!N$48&lt;&gt;0,('Semester Activities'!N$48/'Weightage Page-1'!AO$13)*'Weightage Page-1'!AO132,0))+
(IF('Semester Activities'!N$49&lt;&gt;0,('Semester Activities'!N$49/'Weightage Page-1'!AP$13)*'Weightage Page-1'!AP132,0))+
(IF('Semester Activities'!N$50&lt;&gt;0,('Semester Activities'!N$50/'Weightage Page-1'!AQ$13)*'Weightage Page-1'!AQ132,0))+
(IF('Semester Activities'!N$51&lt;&gt;0,('Semester Activities'!N$51/'Weightage Page-1'!AR$13)*'Weightage Page-1'!AR132,0))+
(IF('Semester Activities'!N$52&lt;&gt;0,('Semester Activities'!N$52/'Weightage Page-1'!AS$13)*'Weightage Page-1'!AS132,0))+
(IF('Semester Activities'!N$53&lt;&gt;0,('Semester Activities'!N$53/'Weightage Page-1'!AT$13)*'Weightage Page-1'!AT132,0))+
(IF('Semester Activities'!N$54&lt;&gt;0,('Semester Activities'!N$54/'Weightage Page-1'!AU$13)*'Weightage Page-1'!AU132,0))+
(IF('Semester Activities'!N$55&lt;&gt;0,('Semester Activities'!N$55/'Weightage Page-1'!AV$13)*'Weightage Page-1'!AV132,0))+
(IF('Semester Activities'!N$56&lt;&gt;0,('Semester Activities'!N$56/'Weightage Page-1'!AW$13)*'Weightage Page-1'!AW132,0))+
(IF('Semester Activities'!N$57&lt;&gt;0,('Semester Activities'!N$57/'Weightage Page-1'!AX$13)*'Weightage Page-1'!AX132,0))+
(IF('Semester Activities'!N$58&lt;&gt;0,('Semester Activities'!N$58/'Weightage Page-1'!AY$13)*'Weightage Page-1'!AY132,0))+
(IF('Semester Activities'!N$59&lt;&gt;0,('Semester Activities'!N$59/'Weightage Page-1'!AZ$13)*'Weightage Page-1'!AZ132,0))+
(IF('Semester Activities'!N$60&lt;&gt;0,('Semester Activities'!N$60/'Weightage Page-1'!BA$13)*'Weightage Page-1'!BA132,0))+
(IF('Semester Activities'!N$61&lt;&gt;0,('Semester Activities'!N$61/'Weightage Page-1'!BB$13)*'Weightage Page-1'!BB132,0))</f>
        <v>0</v>
      </c>
      <c r="M126" s="423"/>
      <c r="N126" s="424">
        <f t="shared" si="2"/>
        <v>0</v>
      </c>
      <c r="O126" s="424"/>
    </row>
    <row r="127" spans="1:15" ht="16.5" thickBot="1" x14ac:dyDescent="0.3">
      <c r="A127" s="210">
        <v>118</v>
      </c>
      <c r="B127" s="211" t="str">
        <f>IF('Weightage Page-1'!B133&lt;&gt;"",'Weightage Page-1'!B133,"")</f>
        <v>15-13SW154</v>
      </c>
      <c r="C127" s="118"/>
      <c r="D127" s="423">
        <f>(IF('Semester Activities'!J$11&lt;&gt;0,('Semester Activities'!J$11/'Weightage Page-1'!D$13)*'Weightage Page-1'!D133,0))+
(IF('Semester Activities'!J$12&lt;&gt;0,('Semester Activities'!J$12/'Weightage Page-1'!E$13)*'Weightage Page-1'!E133,0))+
(IF('Semester Activities'!J$13&lt;&gt;0,('Semester Activities'!J$13/'Weightage Page-1'!F$13)*'Weightage Page-1'!F133,0))+
(IF('Semester Activities'!J$14&lt;&gt;0,('Semester Activities'!J$14/'Weightage Page-1'!G$13)*'Weightage Page-1'!G133,0))+
(IF('Semester Activities'!J$15&lt;&gt;0,('Semester Activities'!J$15/'Weightage Page-1'!H$13)*'Weightage Page-1'!H133,0))+
(IF('Semester Activities'!J$16&lt;&gt;0,('Semester Activities'!J$16/'Weightage Page-1'!I$13)*'Weightage Page-1'!I133,0))+
(IF('Semester Activities'!J$17&lt;&gt;0,('Semester Activities'!J$17/'Weightage Page-1'!J$13)*'Weightage Page-1'!J133,0))+
(IF('Semester Activities'!J$18&lt;&gt;0,('Semester Activities'!J$18/'Weightage Page-1'!K$13)*'Weightage Page-1'!K133,0))+
(IF('Semester Activities'!J$19&lt;&gt;0,('Semester Activities'!J$19/'Weightage Page-1'!L$13)*'Weightage Page-1'!L133,0))+
(IF('Semester Activities'!J$20&lt;&gt;0,('Semester Activities'!J$20/'Weightage Page-1'!M$13)*'Weightage Page-1'!M133,0))+
(IF('Semester Activities'!J$21&lt;&gt;0,('Semester Activities'!J$21/'Weightage Page-1'!N$13)*'Weightage Page-1'!N133,0))+
(IF('Semester Activities'!J$25&lt;&gt;0,('Semester Activities'!J$25/'Weightage Page-1'!R$13)*'Weightage Page-1'!R133,0))+
(IF('Semester Activities'!J$26&lt;&gt;0,('Semester Activities'!J$26/'Weightage Page-1'!S$13)*'Weightage Page-1'!S133,0))+
(IF('Semester Activities'!J$27&lt;&gt;0,('Semester Activities'!J$27/'Weightage Page-1'!T$13)*'Weightage Page-1'!T133,0))+
(IF('Semester Activities'!J$28&lt;&gt;0,('Semester Activities'!J$28/'Weightage Page-1'!U$13)*'Weightage Page-1'!U133,0))+
(IF('Semester Activities'!J$29&lt;&gt;0,('Semester Activities'!J$29/'Weightage Page-1'!V$13)*'Weightage Page-1'!V133,0))+
(IF('Semester Activities'!J$30&lt;&gt;0,('Semester Activities'!J$30/'Weightage Page-1'!W$13)*'Weightage Page-1'!W133,0))+
(IF('Semester Activities'!J$31&lt;&gt;0,('Semester Activities'!J$31/'Weightage Page-1'!X$13)*'Weightage Page-1'!X133,0))+
(IF('Semester Activities'!J$32&lt;&gt;0,('Semester Activities'!J$32/'Weightage Page-1'!Y$13)*'Weightage Page-1'!Y133,0))+
(IF('Semester Activities'!J$33&lt;&gt;0,('Semester Activities'!J$33/'Weightage Page-1'!Z$13)*'Weightage Page-1'!Z133,0))+
(IF('Semester Activities'!J$34&lt;&gt;0,('Semester Activities'!J$34/'Weightage Page-1'!AA$13)*'Weightage Page-1'!AA133,0))+
(IF('Semester Activities'!J$35&lt;&gt;0,('Semester Activities'!J$35/'Weightage Page-1'!AB$13)*'Weightage Page-1'!AB133,0))+
(IF('Semester Activities'!J$36&lt;&gt;0,('Semester Activities'!J$36/'Weightage Page-1'!AC$13)*'Weightage Page-1'!AC133,0))+
(IF('Semester Activities'!J$38&lt;&gt;0,('Semester Activities'!J$38/'Weightage Page-1'!AE$13)*'Weightage Page-1'!AE133,0))+
(IF('Semester Activities'!J$39&lt;&gt;0,('Semester Activities'!J$39/'Weightage Page-1'!AF$13)*'Weightage Page-1'!AF133,0))+
(IF('Semester Activities'!J$40&lt;&gt;0,('Semester Activities'!J$40/'Weightage Page-1'!AG$13)*'Weightage Page-1'!AG133,0))+
(IF('Semester Activities'!J$41&lt;&gt;0,('Semester Activities'!J$41/'Weightage Page-1'!AH$13)*'Weightage Page-1'!AH133,0))+
(IF('Semester Activities'!J$42&lt;&gt;0,('Semester Activities'!J$42/'Weightage Page-1'!AI$13)*'Weightage Page-1'!AI133,0))+
(IF('Semester Activities'!J$43&lt;&gt;0,('Semester Activities'!J$43/'Weightage Page-1'!AJ$13)*'Weightage Page-1'!AJ133,0))+
(IF('Semester Activities'!J$44&lt;&gt;0,('Semester Activities'!J$44/'Weightage Page-1'!AK$13)*'Weightage Page-1'!AK133,0))+
(IF('Semester Activities'!J$45&lt;&gt;0,('Semester Activities'!J$45/'Weightage Page-1'!AL$13)*'Weightage Page-1'!AL133,0))+
(IF('Semester Activities'!J$46&lt;&gt;0,('Semester Activities'!J$46/'Weightage Page-1'!AM$13)*'Weightage Page-1'!AM133,0))+
(IF('Semester Activities'!J$47&lt;&gt;0,('Semester Activities'!J$47/'Weightage Page-1'!AN$13)*'Weightage Page-1'!AN133,0))+
(IF('Semester Activities'!J$48&lt;&gt;0,('Semester Activities'!J$48/'Weightage Page-1'!AO$13)*'Weightage Page-1'!AO133,0))+
(IF('Semester Activities'!J$49&lt;&gt;0,('Semester Activities'!J$49/'Weightage Page-1'!AP$13)*'Weightage Page-1'!AP133,0))+
(IF('Semester Activities'!J$50&lt;&gt;0,('Semester Activities'!J$50/'Weightage Page-1'!AQ$13)*'Weightage Page-1'!AQ133,0))+
(IF('Semester Activities'!J$51&lt;&gt;0,('Semester Activities'!J$51/'Weightage Page-1'!AR$13)*'Weightage Page-1'!AR133,0))+
(IF('Semester Activities'!J$52&lt;&gt;0,('Semester Activities'!J$52/'Weightage Page-1'!AS$13)*'Weightage Page-1'!AS133,0))+
(IF('Semester Activities'!J$53&lt;&gt;0,('Semester Activities'!J$53/'Weightage Page-1'!AT$13)*'Weightage Page-1'!AT133,0))+
(IF('Semester Activities'!J$54&lt;&gt;0,('Semester Activities'!J$54/'Weightage Page-1'!AU$13)*'Weightage Page-1'!AU133,0))+
(IF('Semester Activities'!J$55&lt;&gt;0,('Semester Activities'!J$55/'Weightage Page-1'!AV$13)*'Weightage Page-1'!AV133,0))+
(IF('Semester Activities'!J$56&lt;&gt;0,('Semester Activities'!J$56/'Weightage Page-1'!AW$13)*'Weightage Page-1'!AW133,0))+
(IF('Semester Activities'!J$57&lt;&gt;0,('Semester Activities'!J$57/'Weightage Page-1'!AX$13)*'Weightage Page-1'!AX133,0))+
(IF('Semester Activities'!J$58&lt;&gt;0,('Semester Activities'!J$58/'Weightage Page-1'!AY$13)*'Weightage Page-1'!AY133,0))+
(IF('Semester Activities'!J$59&lt;&gt;0,('Semester Activities'!J$59/'Weightage Page-1'!AZ$13)*'Weightage Page-1'!AZ133,0))+
(IF('Semester Activities'!J$60&lt;&gt;0,('Semester Activities'!J$60/'Weightage Page-1'!BA$13)*'Weightage Page-1'!BA133,0))+
(IF('Semester Activities'!J$61&lt;&gt;0,('Semester Activities'!J$61/'Weightage Page-1'!BB$13)*'Weightage Page-1'!BB133,0))</f>
        <v>0</v>
      </c>
      <c r="E127" s="423"/>
      <c r="F127" s="423">
        <f>(IF('Semester Activities'!K$11&lt;&gt;0,('Semester Activities'!K$11/'Weightage Page-1'!D$13)*'Weightage Page-1'!D133,0))+
(IF('Semester Activities'!K$12&lt;&gt;0,('Semester Activities'!K$12/'Weightage Page-1'!E$13)*'Weightage Page-1'!E133,0))+
(IF('Semester Activities'!K$13&lt;&gt;0,('Semester Activities'!K$13/'Weightage Page-1'!F$13)*'Weightage Page-1'!F133,0))+
(IF('Semester Activities'!K$14&lt;&gt;0,('Semester Activities'!K$14/'Weightage Page-1'!G$13)*'Weightage Page-1'!G133,0))+
(IF('Semester Activities'!K$15&lt;&gt;0,('Semester Activities'!K$15/'Weightage Page-1'!H$13)*'Weightage Page-1'!H133,0))+
(IF('Semester Activities'!K$16&lt;&gt;0,('Semester Activities'!K$16/'Weightage Page-1'!I$13)*'Weightage Page-1'!I133,0))+
(IF('Semester Activities'!K$17&lt;&gt;0,('Semester Activities'!K$17/'Weightage Page-1'!J$13)*'Weightage Page-1'!J133,0))+
(IF('Semester Activities'!K$18&lt;&gt;0,('Semester Activities'!K$18/'Weightage Page-1'!K$13)*'Weightage Page-1'!K133,0))+
(IF('Semester Activities'!K$19&lt;&gt;0,('Semester Activities'!K$19/'Weightage Page-1'!L$13)*'Weightage Page-1'!L133,0))+
(IF('Semester Activities'!K$20&lt;&gt;0,('Semester Activities'!K$20/'Weightage Page-1'!M$13)*'Weightage Page-1'!M133,0))+
(IF('Semester Activities'!K$21&lt;&gt;0,('Semester Activities'!K$21/'Weightage Page-1'!N$13)*'Weightage Page-1'!N133,0))+
(IF('Semester Activities'!K$25&lt;&gt;0,('Semester Activities'!K$25/'Weightage Page-1'!R$13)*'Weightage Page-1'!R133,0))+
(IF('Semester Activities'!K$26&lt;&gt;0,('Semester Activities'!K$26/'Weightage Page-1'!S$13)*'Weightage Page-1'!S133,0))+
(IF('Semester Activities'!K$27&lt;&gt;0,('Semester Activities'!K$27/'Weightage Page-1'!T$13)*'Weightage Page-1'!T133,0))+
(IF('Semester Activities'!K$28&lt;&gt;0,('Semester Activities'!K$28/'Weightage Page-1'!U$13)*'Weightage Page-1'!U133,0))+
(IF('Semester Activities'!K$29&lt;&gt;0,('Semester Activities'!K$29/'Weightage Page-1'!V$13)*'Weightage Page-1'!V133,0))+
(IF('Semester Activities'!K$30&lt;&gt;0,('Semester Activities'!K$30/'Weightage Page-1'!W$13)*'Weightage Page-1'!W133,0))+
(IF('Semester Activities'!K$31&lt;&gt;0,('Semester Activities'!K$31/'Weightage Page-1'!X$13)*'Weightage Page-1'!X133,0))+
(IF('Semester Activities'!K$32&lt;&gt;0,('Semester Activities'!K$32/'Weightage Page-1'!Y$13)*'Weightage Page-1'!Y133,0))+
(IF('Semester Activities'!K$33&lt;&gt;0,('Semester Activities'!K$33/'Weightage Page-1'!Z$13)*'Weightage Page-1'!Z133,0))+
(IF('Semester Activities'!K$34&lt;&gt;0,('Semester Activities'!K$34/'Weightage Page-1'!AA$13)*'Weightage Page-1'!AA133,0))+
(IF('Semester Activities'!K$35&lt;&gt;0,('Semester Activities'!K$35/'Weightage Page-1'!AB$13)*'Weightage Page-1'!AB133,0))+
(IF('Semester Activities'!K$36&lt;&gt;0,('Semester Activities'!K$36/'Weightage Page-1'!AC$13)*'Weightage Page-1'!AC133,0))+
(IF('Semester Activities'!K$38&lt;&gt;0,('Semester Activities'!K$38/'Weightage Page-1'!AE$13)*'Weightage Page-1'!AE133,0))+
(IF('Semester Activities'!K$39&lt;&gt;0,('Semester Activities'!K$39/'Weightage Page-1'!AF$13)*'Weightage Page-1'!AF133,0))+
(IF('Semester Activities'!K$40&lt;&gt;0,('Semester Activities'!K$40/'Weightage Page-1'!AG$13)*'Weightage Page-1'!AG133,0))+
(IF('Semester Activities'!K$41&lt;&gt;0,('Semester Activities'!K$41/'Weightage Page-1'!AH$13)*'Weightage Page-1'!AH133,0))+
(IF('Semester Activities'!K$42&lt;&gt;0,('Semester Activities'!K$42/'Weightage Page-1'!AI$13)*'Weightage Page-1'!AI133,0))+
(IF('Semester Activities'!K$43&lt;&gt;0,('Semester Activities'!K$43/'Weightage Page-1'!AJ$13)*'Weightage Page-1'!AJ133,0))+
(IF('Semester Activities'!K$44&lt;&gt;0,('Semester Activities'!K$44/'Weightage Page-1'!AK$13)*'Weightage Page-1'!AK133,0))+
(IF('Semester Activities'!K$45&lt;&gt;0,('Semester Activities'!K$45/'Weightage Page-1'!AL$13)*'Weightage Page-1'!AL133,0))+
(IF('Semester Activities'!K$46&lt;&gt;0,('Semester Activities'!K$46/'Weightage Page-1'!AM$13)*'Weightage Page-1'!AM133,0))+
(IF('Semester Activities'!K$47&lt;&gt;0,('Semester Activities'!K$47/'Weightage Page-1'!AN$13)*'Weightage Page-1'!AN133,0))+
(IF('Semester Activities'!K$48&lt;&gt;0,('Semester Activities'!K$48/'Weightage Page-1'!AO$13)*'Weightage Page-1'!AO133,0))+
(IF('Semester Activities'!K$49&lt;&gt;0,('Semester Activities'!K$49/'Weightage Page-1'!AP$13)*'Weightage Page-1'!AP133,0))+
(IF('Semester Activities'!K$50&lt;&gt;0,('Semester Activities'!K$50/'Weightage Page-1'!AQ$13)*'Weightage Page-1'!AQ133,0))+
(IF('Semester Activities'!K$51&lt;&gt;0,('Semester Activities'!K$51/'Weightage Page-1'!AR$13)*'Weightage Page-1'!AR133,0))+
(IF('Semester Activities'!K$52&lt;&gt;0,('Semester Activities'!K$52/'Weightage Page-1'!AS$13)*'Weightage Page-1'!AS133,0))+
(IF('Semester Activities'!K$53&lt;&gt;0,('Semester Activities'!K$53/'Weightage Page-1'!AT$13)*'Weightage Page-1'!AT133,0))+
(IF('Semester Activities'!K$54&lt;&gt;0,('Semester Activities'!K$54/'Weightage Page-1'!AU$13)*'Weightage Page-1'!AU133,0))+
(IF('Semester Activities'!K$55&lt;&gt;0,('Semester Activities'!K$55/'Weightage Page-1'!AV$13)*'Weightage Page-1'!AV133,0))+
(IF('Semester Activities'!K$56&lt;&gt;0,('Semester Activities'!K$56/'Weightage Page-1'!AW$13)*'Weightage Page-1'!AW133,0))+
(IF('Semester Activities'!K$57&lt;&gt;0,('Semester Activities'!K$57/'Weightage Page-1'!AX$13)*'Weightage Page-1'!AX133,0))+
(IF('Semester Activities'!K$58&lt;&gt;0,('Semester Activities'!K$58/'Weightage Page-1'!AY$13)*'Weightage Page-1'!AY133,0))+
(IF('Semester Activities'!K$59&lt;&gt;0,('Semester Activities'!K$59/'Weightage Page-1'!AZ$13)*'Weightage Page-1'!AZ133,0))+
(IF('Semester Activities'!K$60&lt;&gt;0,('Semester Activities'!K$60/'Weightage Page-1'!BA$13)*'Weightage Page-1'!BA133,0))+
(IF('Semester Activities'!K$61&lt;&gt;0,('Semester Activities'!K$61/'Weightage Page-1'!BB$13)*'Weightage Page-1'!BB133,0))</f>
        <v>0</v>
      </c>
      <c r="G127" s="423"/>
      <c r="H127" s="423">
        <f>(IF('Semester Activities'!L$11&lt;&gt;0,('Semester Activities'!L$11/'Weightage Page-1'!D$13)*'Weightage Page-1'!D133,0))+
(IF('Semester Activities'!L$12&lt;&gt;0,('Semester Activities'!L$12/'Weightage Page-1'!E$13)*'Weightage Page-1'!E133,0))+
(IF('Semester Activities'!L$13&lt;&gt;0,('Semester Activities'!L$13/'Weightage Page-1'!F$13)*'Weightage Page-1'!F133,0))+
(IF('Semester Activities'!L$14&lt;&gt;0,('Semester Activities'!L$14/'Weightage Page-1'!G$13)*'Weightage Page-1'!G133,0))+
(IF('Semester Activities'!L$15&lt;&gt;0,('Semester Activities'!L$15/'Weightage Page-1'!H$13)*'Weightage Page-1'!H133,0))+
(IF('Semester Activities'!L$16&lt;&gt;0,('Semester Activities'!L$16/'Weightage Page-1'!I$13)*'Weightage Page-1'!I133,0))+
(IF('Semester Activities'!L$17&lt;&gt;0,('Semester Activities'!L$17/'Weightage Page-1'!J$13)*'Weightage Page-1'!J133,0))+
(IF('Semester Activities'!L$18&lt;&gt;0,('Semester Activities'!L$18/'Weightage Page-1'!K$13)*'Weightage Page-1'!K133,0))+
(IF('Semester Activities'!L$19&lt;&gt;0,('Semester Activities'!L$19/'Weightage Page-1'!L$13)*'Weightage Page-1'!L133,0))+
(IF('Semester Activities'!L$20&lt;&gt;0,('Semester Activities'!L$20/'Weightage Page-1'!M$13)*'Weightage Page-1'!M133,0))+
(IF('Semester Activities'!L$21&lt;&gt;0,('Semester Activities'!L$21/'Weightage Page-1'!N$13)*'Weightage Page-1'!N133,0))+
(IF('Semester Activities'!L$25&lt;&gt;0,('Semester Activities'!L$25/'Weightage Page-1'!R$13)*'Weightage Page-1'!R133,0))+
(IF('Semester Activities'!L$26&lt;&gt;0,('Semester Activities'!L$26/'Weightage Page-1'!S$13)*'Weightage Page-1'!S133,0))+
(IF('Semester Activities'!L$27&lt;&gt;0,('Semester Activities'!L$27/'Weightage Page-1'!T$13)*'Weightage Page-1'!T133,0))+
(IF('Semester Activities'!L$28&lt;&gt;0,('Semester Activities'!L$28/'Weightage Page-1'!U$13)*'Weightage Page-1'!U133,0))+
(IF('Semester Activities'!L$29&lt;&gt;0,('Semester Activities'!L$29/'Weightage Page-1'!V$13)*'Weightage Page-1'!V133,0))+
(IF('Semester Activities'!L$30&lt;&gt;0,('Semester Activities'!L$30/'Weightage Page-1'!W$13)*'Weightage Page-1'!W133,0))+
(IF('Semester Activities'!L$31&lt;&gt;0,('Semester Activities'!L$31/'Weightage Page-1'!X$13)*'Weightage Page-1'!X133,0))+
(IF('Semester Activities'!L$32&lt;&gt;0,('Semester Activities'!L$32/'Weightage Page-1'!Y$13)*'Weightage Page-1'!Y133,0))+
(IF('Semester Activities'!L$33&lt;&gt;0,('Semester Activities'!L$33/'Weightage Page-1'!Z$13)*'Weightage Page-1'!Z133,0))+
(IF('Semester Activities'!L$34&lt;&gt;0,('Semester Activities'!L$34/'Weightage Page-1'!AA$13)*'Weightage Page-1'!AA133,0))+
(IF('Semester Activities'!L$35&lt;&gt;0,('Semester Activities'!L$35/'Weightage Page-1'!AB$13)*'Weightage Page-1'!AB133,0))+
(IF('Semester Activities'!L$36&lt;&gt;0,('Semester Activities'!L$36/'Weightage Page-1'!AC$13)*'Weightage Page-1'!AC133,0))+
(IF('Semester Activities'!L$38&lt;&gt;0,('Semester Activities'!L$38/'Weightage Page-1'!AE$13)*'Weightage Page-1'!AE133,0))+
(IF('Semester Activities'!L$39&lt;&gt;0,('Semester Activities'!L$39/'Weightage Page-1'!AF$13)*'Weightage Page-1'!AF133,0))+
(IF('Semester Activities'!L$40&lt;&gt;0,('Semester Activities'!L$40/'Weightage Page-1'!AG$13)*'Weightage Page-1'!AG133,0))+
(IF('Semester Activities'!L$41&lt;&gt;0,('Semester Activities'!L$41/'Weightage Page-1'!AH$13)*'Weightage Page-1'!AH133,0))+
(IF('Semester Activities'!L$42&lt;&gt;0,('Semester Activities'!L$42/'Weightage Page-1'!AI$13)*'Weightage Page-1'!AI133,0))+
(IF('Semester Activities'!L$43&lt;&gt;0,('Semester Activities'!L$43/'Weightage Page-1'!AJ$13)*'Weightage Page-1'!AJ133,0))+
(IF('Semester Activities'!L$44&lt;&gt;0,('Semester Activities'!L$44/'Weightage Page-1'!AK$13)*'Weightage Page-1'!AK133,0))+
(IF('Semester Activities'!L$45&lt;&gt;0,('Semester Activities'!L$45/'Weightage Page-1'!AL$13)*'Weightage Page-1'!AL133,0))+
(IF('Semester Activities'!L$46&lt;&gt;0,('Semester Activities'!L$46/'Weightage Page-1'!AM$13)*'Weightage Page-1'!AM133,0))+
(IF('Semester Activities'!L$47&lt;&gt;0,('Semester Activities'!L$47/'Weightage Page-1'!AN$13)*'Weightage Page-1'!AN133,0))+
(IF('Semester Activities'!L$48&lt;&gt;0,('Semester Activities'!L$48/'Weightage Page-1'!AO$13)*'Weightage Page-1'!AO133,0))+
(IF('Semester Activities'!L$49&lt;&gt;0,('Semester Activities'!L$49/'Weightage Page-1'!AP$13)*'Weightage Page-1'!AP133,0))+
(IF('Semester Activities'!L$50&lt;&gt;0,('Semester Activities'!L$50/'Weightage Page-1'!AQ$13)*'Weightage Page-1'!AQ133,0))+
(IF('Semester Activities'!L$51&lt;&gt;0,('Semester Activities'!L$51/'Weightage Page-1'!AR$13)*'Weightage Page-1'!AR133,0))+
(IF('Semester Activities'!L$52&lt;&gt;0,('Semester Activities'!L$52/'Weightage Page-1'!AS$13)*'Weightage Page-1'!AS133,0))+
(IF('Semester Activities'!L$53&lt;&gt;0,('Semester Activities'!L$53/'Weightage Page-1'!AT$13)*'Weightage Page-1'!AT133,0))+
(IF('Semester Activities'!L$54&lt;&gt;0,('Semester Activities'!L$54/'Weightage Page-1'!AU$13)*'Weightage Page-1'!AU133,0))+
(IF('Semester Activities'!L$55&lt;&gt;0,('Semester Activities'!L$55/'Weightage Page-1'!AV$13)*'Weightage Page-1'!AV133,0))+
(IF('Semester Activities'!L$56&lt;&gt;0,('Semester Activities'!L$56/'Weightage Page-1'!AW$13)*'Weightage Page-1'!AW133,0))+
(IF('Semester Activities'!L$57&lt;&gt;0,('Semester Activities'!L$57/'Weightage Page-1'!AX$13)*'Weightage Page-1'!AX133,0))+
(IF('Semester Activities'!L$58&lt;&gt;0,('Semester Activities'!L$58/'Weightage Page-1'!AY$13)*'Weightage Page-1'!AY133,0))+
(IF('Semester Activities'!L$59&lt;&gt;0,('Semester Activities'!L$59/'Weightage Page-1'!AZ$13)*'Weightage Page-1'!AZ133,0))+
(IF('Semester Activities'!L$60&lt;&gt;0,('Semester Activities'!L$60/'Weightage Page-1'!BA$13)*'Weightage Page-1'!BA133,0))+
(IF('Semester Activities'!L$61&lt;&gt;0,('Semester Activities'!L$61/'Weightage Page-1'!BB$13)*'Weightage Page-1'!BB133,0))</f>
        <v>0</v>
      </c>
      <c r="I127" s="423"/>
      <c r="J127" s="423">
        <f>(IF('Semester Activities'!M$11&lt;&gt;0,('Semester Activities'!M$11/'Weightage Page-1'!D$13)*'Weightage Page-1'!D133,0))+
(IF('Semester Activities'!M$12&lt;&gt;0,('Semester Activities'!M$12/'Weightage Page-1'!E$13)*'Weightage Page-1'!E133,0))+
(IF('Semester Activities'!M$13&lt;&gt;0,('Semester Activities'!M$13/'Weightage Page-1'!F$13)*'Weightage Page-1'!F133,0))+
(IF('Semester Activities'!M$14&lt;&gt;0,('Semester Activities'!M$14/'Weightage Page-1'!G$13)*'Weightage Page-1'!G133,0))+
(IF('Semester Activities'!M$15&lt;&gt;0,('Semester Activities'!M$15/'Weightage Page-1'!H$13)*'Weightage Page-1'!H133,0))+
(IF('Semester Activities'!M$16&lt;&gt;0,('Semester Activities'!M$16/'Weightage Page-1'!I$13)*'Weightage Page-1'!I133,0))+
(IF('Semester Activities'!M$17&lt;&gt;0,('Semester Activities'!M$17/'Weightage Page-1'!J$13)*'Weightage Page-1'!J133,0))+
(IF('Semester Activities'!M$18&lt;&gt;0,('Semester Activities'!M$18/'Weightage Page-1'!K$13)*'Weightage Page-1'!K133,0))+
(IF('Semester Activities'!M$19&lt;&gt;0,('Semester Activities'!M$19/'Weightage Page-1'!L$13)*'Weightage Page-1'!L133,0))+
(IF('Semester Activities'!M$20&lt;&gt;0,('Semester Activities'!M$20/'Weightage Page-1'!M$13)*'Weightage Page-1'!M133,0))+
(IF('Semester Activities'!M$21&lt;&gt;0,('Semester Activities'!M$21/'Weightage Page-1'!N$13)*'Weightage Page-1'!N133,0))+
(IF('Semester Activities'!M$25&lt;&gt;0,('Semester Activities'!M$25/'Weightage Page-1'!R$13)*'Weightage Page-1'!R133,0))+
(IF('Semester Activities'!M$26&lt;&gt;0,('Semester Activities'!M$26/'Weightage Page-1'!S$13)*'Weightage Page-1'!S133,0))+
(IF('Semester Activities'!M$27&lt;&gt;0,('Semester Activities'!M$27/'Weightage Page-1'!T$13)*'Weightage Page-1'!T133,0))+
(IF('Semester Activities'!M$28&lt;&gt;0,('Semester Activities'!M$28/'Weightage Page-1'!U$13)*'Weightage Page-1'!U133,0))+
(IF('Semester Activities'!M$29&lt;&gt;0,('Semester Activities'!M$29/'Weightage Page-1'!V$13)*'Weightage Page-1'!V133,0))+
(IF('Semester Activities'!M$30&lt;&gt;0,('Semester Activities'!M$30/'Weightage Page-1'!W$13)*'Weightage Page-1'!W133,0))+
(IF('Semester Activities'!M$31&lt;&gt;0,('Semester Activities'!M$31/'Weightage Page-1'!X$13)*'Weightage Page-1'!X133,0))+
(IF('Semester Activities'!M$32&lt;&gt;0,('Semester Activities'!M$32/'Weightage Page-1'!Y$13)*'Weightage Page-1'!Y133,0))+
(IF('Semester Activities'!M$33&lt;&gt;0,('Semester Activities'!M$33/'Weightage Page-1'!Z$13)*'Weightage Page-1'!Z133,0))+
(IF('Semester Activities'!M$34&lt;&gt;0,('Semester Activities'!M$34/'Weightage Page-1'!AA$13)*'Weightage Page-1'!AA133,0))+
(IF('Semester Activities'!M$35&lt;&gt;0,('Semester Activities'!M$35/'Weightage Page-1'!AB$13)*'Weightage Page-1'!AB133,0))+
(IF('Semester Activities'!M$36&lt;&gt;0,('Semester Activities'!M$36/'Weightage Page-1'!AC$13)*'Weightage Page-1'!AC133,0))+
(IF('Semester Activities'!M$38&lt;&gt;0,('Semester Activities'!M$38/'Weightage Page-1'!AE$13)*'Weightage Page-1'!AE133,0))+
(IF('Semester Activities'!M$39&lt;&gt;0,('Semester Activities'!M$39/'Weightage Page-1'!AF$13)*'Weightage Page-1'!AF133,0))+
(IF('Semester Activities'!M$40&lt;&gt;0,('Semester Activities'!M$40/'Weightage Page-1'!AG$13)*'Weightage Page-1'!AG133,0))+
(IF('Semester Activities'!M$41&lt;&gt;0,('Semester Activities'!M$41/'Weightage Page-1'!AH$13)*'Weightage Page-1'!AH133,0))+
(IF('Semester Activities'!M$42&lt;&gt;0,('Semester Activities'!M$42/'Weightage Page-1'!AI$13)*'Weightage Page-1'!AI133,0))+
(IF('Semester Activities'!M$43&lt;&gt;0,('Semester Activities'!M$43/'Weightage Page-1'!AJ$13)*'Weightage Page-1'!AJ133,0))+
(IF('Semester Activities'!M$44&lt;&gt;0,('Semester Activities'!M$44/'Weightage Page-1'!AK$13)*'Weightage Page-1'!AK133,0))+
(IF('Semester Activities'!M$45&lt;&gt;0,('Semester Activities'!M$45/'Weightage Page-1'!AL$13)*'Weightage Page-1'!AL133,0))+
(IF('Semester Activities'!M$46&lt;&gt;0,('Semester Activities'!M$46/'Weightage Page-1'!AM$13)*'Weightage Page-1'!AM133,0))+
(IF('Semester Activities'!M$47&lt;&gt;0,('Semester Activities'!M$47/'Weightage Page-1'!AN$13)*'Weightage Page-1'!AN133,0))+
(IF('Semester Activities'!M$48&lt;&gt;0,('Semester Activities'!M$48/'Weightage Page-1'!AO$13)*'Weightage Page-1'!AO133,0))+
(IF('Semester Activities'!M$49&lt;&gt;0,('Semester Activities'!M$49/'Weightage Page-1'!AP$13)*'Weightage Page-1'!AP133,0))+
(IF('Semester Activities'!M$50&lt;&gt;0,('Semester Activities'!M$50/'Weightage Page-1'!AQ$13)*'Weightage Page-1'!AQ133,0))+
(IF('Semester Activities'!M$51&lt;&gt;0,('Semester Activities'!M$51/'Weightage Page-1'!AR$13)*'Weightage Page-1'!AR133,0))+
(IF('Semester Activities'!M$52&lt;&gt;0,('Semester Activities'!M$52/'Weightage Page-1'!AS$13)*'Weightage Page-1'!AS133,0))+
(IF('Semester Activities'!M$53&lt;&gt;0,('Semester Activities'!M$53/'Weightage Page-1'!AT$13)*'Weightage Page-1'!AT133,0))+
(IF('Semester Activities'!M$54&lt;&gt;0,('Semester Activities'!M$54/'Weightage Page-1'!AU$13)*'Weightage Page-1'!AU133,0))+
(IF('Semester Activities'!M$55&lt;&gt;0,('Semester Activities'!M$55/'Weightage Page-1'!AV$13)*'Weightage Page-1'!AV133,0))+
(IF('Semester Activities'!M$56&lt;&gt;0,('Semester Activities'!M$56/'Weightage Page-1'!AW$13)*'Weightage Page-1'!AW133,0))+
(IF('Semester Activities'!M$57&lt;&gt;0,('Semester Activities'!M$57/'Weightage Page-1'!AX$13)*'Weightage Page-1'!AX133,0))+
(IF('Semester Activities'!M$58&lt;&gt;0,('Semester Activities'!M$58/'Weightage Page-1'!AY$13)*'Weightage Page-1'!AY133,0))+
(IF('Semester Activities'!M$59&lt;&gt;0,('Semester Activities'!M$59/'Weightage Page-1'!AZ$13)*'Weightage Page-1'!AZ133,0))+
(IF('Semester Activities'!M$60&lt;&gt;0,('Semester Activities'!M$60/'Weightage Page-1'!BA$13)*'Weightage Page-1'!BA133,0))+
(IF('Semester Activities'!M$61&lt;&gt;0,('Semester Activities'!M$61/'Weightage Page-1'!BB$13)*'Weightage Page-1'!BB133,0))</f>
        <v>0</v>
      </c>
      <c r="K127" s="423"/>
      <c r="L127" s="423">
        <f>(IF('Semester Activities'!N$11&lt;&gt;0,('Semester Activities'!N$11/'Weightage Page-1'!D$13)*'Weightage Page-1'!D133,0))+
(IF('Semester Activities'!N$12&lt;&gt;0,('Semester Activities'!N$12/'Weightage Page-1'!E$13)*'Weightage Page-1'!E133,0))+
(IF('Semester Activities'!N$13&lt;&gt;0,('Semester Activities'!N$13/'Weightage Page-1'!F$13)*'Weightage Page-1'!F133,0))+
(IF('Semester Activities'!N$14&lt;&gt;0,('Semester Activities'!N$14/'Weightage Page-1'!G$13)*'Weightage Page-1'!G133,0))+
(IF('Semester Activities'!N$15&lt;&gt;0,('Semester Activities'!N$15/'Weightage Page-1'!H$13)*'Weightage Page-1'!H133,0))+
(IF('Semester Activities'!N$16&lt;&gt;0,('Semester Activities'!N$16/'Weightage Page-1'!I$13)*'Weightage Page-1'!I133,0))+
(IF('Semester Activities'!N$17&lt;&gt;0,('Semester Activities'!N$17/'Weightage Page-1'!J$13)*'Weightage Page-1'!J133,0))+
(IF('Semester Activities'!N$18&lt;&gt;0,('Semester Activities'!N$18/'Weightage Page-1'!K$13)*'Weightage Page-1'!K133,0))+
(IF('Semester Activities'!N$19&lt;&gt;0,('Semester Activities'!N$19/'Weightage Page-1'!L$13)*'Weightage Page-1'!L133,0))+
(IF('Semester Activities'!N$20&lt;&gt;0,('Semester Activities'!N$20/'Weightage Page-1'!M$13)*'Weightage Page-1'!M133,0))+
(IF('Semester Activities'!N$21&lt;&gt;0,('Semester Activities'!N$21/'Weightage Page-1'!N$13)*'Weightage Page-1'!N133,0))+
(IF('Semester Activities'!N$25&lt;&gt;0,('Semester Activities'!N$25/'Weightage Page-1'!R$13)*'Weightage Page-1'!R133,0))+
(IF('Semester Activities'!N$26&lt;&gt;0,('Semester Activities'!N$26/'Weightage Page-1'!S$13)*'Weightage Page-1'!S133,0))+
(IF('Semester Activities'!N$27&lt;&gt;0,('Semester Activities'!N$27/'Weightage Page-1'!T$13)*'Weightage Page-1'!T133,0))+
(IF('Semester Activities'!N$28&lt;&gt;0,('Semester Activities'!N$28/'Weightage Page-1'!U$13)*'Weightage Page-1'!U133,0))+
(IF('Semester Activities'!N$29&lt;&gt;0,('Semester Activities'!N$29/'Weightage Page-1'!V$13)*'Weightage Page-1'!V133,0))+
(IF('Semester Activities'!N$30&lt;&gt;0,('Semester Activities'!N$30/'Weightage Page-1'!W$13)*'Weightage Page-1'!W133,0))+
(IF('Semester Activities'!N$31&lt;&gt;0,('Semester Activities'!N$31/'Weightage Page-1'!X$13)*'Weightage Page-1'!X133,0))+
(IF('Semester Activities'!N$32&lt;&gt;0,('Semester Activities'!N$32/'Weightage Page-1'!Y$13)*'Weightage Page-1'!Y133,0))+
(IF('Semester Activities'!N$33&lt;&gt;0,('Semester Activities'!N$33/'Weightage Page-1'!Z$13)*'Weightage Page-1'!Z133,0))+
(IF('Semester Activities'!N$34&lt;&gt;0,('Semester Activities'!N$34/'Weightage Page-1'!AA$13)*'Weightage Page-1'!AA133,0))+
(IF('Semester Activities'!N$35&lt;&gt;0,('Semester Activities'!N$35/'Weightage Page-1'!AB$13)*'Weightage Page-1'!AB133,0))+
(IF('Semester Activities'!N$36&lt;&gt;0,('Semester Activities'!N$36/'Weightage Page-1'!AC$13)*'Weightage Page-1'!AC133,0))+
(IF('Semester Activities'!N$38&lt;&gt;0,('Semester Activities'!N$38/'Weightage Page-1'!AE$13)*'Weightage Page-1'!AE133,0))+
(IF('Semester Activities'!N$39&lt;&gt;0,('Semester Activities'!N$39/'Weightage Page-1'!AF$13)*'Weightage Page-1'!AF133,0))+
(IF('Semester Activities'!N$40&lt;&gt;0,('Semester Activities'!N$40/'Weightage Page-1'!AG$13)*'Weightage Page-1'!AG133,0))+
(IF('Semester Activities'!N$41&lt;&gt;0,('Semester Activities'!N$41/'Weightage Page-1'!AH$13)*'Weightage Page-1'!AH133,0))+
(IF('Semester Activities'!N$42&lt;&gt;0,('Semester Activities'!N$42/'Weightage Page-1'!AI$13)*'Weightage Page-1'!AI133,0))+
(IF('Semester Activities'!N$43&lt;&gt;0,('Semester Activities'!N$43/'Weightage Page-1'!AJ$13)*'Weightage Page-1'!AJ133,0))+
(IF('Semester Activities'!N$44&lt;&gt;0,('Semester Activities'!N$44/'Weightage Page-1'!AK$13)*'Weightage Page-1'!AK133,0))+
(IF('Semester Activities'!N$45&lt;&gt;0,('Semester Activities'!N$45/'Weightage Page-1'!AL$13)*'Weightage Page-1'!AL133,0))+
(IF('Semester Activities'!N$46&lt;&gt;0,('Semester Activities'!N$46/'Weightage Page-1'!AM$13)*'Weightage Page-1'!AM133,0))+
(IF('Semester Activities'!N$47&lt;&gt;0,('Semester Activities'!N$47/'Weightage Page-1'!AN$13)*'Weightage Page-1'!AN133,0))+
(IF('Semester Activities'!N$48&lt;&gt;0,('Semester Activities'!N$48/'Weightage Page-1'!AO$13)*'Weightage Page-1'!AO133,0))+
(IF('Semester Activities'!N$49&lt;&gt;0,('Semester Activities'!N$49/'Weightage Page-1'!AP$13)*'Weightage Page-1'!AP133,0))+
(IF('Semester Activities'!N$50&lt;&gt;0,('Semester Activities'!N$50/'Weightage Page-1'!AQ$13)*'Weightage Page-1'!AQ133,0))+
(IF('Semester Activities'!N$51&lt;&gt;0,('Semester Activities'!N$51/'Weightage Page-1'!AR$13)*'Weightage Page-1'!AR133,0))+
(IF('Semester Activities'!N$52&lt;&gt;0,('Semester Activities'!N$52/'Weightage Page-1'!AS$13)*'Weightage Page-1'!AS133,0))+
(IF('Semester Activities'!N$53&lt;&gt;0,('Semester Activities'!N$53/'Weightage Page-1'!AT$13)*'Weightage Page-1'!AT133,0))+
(IF('Semester Activities'!N$54&lt;&gt;0,('Semester Activities'!N$54/'Weightage Page-1'!AU$13)*'Weightage Page-1'!AU133,0))+
(IF('Semester Activities'!N$55&lt;&gt;0,('Semester Activities'!N$55/'Weightage Page-1'!AV$13)*'Weightage Page-1'!AV133,0))+
(IF('Semester Activities'!N$56&lt;&gt;0,('Semester Activities'!N$56/'Weightage Page-1'!AW$13)*'Weightage Page-1'!AW133,0))+
(IF('Semester Activities'!N$57&lt;&gt;0,('Semester Activities'!N$57/'Weightage Page-1'!AX$13)*'Weightage Page-1'!AX133,0))+
(IF('Semester Activities'!N$58&lt;&gt;0,('Semester Activities'!N$58/'Weightage Page-1'!AY$13)*'Weightage Page-1'!AY133,0))+
(IF('Semester Activities'!N$59&lt;&gt;0,('Semester Activities'!N$59/'Weightage Page-1'!AZ$13)*'Weightage Page-1'!AZ133,0))+
(IF('Semester Activities'!N$60&lt;&gt;0,('Semester Activities'!N$60/'Weightage Page-1'!BA$13)*'Weightage Page-1'!BA133,0))+
(IF('Semester Activities'!N$61&lt;&gt;0,('Semester Activities'!N$61/'Weightage Page-1'!BB$13)*'Weightage Page-1'!BB133,0))</f>
        <v>0</v>
      </c>
      <c r="M127" s="423"/>
      <c r="N127" s="424">
        <f t="shared" si="2"/>
        <v>0</v>
      </c>
      <c r="O127" s="424"/>
    </row>
    <row r="128" spans="1:15" ht="16.5" thickBot="1" x14ac:dyDescent="0.3">
      <c r="A128" s="210">
        <v>119</v>
      </c>
      <c r="B128" s="211" t="str">
        <f>IF('Weightage Page-1'!B134&lt;&gt;"",'Weightage Page-1'!B134,"")</f>
        <v>15-13SW190</v>
      </c>
      <c r="C128" s="118"/>
      <c r="D128" s="423">
        <f>(IF('Semester Activities'!J$11&lt;&gt;0,('Semester Activities'!J$11/'Weightage Page-1'!D$13)*'Weightage Page-1'!D134,0))+
(IF('Semester Activities'!J$12&lt;&gt;0,('Semester Activities'!J$12/'Weightage Page-1'!E$13)*'Weightage Page-1'!E134,0))+
(IF('Semester Activities'!J$13&lt;&gt;0,('Semester Activities'!J$13/'Weightage Page-1'!F$13)*'Weightage Page-1'!F134,0))+
(IF('Semester Activities'!J$14&lt;&gt;0,('Semester Activities'!J$14/'Weightage Page-1'!G$13)*'Weightage Page-1'!G134,0))+
(IF('Semester Activities'!J$15&lt;&gt;0,('Semester Activities'!J$15/'Weightage Page-1'!H$13)*'Weightage Page-1'!H134,0))+
(IF('Semester Activities'!J$16&lt;&gt;0,('Semester Activities'!J$16/'Weightage Page-1'!I$13)*'Weightage Page-1'!I134,0))+
(IF('Semester Activities'!J$17&lt;&gt;0,('Semester Activities'!J$17/'Weightage Page-1'!J$13)*'Weightage Page-1'!J134,0))+
(IF('Semester Activities'!J$18&lt;&gt;0,('Semester Activities'!J$18/'Weightage Page-1'!K$13)*'Weightage Page-1'!K134,0))+
(IF('Semester Activities'!J$19&lt;&gt;0,('Semester Activities'!J$19/'Weightage Page-1'!L$13)*'Weightage Page-1'!L134,0))+
(IF('Semester Activities'!J$20&lt;&gt;0,('Semester Activities'!J$20/'Weightage Page-1'!M$13)*'Weightage Page-1'!M134,0))+
(IF('Semester Activities'!J$21&lt;&gt;0,('Semester Activities'!J$21/'Weightage Page-1'!N$13)*'Weightage Page-1'!N134,0))+
(IF('Semester Activities'!J$25&lt;&gt;0,('Semester Activities'!J$25/'Weightage Page-1'!R$13)*'Weightage Page-1'!R134,0))+
(IF('Semester Activities'!J$26&lt;&gt;0,('Semester Activities'!J$26/'Weightage Page-1'!S$13)*'Weightage Page-1'!S134,0))+
(IF('Semester Activities'!J$27&lt;&gt;0,('Semester Activities'!J$27/'Weightage Page-1'!T$13)*'Weightage Page-1'!T134,0))+
(IF('Semester Activities'!J$28&lt;&gt;0,('Semester Activities'!J$28/'Weightage Page-1'!U$13)*'Weightage Page-1'!U134,0))+
(IF('Semester Activities'!J$29&lt;&gt;0,('Semester Activities'!J$29/'Weightage Page-1'!V$13)*'Weightage Page-1'!V134,0))+
(IF('Semester Activities'!J$30&lt;&gt;0,('Semester Activities'!J$30/'Weightage Page-1'!W$13)*'Weightage Page-1'!W134,0))+
(IF('Semester Activities'!J$31&lt;&gt;0,('Semester Activities'!J$31/'Weightage Page-1'!X$13)*'Weightage Page-1'!X134,0))+
(IF('Semester Activities'!J$32&lt;&gt;0,('Semester Activities'!J$32/'Weightage Page-1'!Y$13)*'Weightage Page-1'!Y134,0))+
(IF('Semester Activities'!J$33&lt;&gt;0,('Semester Activities'!J$33/'Weightage Page-1'!Z$13)*'Weightage Page-1'!Z134,0))+
(IF('Semester Activities'!J$34&lt;&gt;0,('Semester Activities'!J$34/'Weightage Page-1'!AA$13)*'Weightage Page-1'!AA134,0))+
(IF('Semester Activities'!J$35&lt;&gt;0,('Semester Activities'!J$35/'Weightage Page-1'!AB$13)*'Weightage Page-1'!AB134,0))+
(IF('Semester Activities'!J$36&lt;&gt;0,('Semester Activities'!J$36/'Weightage Page-1'!AC$13)*'Weightage Page-1'!AC134,0))+
(IF('Semester Activities'!J$38&lt;&gt;0,('Semester Activities'!J$38/'Weightage Page-1'!AE$13)*'Weightage Page-1'!AE134,0))+
(IF('Semester Activities'!J$39&lt;&gt;0,('Semester Activities'!J$39/'Weightage Page-1'!AF$13)*'Weightage Page-1'!AF134,0))+
(IF('Semester Activities'!J$40&lt;&gt;0,('Semester Activities'!J$40/'Weightage Page-1'!AG$13)*'Weightage Page-1'!AG134,0))+
(IF('Semester Activities'!J$41&lt;&gt;0,('Semester Activities'!J$41/'Weightage Page-1'!AH$13)*'Weightage Page-1'!AH134,0))+
(IF('Semester Activities'!J$42&lt;&gt;0,('Semester Activities'!J$42/'Weightage Page-1'!AI$13)*'Weightage Page-1'!AI134,0))+
(IF('Semester Activities'!J$43&lt;&gt;0,('Semester Activities'!J$43/'Weightage Page-1'!AJ$13)*'Weightage Page-1'!AJ134,0))+
(IF('Semester Activities'!J$44&lt;&gt;0,('Semester Activities'!J$44/'Weightage Page-1'!AK$13)*'Weightage Page-1'!AK134,0))+
(IF('Semester Activities'!J$45&lt;&gt;0,('Semester Activities'!J$45/'Weightage Page-1'!AL$13)*'Weightage Page-1'!AL134,0))+
(IF('Semester Activities'!J$46&lt;&gt;0,('Semester Activities'!J$46/'Weightage Page-1'!AM$13)*'Weightage Page-1'!AM134,0))+
(IF('Semester Activities'!J$47&lt;&gt;0,('Semester Activities'!J$47/'Weightage Page-1'!AN$13)*'Weightage Page-1'!AN134,0))+
(IF('Semester Activities'!J$48&lt;&gt;0,('Semester Activities'!J$48/'Weightage Page-1'!AO$13)*'Weightage Page-1'!AO134,0))+
(IF('Semester Activities'!J$49&lt;&gt;0,('Semester Activities'!J$49/'Weightage Page-1'!AP$13)*'Weightage Page-1'!AP134,0))+
(IF('Semester Activities'!J$50&lt;&gt;0,('Semester Activities'!J$50/'Weightage Page-1'!AQ$13)*'Weightage Page-1'!AQ134,0))+
(IF('Semester Activities'!J$51&lt;&gt;0,('Semester Activities'!J$51/'Weightage Page-1'!AR$13)*'Weightage Page-1'!AR134,0))+
(IF('Semester Activities'!J$52&lt;&gt;0,('Semester Activities'!J$52/'Weightage Page-1'!AS$13)*'Weightage Page-1'!AS134,0))+
(IF('Semester Activities'!J$53&lt;&gt;0,('Semester Activities'!J$53/'Weightage Page-1'!AT$13)*'Weightage Page-1'!AT134,0))+
(IF('Semester Activities'!J$54&lt;&gt;0,('Semester Activities'!J$54/'Weightage Page-1'!AU$13)*'Weightage Page-1'!AU134,0))+
(IF('Semester Activities'!J$55&lt;&gt;0,('Semester Activities'!J$55/'Weightage Page-1'!AV$13)*'Weightage Page-1'!AV134,0))+
(IF('Semester Activities'!J$56&lt;&gt;0,('Semester Activities'!J$56/'Weightage Page-1'!AW$13)*'Weightage Page-1'!AW134,0))+
(IF('Semester Activities'!J$57&lt;&gt;0,('Semester Activities'!J$57/'Weightage Page-1'!AX$13)*'Weightage Page-1'!AX134,0))+
(IF('Semester Activities'!J$58&lt;&gt;0,('Semester Activities'!J$58/'Weightage Page-1'!AY$13)*'Weightage Page-1'!AY134,0))+
(IF('Semester Activities'!J$59&lt;&gt;0,('Semester Activities'!J$59/'Weightage Page-1'!AZ$13)*'Weightage Page-1'!AZ134,0))+
(IF('Semester Activities'!J$60&lt;&gt;0,('Semester Activities'!J$60/'Weightage Page-1'!BA$13)*'Weightage Page-1'!BA134,0))+
(IF('Semester Activities'!J$61&lt;&gt;0,('Semester Activities'!J$61/'Weightage Page-1'!BB$13)*'Weightage Page-1'!BB134,0))</f>
        <v>0</v>
      </c>
      <c r="E128" s="423"/>
      <c r="F128" s="423">
        <f>(IF('Semester Activities'!K$11&lt;&gt;0,('Semester Activities'!K$11/'Weightage Page-1'!D$13)*'Weightage Page-1'!D134,0))+
(IF('Semester Activities'!K$12&lt;&gt;0,('Semester Activities'!K$12/'Weightage Page-1'!E$13)*'Weightage Page-1'!E134,0))+
(IF('Semester Activities'!K$13&lt;&gt;0,('Semester Activities'!K$13/'Weightage Page-1'!F$13)*'Weightage Page-1'!F134,0))+
(IF('Semester Activities'!K$14&lt;&gt;0,('Semester Activities'!K$14/'Weightage Page-1'!G$13)*'Weightage Page-1'!G134,0))+
(IF('Semester Activities'!K$15&lt;&gt;0,('Semester Activities'!K$15/'Weightage Page-1'!H$13)*'Weightage Page-1'!H134,0))+
(IF('Semester Activities'!K$16&lt;&gt;0,('Semester Activities'!K$16/'Weightage Page-1'!I$13)*'Weightage Page-1'!I134,0))+
(IF('Semester Activities'!K$17&lt;&gt;0,('Semester Activities'!K$17/'Weightage Page-1'!J$13)*'Weightage Page-1'!J134,0))+
(IF('Semester Activities'!K$18&lt;&gt;0,('Semester Activities'!K$18/'Weightage Page-1'!K$13)*'Weightage Page-1'!K134,0))+
(IF('Semester Activities'!K$19&lt;&gt;0,('Semester Activities'!K$19/'Weightage Page-1'!L$13)*'Weightage Page-1'!L134,0))+
(IF('Semester Activities'!K$20&lt;&gt;0,('Semester Activities'!K$20/'Weightage Page-1'!M$13)*'Weightage Page-1'!M134,0))+
(IF('Semester Activities'!K$21&lt;&gt;0,('Semester Activities'!K$21/'Weightage Page-1'!N$13)*'Weightage Page-1'!N134,0))+
(IF('Semester Activities'!K$25&lt;&gt;0,('Semester Activities'!K$25/'Weightage Page-1'!R$13)*'Weightage Page-1'!R134,0))+
(IF('Semester Activities'!K$26&lt;&gt;0,('Semester Activities'!K$26/'Weightage Page-1'!S$13)*'Weightage Page-1'!S134,0))+
(IF('Semester Activities'!K$27&lt;&gt;0,('Semester Activities'!K$27/'Weightage Page-1'!T$13)*'Weightage Page-1'!T134,0))+
(IF('Semester Activities'!K$28&lt;&gt;0,('Semester Activities'!K$28/'Weightage Page-1'!U$13)*'Weightage Page-1'!U134,0))+
(IF('Semester Activities'!K$29&lt;&gt;0,('Semester Activities'!K$29/'Weightage Page-1'!V$13)*'Weightage Page-1'!V134,0))+
(IF('Semester Activities'!K$30&lt;&gt;0,('Semester Activities'!K$30/'Weightage Page-1'!W$13)*'Weightage Page-1'!W134,0))+
(IF('Semester Activities'!K$31&lt;&gt;0,('Semester Activities'!K$31/'Weightage Page-1'!X$13)*'Weightage Page-1'!X134,0))+
(IF('Semester Activities'!K$32&lt;&gt;0,('Semester Activities'!K$32/'Weightage Page-1'!Y$13)*'Weightage Page-1'!Y134,0))+
(IF('Semester Activities'!K$33&lt;&gt;0,('Semester Activities'!K$33/'Weightage Page-1'!Z$13)*'Weightage Page-1'!Z134,0))+
(IF('Semester Activities'!K$34&lt;&gt;0,('Semester Activities'!K$34/'Weightage Page-1'!AA$13)*'Weightage Page-1'!AA134,0))+
(IF('Semester Activities'!K$35&lt;&gt;0,('Semester Activities'!K$35/'Weightage Page-1'!AB$13)*'Weightage Page-1'!AB134,0))+
(IF('Semester Activities'!K$36&lt;&gt;0,('Semester Activities'!K$36/'Weightage Page-1'!AC$13)*'Weightage Page-1'!AC134,0))+
(IF('Semester Activities'!K$38&lt;&gt;0,('Semester Activities'!K$38/'Weightage Page-1'!AE$13)*'Weightage Page-1'!AE134,0))+
(IF('Semester Activities'!K$39&lt;&gt;0,('Semester Activities'!K$39/'Weightage Page-1'!AF$13)*'Weightage Page-1'!AF134,0))+
(IF('Semester Activities'!K$40&lt;&gt;0,('Semester Activities'!K$40/'Weightage Page-1'!AG$13)*'Weightage Page-1'!AG134,0))+
(IF('Semester Activities'!K$41&lt;&gt;0,('Semester Activities'!K$41/'Weightage Page-1'!AH$13)*'Weightage Page-1'!AH134,0))+
(IF('Semester Activities'!K$42&lt;&gt;0,('Semester Activities'!K$42/'Weightage Page-1'!AI$13)*'Weightage Page-1'!AI134,0))+
(IF('Semester Activities'!K$43&lt;&gt;0,('Semester Activities'!K$43/'Weightage Page-1'!AJ$13)*'Weightage Page-1'!AJ134,0))+
(IF('Semester Activities'!K$44&lt;&gt;0,('Semester Activities'!K$44/'Weightage Page-1'!AK$13)*'Weightage Page-1'!AK134,0))+
(IF('Semester Activities'!K$45&lt;&gt;0,('Semester Activities'!K$45/'Weightage Page-1'!AL$13)*'Weightage Page-1'!AL134,0))+
(IF('Semester Activities'!K$46&lt;&gt;0,('Semester Activities'!K$46/'Weightage Page-1'!AM$13)*'Weightage Page-1'!AM134,0))+
(IF('Semester Activities'!K$47&lt;&gt;0,('Semester Activities'!K$47/'Weightage Page-1'!AN$13)*'Weightage Page-1'!AN134,0))+
(IF('Semester Activities'!K$48&lt;&gt;0,('Semester Activities'!K$48/'Weightage Page-1'!AO$13)*'Weightage Page-1'!AO134,0))+
(IF('Semester Activities'!K$49&lt;&gt;0,('Semester Activities'!K$49/'Weightage Page-1'!AP$13)*'Weightage Page-1'!AP134,0))+
(IF('Semester Activities'!K$50&lt;&gt;0,('Semester Activities'!K$50/'Weightage Page-1'!AQ$13)*'Weightage Page-1'!AQ134,0))+
(IF('Semester Activities'!K$51&lt;&gt;0,('Semester Activities'!K$51/'Weightage Page-1'!AR$13)*'Weightage Page-1'!AR134,0))+
(IF('Semester Activities'!K$52&lt;&gt;0,('Semester Activities'!K$52/'Weightage Page-1'!AS$13)*'Weightage Page-1'!AS134,0))+
(IF('Semester Activities'!K$53&lt;&gt;0,('Semester Activities'!K$53/'Weightage Page-1'!AT$13)*'Weightage Page-1'!AT134,0))+
(IF('Semester Activities'!K$54&lt;&gt;0,('Semester Activities'!K$54/'Weightage Page-1'!AU$13)*'Weightage Page-1'!AU134,0))+
(IF('Semester Activities'!K$55&lt;&gt;0,('Semester Activities'!K$55/'Weightage Page-1'!AV$13)*'Weightage Page-1'!AV134,0))+
(IF('Semester Activities'!K$56&lt;&gt;0,('Semester Activities'!K$56/'Weightage Page-1'!AW$13)*'Weightage Page-1'!AW134,0))+
(IF('Semester Activities'!K$57&lt;&gt;0,('Semester Activities'!K$57/'Weightage Page-1'!AX$13)*'Weightage Page-1'!AX134,0))+
(IF('Semester Activities'!K$58&lt;&gt;0,('Semester Activities'!K$58/'Weightage Page-1'!AY$13)*'Weightage Page-1'!AY134,0))+
(IF('Semester Activities'!K$59&lt;&gt;0,('Semester Activities'!K$59/'Weightage Page-1'!AZ$13)*'Weightage Page-1'!AZ134,0))+
(IF('Semester Activities'!K$60&lt;&gt;0,('Semester Activities'!K$60/'Weightage Page-1'!BA$13)*'Weightage Page-1'!BA134,0))+
(IF('Semester Activities'!K$61&lt;&gt;0,('Semester Activities'!K$61/'Weightage Page-1'!BB$13)*'Weightage Page-1'!BB134,0))</f>
        <v>0</v>
      </c>
      <c r="G128" s="423"/>
      <c r="H128" s="423">
        <f>(IF('Semester Activities'!L$11&lt;&gt;0,('Semester Activities'!L$11/'Weightage Page-1'!D$13)*'Weightage Page-1'!D134,0))+
(IF('Semester Activities'!L$12&lt;&gt;0,('Semester Activities'!L$12/'Weightage Page-1'!E$13)*'Weightage Page-1'!E134,0))+
(IF('Semester Activities'!L$13&lt;&gt;0,('Semester Activities'!L$13/'Weightage Page-1'!F$13)*'Weightage Page-1'!F134,0))+
(IF('Semester Activities'!L$14&lt;&gt;0,('Semester Activities'!L$14/'Weightage Page-1'!G$13)*'Weightage Page-1'!G134,0))+
(IF('Semester Activities'!L$15&lt;&gt;0,('Semester Activities'!L$15/'Weightage Page-1'!H$13)*'Weightage Page-1'!H134,0))+
(IF('Semester Activities'!L$16&lt;&gt;0,('Semester Activities'!L$16/'Weightage Page-1'!I$13)*'Weightage Page-1'!I134,0))+
(IF('Semester Activities'!L$17&lt;&gt;0,('Semester Activities'!L$17/'Weightage Page-1'!J$13)*'Weightage Page-1'!J134,0))+
(IF('Semester Activities'!L$18&lt;&gt;0,('Semester Activities'!L$18/'Weightage Page-1'!K$13)*'Weightage Page-1'!K134,0))+
(IF('Semester Activities'!L$19&lt;&gt;0,('Semester Activities'!L$19/'Weightage Page-1'!L$13)*'Weightage Page-1'!L134,0))+
(IF('Semester Activities'!L$20&lt;&gt;0,('Semester Activities'!L$20/'Weightage Page-1'!M$13)*'Weightage Page-1'!M134,0))+
(IF('Semester Activities'!L$21&lt;&gt;0,('Semester Activities'!L$21/'Weightage Page-1'!N$13)*'Weightage Page-1'!N134,0))+
(IF('Semester Activities'!L$25&lt;&gt;0,('Semester Activities'!L$25/'Weightage Page-1'!R$13)*'Weightage Page-1'!R134,0))+
(IF('Semester Activities'!L$26&lt;&gt;0,('Semester Activities'!L$26/'Weightage Page-1'!S$13)*'Weightage Page-1'!S134,0))+
(IF('Semester Activities'!L$27&lt;&gt;0,('Semester Activities'!L$27/'Weightage Page-1'!T$13)*'Weightage Page-1'!T134,0))+
(IF('Semester Activities'!L$28&lt;&gt;0,('Semester Activities'!L$28/'Weightage Page-1'!U$13)*'Weightage Page-1'!U134,0))+
(IF('Semester Activities'!L$29&lt;&gt;0,('Semester Activities'!L$29/'Weightage Page-1'!V$13)*'Weightage Page-1'!V134,0))+
(IF('Semester Activities'!L$30&lt;&gt;0,('Semester Activities'!L$30/'Weightage Page-1'!W$13)*'Weightage Page-1'!W134,0))+
(IF('Semester Activities'!L$31&lt;&gt;0,('Semester Activities'!L$31/'Weightage Page-1'!X$13)*'Weightage Page-1'!X134,0))+
(IF('Semester Activities'!L$32&lt;&gt;0,('Semester Activities'!L$32/'Weightage Page-1'!Y$13)*'Weightage Page-1'!Y134,0))+
(IF('Semester Activities'!L$33&lt;&gt;0,('Semester Activities'!L$33/'Weightage Page-1'!Z$13)*'Weightage Page-1'!Z134,0))+
(IF('Semester Activities'!L$34&lt;&gt;0,('Semester Activities'!L$34/'Weightage Page-1'!AA$13)*'Weightage Page-1'!AA134,0))+
(IF('Semester Activities'!L$35&lt;&gt;0,('Semester Activities'!L$35/'Weightage Page-1'!AB$13)*'Weightage Page-1'!AB134,0))+
(IF('Semester Activities'!L$36&lt;&gt;0,('Semester Activities'!L$36/'Weightage Page-1'!AC$13)*'Weightage Page-1'!AC134,0))+
(IF('Semester Activities'!L$38&lt;&gt;0,('Semester Activities'!L$38/'Weightage Page-1'!AE$13)*'Weightage Page-1'!AE134,0))+
(IF('Semester Activities'!L$39&lt;&gt;0,('Semester Activities'!L$39/'Weightage Page-1'!AF$13)*'Weightage Page-1'!AF134,0))+
(IF('Semester Activities'!L$40&lt;&gt;0,('Semester Activities'!L$40/'Weightage Page-1'!AG$13)*'Weightage Page-1'!AG134,0))+
(IF('Semester Activities'!L$41&lt;&gt;0,('Semester Activities'!L$41/'Weightage Page-1'!AH$13)*'Weightage Page-1'!AH134,0))+
(IF('Semester Activities'!L$42&lt;&gt;0,('Semester Activities'!L$42/'Weightage Page-1'!AI$13)*'Weightage Page-1'!AI134,0))+
(IF('Semester Activities'!L$43&lt;&gt;0,('Semester Activities'!L$43/'Weightage Page-1'!AJ$13)*'Weightage Page-1'!AJ134,0))+
(IF('Semester Activities'!L$44&lt;&gt;0,('Semester Activities'!L$44/'Weightage Page-1'!AK$13)*'Weightage Page-1'!AK134,0))+
(IF('Semester Activities'!L$45&lt;&gt;0,('Semester Activities'!L$45/'Weightage Page-1'!AL$13)*'Weightage Page-1'!AL134,0))+
(IF('Semester Activities'!L$46&lt;&gt;0,('Semester Activities'!L$46/'Weightage Page-1'!AM$13)*'Weightage Page-1'!AM134,0))+
(IF('Semester Activities'!L$47&lt;&gt;0,('Semester Activities'!L$47/'Weightage Page-1'!AN$13)*'Weightage Page-1'!AN134,0))+
(IF('Semester Activities'!L$48&lt;&gt;0,('Semester Activities'!L$48/'Weightage Page-1'!AO$13)*'Weightage Page-1'!AO134,0))+
(IF('Semester Activities'!L$49&lt;&gt;0,('Semester Activities'!L$49/'Weightage Page-1'!AP$13)*'Weightage Page-1'!AP134,0))+
(IF('Semester Activities'!L$50&lt;&gt;0,('Semester Activities'!L$50/'Weightage Page-1'!AQ$13)*'Weightage Page-1'!AQ134,0))+
(IF('Semester Activities'!L$51&lt;&gt;0,('Semester Activities'!L$51/'Weightage Page-1'!AR$13)*'Weightage Page-1'!AR134,0))+
(IF('Semester Activities'!L$52&lt;&gt;0,('Semester Activities'!L$52/'Weightage Page-1'!AS$13)*'Weightage Page-1'!AS134,0))+
(IF('Semester Activities'!L$53&lt;&gt;0,('Semester Activities'!L$53/'Weightage Page-1'!AT$13)*'Weightage Page-1'!AT134,0))+
(IF('Semester Activities'!L$54&lt;&gt;0,('Semester Activities'!L$54/'Weightage Page-1'!AU$13)*'Weightage Page-1'!AU134,0))+
(IF('Semester Activities'!L$55&lt;&gt;0,('Semester Activities'!L$55/'Weightage Page-1'!AV$13)*'Weightage Page-1'!AV134,0))+
(IF('Semester Activities'!L$56&lt;&gt;0,('Semester Activities'!L$56/'Weightage Page-1'!AW$13)*'Weightage Page-1'!AW134,0))+
(IF('Semester Activities'!L$57&lt;&gt;0,('Semester Activities'!L$57/'Weightage Page-1'!AX$13)*'Weightage Page-1'!AX134,0))+
(IF('Semester Activities'!L$58&lt;&gt;0,('Semester Activities'!L$58/'Weightage Page-1'!AY$13)*'Weightage Page-1'!AY134,0))+
(IF('Semester Activities'!L$59&lt;&gt;0,('Semester Activities'!L$59/'Weightage Page-1'!AZ$13)*'Weightage Page-1'!AZ134,0))+
(IF('Semester Activities'!L$60&lt;&gt;0,('Semester Activities'!L$60/'Weightage Page-1'!BA$13)*'Weightage Page-1'!BA134,0))+
(IF('Semester Activities'!L$61&lt;&gt;0,('Semester Activities'!L$61/'Weightage Page-1'!BB$13)*'Weightage Page-1'!BB134,0))</f>
        <v>0</v>
      </c>
      <c r="I128" s="423"/>
      <c r="J128" s="423">
        <f>(IF('Semester Activities'!M$11&lt;&gt;0,('Semester Activities'!M$11/'Weightage Page-1'!D$13)*'Weightage Page-1'!D134,0))+
(IF('Semester Activities'!M$12&lt;&gt;0,('Semester Activities'!M$12/'Weightage Page-1'!E$13)*'Weightage Page-1'!E134,0))+
(IF('Semester Activities'!M$13&lt;&gt;0,('Semester Activities'!M$13/'Weightage Page-1'!F$13)*'Weightage Page-1'!F134,0))+
(IF('Semester Activities'!M$14&lt;&gt;0,('Semester Activities'!M$14/'Weightage Page-1'!G$13)*'Weightage Page-1'!G134,0))+
(IF('Semester Activities'!M$15&lt;&gt;0,('Semester Activities'!M$15/'Weightage Page-1'!H$13)*'Weightage Page-1'!H134,0))+
(IF('Semester Activities'!M$16&lt;&gt;0,('Semester Activities'!M$16/'Weightage Page-1'!I$13)*'Weightage Page-1'!I134,0))+
(IF('Semester Activities'!M$17&lt;&gt;0,('Semester Activities'!M$17/'Weightage Page-1'!J$13)*'Weightage Page-1'!J134,0))+
(IF('Semester Activities'!M$18&lt;&gt;0,('Semester Activities'!M$18/'Weightage Page-1'!K$13)*'Weightage Page-1'!K134,0))+
(IF('Semester Activities'!M$19&lt;&gt;0,('Semester Activities'!M$19/'Weightage Page-1'!L$13)*'Weightage Page-1'!L134,0))+
(IF('Semester Activities'!M$20&lt;&gt;0,('Semester Activities'!M$20/'Weightage Page-1'!M$13)*'Weightage Page-1'!M134,0))+
(IF('Semester Activities'!M$21&lt;&gt;0,('Semester Activities'!M$21/'Weightage Page-1'!N$13)*'Weightage Page-1'!N134,0))+
(IF('Semester Activities'!M$25&lt;&gt;0,('Semester Activities'!M$25/'Weightage Page-1'!R$13)*'Weightage Page-1'!R134,0))+
(IF('Semester Activities'!M$26&lt;&gt;0,('Semester Activities'!M$26/'Weightage Page-1'!S$13)*'Weightage Page-1'!S134,0))+
(IF('Semester Activities'!M$27&lt;&gt;0,('Semester Activities'!M$27/'Weightage Page-1'!T$13)*'Weightage Page-1'!T134,0))+
(IF('Semester Activities'!M$28&lt;&gt;0,('Semester Activities'!M$28/'Weightage Page-1'!U$13)*'Weightage Page-1'!U134,0))+
(IF('Semester Activities'!M$29&lt;&gt;0,('Semester Activities'!M$29/'Weightage Page-1'!V$13)*'Weightage Page-1'!V134,0))+
(IF('Semester Activities'!M$30&lt;&gt;0,('Semester Activities'!M$30/'Weightage Page-1'!W$13)*'Weightage Page-1'!W134,0))+
(IF('Semester Activities'!M$31&lt;&gt;0,('Semester Activities'!M$31/'Weightage Page-1'!X$13)*'Weightage Page-1'!X134,0))+
(IF('Semester Activities'!M$32&lt;&gt;0,('Semester Activities'!M$32/'Weightage Page-1'!Y$13)*'Weightage Page-1'!Y134,0))+
(IF('Semester Activities'!M$33&lt;&gt;0,('Semester Activities'!M$33/'Weightage Page-1'!Z$13)*'Weightage Page-1'!Z134,0))+
(IF('Semester Activities'!M$34&lt;&gt;0,('Semester Activities'!M$34/'Weightage Page-1'!AA$13)*'Weightage Page-1'!AA134,0))+
(IF('Semester Activities'!M$35&lt;&gt;0,('Semester Activities'!M$35/'Weightage Page-1'!AB$13)*'Weightage Page-1'!AB134,0))+
(IF('Semester Activities'!M$36&lt;&gt;0,('Semester Activities'!M$36/'Weightage Page-1'!AC$13)*'Weightage Page-1'!AC134,0))+
(IF('Semester Activities'!M$38&lt;&gt;0,('Semester Activities'!M$38/'Weightage Page-1'!AE$13)*'Weightage Page-1'!AE134,0))+
(IF('Semester Activities'!M$39&lt;&gt;0,('Semester Activities'!M$39/'Weightage Page-1'!AF$13)*'Weightage Page-1'!AF134,0))+
(IF('Semester Activities'!M$40&lt;&gt;0,('Semester Activities'!M$40/'Weightage Page-1'!AG$13)*'Weightage Page-1'!AG134,0))+
(IF('Semester Activities'!M$41&lt;&gt;0,('Semester Activities'!M$41/'Weightage Page-1'!AH$13)*'Weightage Page-1'!AH134,0))+
(IF('Semester Activities'!M$42&lt;&gt;0,('Semester Activities'!M$42/'Weightage Page-1'!AI$13)*'Weightage Page-1'!AI134,0))+
(IF('Semester Activities'!M$43&lt;&gt;0,('Semester Activities'!M$43/'Weightage Page-1'!AJ$13)*'Weightage Page-1'!AJ134,0))+
(IF('Semester Activities'!M$44&lt;&gt;0,('Semester Activities'!M$44/'Weightage Page-1'!AK$13)*'Weightage Page-1'!AK134,0))+
(IF('Semester Activities'!M$45&lt;&gt;0,('Semester Activities'!M$45/'Weightage Page-1'!AL$13)*'Weightage Page-1'!AL134,0))+
(IF('Semester Activities'!M$46&lt;&gt;0,('Semester Activities'!M$46/'Weightage Page-1'!AM$13)*'Weightage Page-1'!AM134,0))+
(IF('Semester Activities'!M$47&lt;&gt;0,('Semester Activities'!M$47/'Weightage Page-1'!AN$13)*'Weightage Page-1'!AN134,0))+
(IF('Semester Activities'!M$48&lt;&gt;0,('Semester Activities'!M$48/'Weightage Page-1'!AO$13)*'Weightage Page-1'!AO134,0))+
(IF('Semester Activities'!M$49&lt;&gt;0,('Semester Activities'!M$49/'Weightage Page-1'!AP$13)*'Weightage Page-1'!AP134,0))+
(IF('Semester Activities'!M$50&lt;&gt;0,('Semester Activities'!M$50/'Weightage Page-1'!AQ$13)*'Weightage Page-1'!AQ134,0))+
(IF('Semester Activities'!M$51&lt;&gt;0,('Semester Activities'!M$51/'Weightage Page-1'!AR$13)*'Weightage Page-1'!AR134,0))+
(IF('Semester Activities'!M$52&lt;&gt;0,('Semester Activities'!M$52/'Weightage Page-1'!AS$13)*'Weightage Page-1'!AS134,0))+
(IF('Semester Activities'!M$53&lt;&gt;0,('Semester Activities'!M$53/'Weightage Page-1'!AT$13)*'Weightage Page-1'!AT134,0))+
(IF('Semester Activities'!M$54&lt;&gt;0,('Semester Activities'!M$54/'Weightage Page-1'!AU$13)*'Weightage Page-1'!AU134,0))+
(IF('Semester Activities'!M$55&lt;&gt;0,('Semester Activities'!M$55/'Weightage Page-1'!AV$13)*'Weightage Page-1'!AV134,0))+
(IF('Semester Activities'!M$56&lt;&gt;0,('Semester Activities'!M$56/'Weightage Page-1'!AW$13)*'Weightage Page-1'!AW134,0))+
(IF('Semester Activities'!M$57&lt;&gt;0,('Semester Activities'!M$57/'Weightage Page-1'!AX$13)*'Weightage Page-1'!AX134,0))+
(IF('Semester Activities'!M$58&lt;&gt;0,('Semester Activities'!M$58/'Weightage Page-1'!AY$13)*'Weightage Page-1'!AY134,0))+
(IF('Semester Activities'!M$59&lt;&gt;0,('Semester Activities'!M$59/'Weightage Page-1'!AZ$13)*'Weightage Page-1'!AZ134,0))+
(IF('Semester Activities'!M$60&lt;&gt;0,('Semester Activities'!M$60/'Weightage Page-1'!BA$13)*'Weightage Page-1'!BA134,0))+
(IF('Semester Activities'!M$61&lt;&gt;0,('Semester Activities'!M$61/'Weightage Page-1'!BB$13)*'Weightage Page-1'!BB134,0))</f>
        <v>0</v>
      </c>
      <c r="K128" s="423"/>
      <c r="L128" s="423">
        <f>(IF('Semester Activities'!N$11&lt;&gt;0,('Semester Activities'!N$11/'Weightage Page-1'!D$13)*'Weightage Page-1'!D134,0))+
(IF('Semester Activities'!N$12&lt;&gt;0,('Semester Activities'!N$12/'Weightage Page-1'!E$13)*'Weightage Page-1'!E134,0))+
(IF('Semester Activities'!N$13&lt;&gt;0,('Semester Activities'!N$13/'Weightage Page-1'!F$13)*'Weightage Page-1'!F134,0))+
(IF('Semester Activities'!N$14&lt;&gt;0,('Semester Activities'!N$14/'Weightage Page-1'!G$13)*'Weightage Page-1'!G134,0))+
(IF('Semester Activities'!N$15&lt;&gt;0,('Semester Activities'!N$15/'Weightage Page-1'!H$13)*'Weightage Page-1'!H134,0))+
(IF('Semester Activities'!N$16&lt;&gt;0,('Semester Activities'!N$16/'Weightage Page-1'!I$13)*'Weightage Page-1'!I134,0))+
(IF('Semester Activities'!N$17&lt;&gt;0,('Semester Activities'!N$17/'Weightage Page-1'!J$13)*'Weightage Page-1'!J134,0))+
(IF('Semester Activities'!N$18&lt;&gt;0,('Semester Activities'!N$18/'Weightage Page-1'!K$13)*'Weightage Page-1'!K134,0))+
(IF('Semester Activities'!N$19&lt;&gt;0,('Semester Activities'!N$19/'Weightage Page-1'!L$13)*'Weightage Page-1'!L134,0))+
(IF('Semester Activities'!N$20&lt;&gt;0,('Semester Activities'!N$20/'Weightage Page-1'!M$13)*'Weightage Page-1'!M134,0))+
(IF('Semester Activities'!N$21&lt;&gt;0,('Semester Activities'!N$21/'Weightage Page-1'!N$13)*'Weightage Page-1'!N134,0))+
(IF('Semester Activities'!N$25&lt;&gt;0,('Semester Activities'!N$25/'Weightage Page-1'!R$13)*'Weightage Page-1'!R134,0))+
(IF('Semester Activities'!N$26&lt;&gt;0,('Semester Activities'!N$26/'Weightage Page-1'!S$13)*'Weightage Page-1'!S134,0))+
(IF('Semester Activities'!N$27&lt;&gt;0,('Semester Activities'!N$27/'Weightage Page-1'!T$13)*'Weightage Page-1'!T134,0))+
(IF('Semester Activities'!N$28&lt;&gt;0,('Semester Activities'!N$28/'Weightage Page-1'!U$13)*'Weightage Page-1'!U134,0))+
(IF('Semester Activities'!N$29&lt;&gt;0,('Semester Activities'!N$29/'Weightage Page-1'!V$13)*'Weightage Page-1'!V134,0))+
(IF('Semester Activities'!N$30&lt;&gt;0,('Semester Activities'!N$30/'Weightage Page-1'!W$13)*'Weightage Page-1'!W134,0))+
(IF('Semester Activities'!N$31&lt;&gt;0,('Semester Activities'!N$31/'Weightage Page-1'!X$13)*'Weightage Page-1'!X134,0))+
(IF('Semester Activities'!N$32&lt;&gt;0,('Semester Activities'!N$32/'Weightage Page-1'!Y$13)*'Weightage Page-1'!Y134,0))+
(IF('Semester Activities'!N$33&lt;&gt;0,('Semester Activities'!N$33/'Weightage Page-1'!Z$13)*'Weightage Page-1'!Z134,0))+
(IF('Semester Activities'!N$34&lt;&gt;0,('Semester Activities'!N$34/'Weightage Page-1'!AA$13)*'Weightage Page-1'!AA134,0))+
(IF('Semester Activities'!N$35&lt;&gt;0,('Semester Activities'!N$35/'Weightage Page-1'!AB$13)*'Weightage Page-1'!AB134,0))+
(IF('Semester Activities'!N$36&lt;&gt;0,('Semester Activities'!N$36/'Weightage Page-1'!AC$13)*'Weightage Page-1'!AC134,0))+
(IF('Semester Activities'!N$38&lt;&gt;0,('Semester Activities'!N$38/'Weightage Page-1'!AE$13)*'Weightage Page-1'!AE134,0))+
(IF('Semester Activities'!N$39&lt;&gt;0,('Semester Activities'!N$39/'Weightage Page-1'!AF$13)*'Weightage Page-1'!AF134,0))+
(IF('Semester Activities'!N$40&lt;&gt;0,('Semester Activities'!N$40/'Weightage Page-1'!AG$13)*'Weightage Page-1'!AG134,0))+
(IF('Semester Activities'!N$41&lt;&gt;0,('Semester Activities'!N$41/'Weightage Page-1'!AH$13)*'Weightage Page-1'!AH134,0))+
(IF('Semester Activities'!N$42&lt;&gt;0,('Semester Activities'!N$42/'Weightage Page-1'!AI$13)*'Weightage Page-1'!AI134,0))+
(IF('Semester Activities'!N$43&lt;&gt;0,('Semester Activities'!N$43/'Weightage Page-1'!AJ$13)*'Weightage Page-1'!AJ134,0))+
(IF('Semester Activities'!N$44&lt;&gt;0,('Semester Activities'!N$44/'Weightage Page-1'!AK$13)*'Weightage Page-1'!AK134,0))+
(IF('Semester Activities'!N$45&lt;&gt;0,('Semester Activities'!N$45/'Weightage Page-1'!AL$13)*'Weightage Page-1'!AL134,0))+
(IF('Semester Activities'!N$46&lt;&gt;0,('Semester Activities'!N$46/'Weightage Page-1'!AM$13)*'Weightage Page-1'!AM134,0))+
(IF('Semester Activities'!N$47&lt;&gt;0,('Semester Activities'!N$47/'Weightage Page-1'!AN$13)*'Weightage Page-1'!AN134,0))+
(IF('Semester Activities'!N$48&lt;&gt;0,('Semester Activities'!N$48/'Weightage Page-1'!AO$13)*'Weightage Page-1'!AO134,0))+
(IF('Semester Activities'!N$49&lt;&gt;0,('Semester Activities'!N$49/'Weightage Page-1'!AP$13)*'Weightage Page-1'!AP134,0))+
(IF('Semester Activities'!N$50&lt;&gt;0,('Semester Activities'!N$50/'Weightage Page-1'!AQ$13)*'Weightage Page-1'!AQ134,0))+
(IF('Semester Activities'!N$51&lt;&gt;0,('Semester Activities'!N$51/'Weightage Page-1'!AR$13)*'Weightage Page-1'!AR134,0))+
(IF('Semester Activities'!N$52&lt;&gt;0,('Semester Activities'!N$52/'Weightage Page-1'!AS$13)*'Weightage Page-1'!AS134,0))+
(IF('Semester Activities'!N$53&lt;&gt;0,('Semester Activities'!N$53/'Weightage Page-1'!AT$13)*'Weightage Page-1'!AT134,0))+
(IF('Semester Activities'!N$54&lt;&gt;0,('Semester Activities'!N$54/'Weightage Page-1'!AU$13)*'Weightage Page-1'!AU134,0))+
(IF('Semester Activities'!N$55&lt;&gt;0,('Semester Activities'!N$55/'Weightage Page-1'!AV$13)*'Weightage Page-1'!AV134,0))+
(IF('Semester Activities'!N$56&lt;&gt;0,('Semester Activities'!N$56/'Weightage Page-1'!AW$13)*'Weightage Page-1'!AW134,0))+
(IF('Semester Activities'!N$57&lt;&gt;0,('Semester Activities'!N$57/'Weightage Page-1'!AX$13)*'Weightage Page-1'!AX134,0))+
(IF('Semester Activities'!N$58&lt;&gt;0,('Semester Activities'!N$58/'Weightage Page-1'!AY$13)*'Weightage Page-1'!AY134,0))+
(IF('Semester Activities'!N$59&lt;&gt;0,('Semester Activities'!N$59/'Weightage Page-1'!AZ$13)*'Weightage Page-1'!AZ134,0))+
(IF('Semester Activities'!N$60&lt;&gt;0,('Semester Activities'!N$60/'Weightage Page-1'!BA$13)*'Weightage Page-1'!BA134,0))+
(IF('Semester Activities'!N$61&lt;&gt;0,('Semester Activities'!N$61/'Weightage Page-1'!BB$13)*'Weightage Page-1'!BB134,0))</f>
        <v>0</v>
      </c>
      <c r="M128" s="423"/>
      <c r="N128" s="424">
        <f t="shared" si="2"/>
        <v>0</v>
      </c>
      <c r="O128" s="424"/>
    </row>
    <row r="129" spans="1:15" ht="16.5" thickBot="1" x14ac:dyDescent="0.3">
      <c r="A129" s="210">
        <v>120</v>
      </c>
      <c r="B129" s="211" t="str">
        <f>IF('Weightage Page-1'!B135&lt;&gt;"",'Weightage Page-1'!B135,"")</f>
        <v/>
      </c>
      <c r="C129" s="118"/>
      <c r="D129" s="423">
        <f>(IF('Semester Activities'!J$11&lt;&gt;0,('Semester Activities'!J$11/'Weightage Page-1'!D$13)*'Weightage Page-1'!D135,0))+
(IF('Semester Activities'!J$12&lt;&gt;0,('Semester Activities'!J$12/'Weightage Page-1'!E$13)*'Weightage Page-1'!E135,0))+
(IF('Semester Activities'!J$13&lt;&gt;0,('Semester Activities'!J$13/'Weightage Page-1'!F$13)*'Weightage Page-1'!F135,0))+
(IF('Semester Activities'!J$14&lt;&gt;0,('Semester Activities'!J$14/'Weightage Page-1'!G$13)*'Weightage Page-1'!G135,0))+
(IF('Semester Activities'!J$15&lt;&gt;0,('Semester Activities'!J$15/'Weightage Page-1'!H$13)*'Weightage Page-1'!H135,0))+
(IF('Semester Activities'!J$16&lt;&gt;0,('Semester Activities'!J$16/'Weightage Page-1'!I$13)*'Weightage Page-1'!I135,0))+
(IF('Semester Activities'!J$17&lt;&gt;0,('Semester Activities'!J$17/'Weightage Page-1'!J$13)*'Weightage Page-1'!J135,0))+
(IF('Semester Activities'!J$18&lt;&gt;0,('Semester Activities'!J$18/'Weightage Page-1'!K$13)*'Weightage Page-1'!K135,0))+
(IF('Semester Activities'!J$19&lt;&gt;0,('Semester Activities'!J$19/'Weightage Page-1'!L$13)*'Weightage Page-1'!L135,0))+
(IF('Semester Activities'!J$20&lt;&gt;0,('Semester Activities'!J$20/'Weightage Page-1'!M$13)*'Weightage Page-1'!M135,0))+
(IF('Semester Activities'!J$21&lt;&gt;0,('Semester Activities'!J$21/'Weightage Page-1'!N$13)*'Weightage Page-1'!N135,0))+
(IF('Semester Activities'!J$25&lt;&gt;0,('Semester Activities'!J$25/'Weightage Page-1'!R$13)*'Weightage Page-1'!R135,0))+
(IF('Semester Activities'!J$26&lt;&gt;0,('Semester Activities'!J$26/'Weightage Page-1'!S$13)*'Weightage Page-1'!S135,0))+
(IF('Semester Activities'!J$27&lt;&gt;0,('Semester Activities'!J$27/'Weightage Page-1'!T$13)*'Weightage Page-1'!T135,0))+
(IF('Semester Activities'!J$28&lt;&gt;0,('Semester Activities'!J$28/'Weightage Page-1'!U$13)*'Weightage Page-1'!U135,0))+
(IF('Semester Activities'!J$29&lt;&gt;0,('Semester Activities'!J$29/'Weightage Page-1'!V$13)*'Weightage Page-1'!V135,0))+
(IF('Semester Activities'!J$30&lt;&gt;0,('Semester Activities'!J$30/'Weightage Page-1'!W$13)*'Weightage Page-1'!W135,0))+
(IF('Semester Activities'!J$31&lt;&gt;0,('Semester Activities'!J$31/'Weightage Page-1'!X$13)*'Weightage Page-1'!X135,0))+
(IF('Semester Activities'!J$32&lt;&gt;0,('Semester Activities'!J$32/'Weightage Page-1'!Y$13)*'Weightage Page-1'!Y135,0))+
(IF('Semester Activities'!J$33&lt;&gt;0,('Semester Activities'!J$33/'Weightage Page-1'!Z$13)*'Weightage Page-1'!Z135,0))+
(IF('Semester Activities'!J$34&lt;&gt;0,('Semester Activities'!J$34/'Weightage Page-1'!AA$13)*'Weightage Page-1'!AA135,0))+
(IF('Semester Activities'!J$35&lt;&gt;0,('Semester Activities'!J$35/'Weightage Page-1'!AB$13)*'Weightage Page-1'!AB135,0))+
(IF('Semester Activities'!J$36&lt;&gt;0,('Semester Activities'!J$36/'Weightage Page-1'!AC$13)*'Weightage Page-1'!AC135,0))+
(IF('Semester Activities'!J$38&lt;&gt;0,('Semester Activities'!J$38/'Weightage Page-1'!AE$13)*'Weightage Page-1'!AE135,0))+
(IF('Semester Activities'!J$39&lt;&gt;0,('Semester Activities'!J$39/'Weightage Page-1'!AF$13)*'Weightage Page-1'!AF135,0))+
(IF('Semester Activities'!J$40&lt;&gt;0,('Semester Activities'!J$40/'Weightage Page-1'!AG$13)*'Weightage Page-1'!AG135,0))+
(IF('Semester Activities'!J$41&lt;&gt;0,('Semester Activities'!J$41/'Weightage Page-1'!AH$13)*'Weightage Page-1'!AH135,0))+
(IF('Semester Activities'!J$42&lt;&gt;0,('Semester Activities'!J$42/'Weightage Page-1'!AI$13)*'Weightage Page-1'!AI135,0))+
(IF('Semester Activities'!J$43&lt;&gt;0,('Semester Activities'!J$43/'Weightage Page-1'!AJ$13)*'Weightage Page-1'!AJ135,0))+
(IF('Semester Activities'!J$44&lt;&gt;0,('Semester Activities'!J$44/'Weightage Page-1'!AK$13)*'Weightage Page-1'!AK135,0))+
(IF('Semester Activities'!J$45&lt;&gt;0,('Semester Activities'!J$45/'Weightage Page-1'!AL$13)*'Weightage Page-1'!AL135,0))+
(IF('Semester Activities'!J$46&lt;&gt;0,('Semester Activities'!J$46/'Weightage Page-1'!AM$13)*'Weightage Page-1'!AM135,0))+
(IF('Semester Activities'!J$47&lt;&gt;0,('Semester Activities'!J$47/'Weightage Page-1'!AN$13)*'Weightage Page-1'!AN135,0))+
(IF('Semester Activities'!J$48&lt;&gt;0,('Semester Activities'!J$48/'Weightage Page-1'!AO$13)*'Weightage Page-1'!AO135,0))+
(IF('Semester Activities'!J$49&lt;&gt;0,('Semester Activities'!J$49/'Weightage Page-1'!AP$13)*'Weightage Page-1'!AP135,0))+
(IF('Semester Activities'!J$50&lt;&gt;0,('Semester Activities'!J$50/'Weightage Page-1'!AQ$13)*'Weightage Page-1'!AQ135,0))+
(IF('Semester Activities'!J$51&lt;&gt;0,('Semester Activities'!J$51/'Weightage Page-1'!AR$13)*'Weightage Page-1'!AR135,0))+
(IF('Semester Activities'!J$52&lt;&gt;0,('Semester Activities'!J$52/'Weightage Page-1'!AS$13)*'Weightage Page-1'!AS135,0))+
(IF('Semester Activities'!J$53&lt;&gt;0,('Semester Activities'!J$53/'Weightage Page-1'!AT$13)*'Weightage Page-1'!AT135,0))+
(IF('Semester Activities'!J$54&lt;&gt;0,('Semester Activities'!J$54/'Weightage Page-1'!AU$13)*'Weightage Page-1'!AU135,0))+
(IF('Semester Activities'!J$55&lt;&gt;0,('Semester Activities'!J$55/'Weightage Page-1'!AV$13)*'Weightage Page-1'!AV135,0))+
(IF('Semester Activities'!J$56&lt;&gt;0,('Semester Activities'!J$56/'Weightage Page-1'!AW$13)*'Weightage Page-1'!AW135,0))+
(IF('Semester Activities'!J$57&lt;&gt;0,('Semester Activities'!J$57/'Weightage Page-1'!AX$13)*'Weightage Page-1'!AX135,0))+
(IF('Semester Activities'!J$58&lt;&gt;0,('Semester Activities'!J$58/'Weightage Page-1'!AY$13)*'Weightage Page-1'!AY135,0))+
(IF('Semester Activities'!J$59&lt;&gt;0,('Semester Activities'!J$59/'Weightage Page-1'!AZ$13)*'Weightage Page-1'!AZ135,0))+
(IF('Semester Activities'!J$60&lt;&gt;0,('Semester Activities'!J$60/'Weightage Page-1'!BA$13)*'Weightage Page-1'!BA135,0))+
(IF('Semester Activities'!J$61&lt;&gt;0,('Semester Activities'!J$61/'Weightage Page-1'!BB$13)*'Weightage Page-1'!BB135,0))</f>
        <v>0</v>
      </c>
      <c r="E129" s="423"/>
      <c r="F129" s="423">
        <f>(IF('Semester Activities'!K$11&lt;&gt;0,('Semester Activities'!K$11/'Weightage Page-1'!D$13)*'Weightage Page-1'!D135,0))+
(IF('Semester Activities'!K$12&lt;&gt;0,('Semester Activities'!K$12/'Weightage Page-1'!E$13)*'Weightage Page-1'!E135,0))+
(IF('Semester Activities'!K$13&lt;&gt;0,('Semester Activities'!K$13/'Weightage Page-1'!F$13)*'Weightage Page-1'!F135,0))+
(IF('Semester Activities'!K$14&lt;&gt;0,('Semester Activities'!K$14/'Weightage Page-1'!G$13)*'Weightage Page-1'!G135,0))+
(IF('Semester Activities'!K$15&lt;&gt;0,('Semester Activities'!K$15/'Weightage Page-1'!H$13)*'Weightage Page-1'!H135,0))+
(IF('Semester Activities'!K$16&lt;&gt;0,('Semester Activities'!K$16/'Weightage Page-1'!I$13)*'Weightage Page-1'!I135,0))+
(IF('Semester Activities'!K$17&lt;&gt;0,('Semester Activities'!K$17/'Weightage Page-1'!J$13)*'Weightage Page-1'!J135,0))+
(IF('Semester Activities'!K$18&lt;&gt;0,('Semester Activities'!K$18/'Weightage Page-1'!K$13)*'Weightage Page-1'!K135,0))+
(IF('Semester Activities'!K$19&lt;&gt;0,('Semester Activities'!K$19/'Weightage Page-1'!L$13)*'Weightage Page-1'!L135,0))+
(IF('Semester Activities'!K$20&lt;&gt;0,('Semester Activities'!K$20/'Weightage Page-1'!M$13)*'Weightage Page-1'!M135,0))+
(IF('Semester Activities'!K$21&lt;&gt;0,('Semester Activities'!K$21/'Weightage Page-1'!N$13)*'Weightage Page-1'!N135,0))+
(IF('Semester Activities'!K$25&lt;&gt;0,('Semester Activities'!K$25/'Weightage Page-1'!R$13)*'Weightage Page-1'!R135,0))+
(IF('Semester Activities'!K$26&lt;&gt;0,('Semester Activities'!K$26/'Weightage Page-1'!S$13)*'Weightage Page-1'!S135,0))+
(IF('Semester Activities'!K$27&lt;&gt;0,('Semester Activities'!K$27/'Weightage Page-1'!T$13)*'Weightage Page-1'!T135,0))+
(IF('Semester Activities'!K$28&lt;&gt;0,('Semester Activities'!K$28/'Weightage Page-1'!U$13)*'Weightage Page-1'!U135,0))+
(IF('Semester Activities'!K$29&lt;&gt;0,('Semester Activities'!K$29/'Weightage Page-1'!V$13)*'Weightage Page-1'!V135,0))+
(IF('Semester Activities'!K$30&lt;&gt;0,('Semester Activities'!K$30/'Weightage Page-1'!W$13)*'Weightage Page-1'!W135,0))+
(IF('Semester Activities'!K$31&lt;&gt;0,('Semester Activities'!K$31/'Weightage Page-1'!X$13)*'Weightage Page-1'!X135,0))+
(IF('Semester Activities'!K$32&lt;&gt;0,('Semester Activities'!K$32/'Weightage Page-1'!Y$13)*'Weightage Page-1'!Y135,0))+
(IF('Semester Activities'!K$33&lt;&gt;0,('Semester Activities'!K$33/'Weightage Page-1'!Z$13)*'Weightage Page-1'!Z135,0))+
(IF('Semester Activities'!K$34&lt;&gt;0,('Semester Activities'!K$34/'Weightage Page-1'!AA$13)*'Weightage Page-1'!AA135,0))+
(IF('Semester Activities'!K$35&lt;&gt;0,('Semester Activities'!K$35/'Weightage Page-1'!AB$13)*'Weightage Page-1'!AB135,0))+
(IF('Semester Activities'!K$36&lt;&gt;0,('Semester Activities'!K$36/'Weightage Page-1'!AC$13)*'Weightage Page-1'!AC135,0))+
(IF('Semester Activities'!K$38&lt;&gt;0,('Semester Activities'!K$38/'Weightage Page-1'!AE$13)*'Weightage Page-1'!AE135,0))+
(IF('Semester Activities'!K$39&lt;&gt;0,('Semester Activities'!K$39/'Weightage Page-1'!AF$13)*'Weightage Page-1'!AF135,0))+
(IF('Semester Activities'!K$40&lt;&gt;0,('Semester Activities'!K$40/'Weightage Page-1'!AG$13)*'Weightage Page-1'!AG135,0))+
(IF('Semester Activities'!K$41&lt;&gt;0,('Semester Activities'!K$41/'Weightage Page-1'!AH$13)*'Weightage Page-1'!AH135,0))+
(IF('Semester Activities'!K$42&lt;&gt;0,('Semester Activities'!K$42/'Weightage Page-1'!AI$13)*'Weightage Page-1'!AI135,0))+
(IF('Semester Activities'!K$43&lt;&gt;0,('Semester Activities'!K$43/'Weightage Page-1'!AJ$13)*'Weightage Page-1'!AJ135,0))+
(IF('Semester Activities'!K$44&lt;&gt;0,('Semester Activities'!K$44/'Weightage Page-1'!AK$13)*'Weightage Page-1'!AK135,0))+
(IF('Semester Activities'!K$45&lt;&gt;0,('Semester Activities'!K$45/'Weightage Page-1'!AL$13)*'Weightage Page-1'!AL135,0))+
(IF('Semester Activities'!K$46&lt;&gt;0,('Semester Activities'!K$46/'Weightage Page-1'!AM$13)*'Weightage Page-1'!AM135,0))+
(IF('Semester Activities'!K$47&lt;&gt;0,('Semester Activities'!K$47/'Weightage Page-1'!AN$13)*'Weightage Page-1'!AN135,0))+
(IF('Semester Activities'!K$48&lt;&gt;0,('Semester Activities'!K$48/'Weightage Page-1'!AO$13)*'Weightage Page-1'!AO135,0))+
(IF('Semester Activities'!K$49&lt;&gt;0,('Semester Activities'!K$49/'Weightage Page-1'!AP$13)*'Weightage Page-1'!AP135,0))+
(IF('Semester Activities'!K$50&lt;&gt;0,('Semester Activities'!K$50/'Weightage Page-1'!AQ$13)*'Weightage Page-1'!AQ135,0))+
(IF('Semester Activities'!K$51&lt;&gt;0,('Semester Activities'!K$51/'Weightage Page-1'!AR$13)*'Weightage Page-1'!AR135,0))+
(IF('Semester Activities'!K$52&lt;&gt;0,('Semester Activities'!K$52/'Weightage Page-1'!AS$13)*'Weightage Page-1'!AS135,0))+
(IF('Semester Activities'!K$53&lt;&gt;0,('Semester Activities'!K$53/'Weightage Page-1'!AT$13)*'Weightage Page-1'!AT135,0))+
(IF('Semester Activities'!K$54&lt;&gt;0,('Semester Activities'!K$54/'Weightage Page-1'!AU$13)*'Weightage Page-1'!AU135,0))+
(IF('Semester Activities'!K$55&lt;&gt;0,('Semester Activities'!K$55/'Weightage Page-1'!AV$13)*'Weightage Page-1'!AV135,0))+
(IF('Semester Activities'!K$56&lt;&gt;0,('Semester Activities'!K$56/'Weightage Page-1'!AW$13)*'Weightage Page-1'!AW135,0))+
(IF('Semester Activities'!K$57&lt;&gt;0,('Semester Activities'!K$57/'Weightage Page-1'!AX$13)*'Weightage Page-1'!AX135,0))+
(IF('Semester Activities'!K$58&lt;&gt;0,('Semester Activities'!K$58/'Weightage Page-1'!AY$13)*'Weightage Page-1'!AY135,0))+
(IF('Semester Activities'!K$59&lt;&gt;0,('Semester Activities'!K$59/'Weightage Page-1'!AZ$13)*'Weightage Page-1'!AZ135,0))+
(IF('Semester Activities'!K$60&lt;&gt;0,('Semester Activities'!K$60/'Weightage Page-1'!BA$13)*'Weightage Page-1'!BA135,0))+
(IF('Semester Activities'!K$61&lt;&gt;0,('Semester Activities'!K$61/'Weightage Page-1'!BB$13)*'Weightage Page-1'!BB135,0))</f>
        <v>0</v>
      </c>
      <c r="G129" s="423"/>
      <c r="H129" s="423">
        <f>(IF('Semester Activities'!L$11&lt;&gt;0,('Semester Activities'!L$11/'Weightage Page-1'!D$13)*'Weightage Page-1'!D135,0))+
(IF('Semester Activities'!L$12&lt;&gt;0,('Semester Activities'!L$12/'Weightage Page-1'!E$13)*'Weightage Page-1'!E135,0))+
(IF('Semester Activities'!L$13&lt;&gt;0,('Semester Activities'!L$13/'Weightage Page-1'!F$13)*'Weightage Page-1'!F135,0))+
(IF('Semester Activities'!L$14&lt;&gt;0,('Semester Activities'!L$14/'Weightage Page-1'!G$13)*'Weightage Page-1'!G135,0))+
(IF('Semester Activities'!L$15&lt;&gt;0,('Semester Activities'!L$15/'Weightage Page-1'!H$13)*'Weightage Page-1'!H135,0))+
(IF('Semester Activities'!L$16&lt;&gt;0,('Semester Activities'!L$16/'Weightage Page-1'!I$13)*'Weightage Page-1'!I135,0))+
(IF('Semester Activities'!L$17&lt;&gt;0,('Semester Activities'!L$17/'Weightage Page-1'!J$13)*'Weightage Page-1'!J135,0))+
(IF('Semester Activities'!L$18&lt;&gt;0,('Semester Activities'!L$18/'Weightage Page-1'!K$13)*'Weightage Page-1'!K135,0))+
(IF('Semester Activities'!L$19&lt;&gt;0,('Semester Activities'!L$19/'Weightage Page-1'!L$13)*'Weightage Page-1'!L135,0))+
(IF('Semester Activities'!L$20&lt;&gt;0,('Semester Activities'!L$20/'Weightage Page-1'!M$13)*'Weightage Page-1'!M135,0))+
(IF('Semester Activities'!L$21&lt;&gt;0,('Semester Activities'!L$21/'Weightage Page-1'!N$13)*'Weightage Page-1'!N135,0))+
(IF('Semester Activities'!L$25&lt;&gt;0,('Semester Activities'!L$25/'Weightage Page-1'!R$13)*'Weightage Page-1'!R135,0))+
(IF('Semester Activities'!L$26&lt;&gt;0,('Semester Activities'!L$26/'Weightage Page-1'!S$13)*'Weightage Page-1'!S135,0))+
(IF('Semester Activities'!L$27&lt;&gt;0,('Semester Activities'!L$27/'Weightage Page-1'!T$13)*'Weightage Page-1'!T135,0))+
(IF('Semester Activities'!L$28&lt;&gt;0,('Semester Activities'!L$28/'Weightage Page-1'!U$13)*'Weightage Page-1'!U135,0))+
(IF('Semester Activities'!L$29&lt;&gt;0,('Semester Activities'!L$29/'Weightage Page-1'!V$13)*'Weightage Page-1'!V135,0))+
(IF('Semester Activities'!L$30&lt;&gt;0,('Semester Activities'!L$30/'Weightage Page-1'!W$13)*'Weightage Page-1'!W135,0))+
(IF('Semester Activities'!L$31&lt;&gt;0,('Semester Activities'!L$31/'Weightage Page-1'!X$13)*'Weightage Page-1'!X135,0))+
(IF('Semester Activities'!L$32&lt;&gt;0,('Semester Activities'!L$32/'Weightage Page-1'!Y$13)*'Weightage Page-1'!Y135,0))+
(IF('Semester Activities'!L$33&lt;&gt;0,('Semester Activities'!L$33/'Weightage Page-1'!Z$13)*'Weightage Page-1'!Z135,0))+
(IF('Semester Activities'!L$34&lt;&gt;0,('Semester Activities'!L$34/'Weightage Page-1'!AA$13)*'Weightage Page-1'!AA135,0))+
(IF('Semester Activities'!L$35&lt;&gt;0,('Semester Activities'!L$35/'Weightage Page-1'!AB$13)*'Weightage Page-1'!AB135,0))+
(IF('Semester Activities'!L$36&lt;&gt;0,('Semester Activities'!L$36/'Weightage Page-1'!AC$13)*'Weightage Page-1'!AC135,0))+
(IF('Semester Activities'!L$38&lt;&gt;0,('Semester Activities'!L$38/'Weightage Page-1'!AE$13)*'Weightage Page-1'!AE135,0))+
(IF('Semester Activities'!L$39&lt;&gt;0,('Semester Activities'!L$39/'Weightage Page-1'!AF$13)*'Weightage Page-1'!AF135,0))+
(IF('Semester Activities'!L$40&lt;&gt;0,('Semester Activities'!L$40/'Weightage Page-1'!AG$13)*'Weightage Page-1'!AG135,0))+
(IF('Semester Activities'!L$41&lt;&gt;0,('Semester Activities'!L$41/'Weightage Page-1'!AH$13)*'Weightage Page-1'!AH135,0))+
(IF('Semester Activities'!L$42&lt;&gt;0,('Semester Activities'!L$42/'Weightage Page-1'!AI$13)*'Weightage Page-1'!AI135,0))+
(IF('Semester Activities'!L$43&lt;&gt;0,('Semester Activities'!L$43/'Weightage Page-1'!AJ$13)*'Weightage Page-1'!AJ135,0))+
(IF('Semester Activities'!L$44&lt;&gt;0,('Semester Activities'!L$44/'Weightage Page-1'!AK$13)*'Weightage Page-1'!AK135,0))+
(IF('Semester Activities'!L$45&lt;&gt;0,('Semester Activities'!L$45/'Weightage Page-1'!AL$13)*'Weightage Page-1'!AL135,0))+
(IF('Semester Activities'!L$46&lt;&gt;0,('Semester Activities'!L$46/'Weightage Page-1'!AM$13)*'Weightage Page-1'!AM135,0))+
(IF('Semester Activities'!L$47&lt;&gt;0,('Semester Activities'!L$47/'Weightage Page-1'!AN$13)*'Weightage Page-1'!AN135,0))+
(IF('Semester Activities'!L$48&lt;&gt;0,('Semester Activities'!L$48/'Weightage Page-1'!AO$13)*'Weightage Page-1'!AO135,0))+
(IF('Semester Activities'!L$49&lt;&gt;0,('Semester Activities'!L$49/'Weightage Page-1'!AP$13)*'Weightage Page-1'!AP135,0))+
(IF('Semester Activities'!L$50&lt;&gt;0,('Semester Activities'!L$50/'Weightage Page-1'!AQ$13)*'Weightage Page-1'!AQ135,0))+
(IF('Semester Activities'!L$51&lt;&gt;0,('Semester Activities'!L$51/'Weightage Page-1'!AR$13)*'Weightage Page-1'!AR135,0))+
(IF('Semester Activities'!L$52&lt;&gt;0,('Semester Activities'!L$52/'Weightage Page-1'!AS$13)*'Weightage Page-1'!AS135,0))+
(IF('Semester Activities'!L$53&lt;&gt;0,('Semester Activities'!L$53/'Weightage Page-1'!AT$13)*'Weightage Page-1'!AT135,0))+
(IF('Semester Activities'!L$54&lt;&gt;0,('Semester Activities'!L$54/'Weightage Page-1'!AU$13)*'Weightage Page-1'!AU135,0))+
(IF('Semester Activities'!L$55&lt;&gt;0,('Semester Activities'!L$55/'Weightage Page-1'!AV$13)*'Weightage Page-1'!AV135,0))+
(IF('Semester Activities'!L$56&lt;&gt;0,('Semester Activities'!L$56/'Weightage Page-1'!AW$13)*'Weightage Page-1'!AW135,0))+
(IF('Semester Activities'!L$57&lt;&gt;0,('Semester Activities'!L$57/'Weightage Page-1'!AX$13)*'Weightage Page-1'!AX135,0))+
(IF('Semester Activities'!L$58&lt;&gt;0,('Semester Activities'!L$58/'Weightage Page-1'!AY$13)*'Weightage Page-1'!AY135,0))+
(IF('Semester Activities'!L$59&lt;&gt;0,('Semester Activities'!L$59/'Weightage Page-1'!AZ$13)*'Weightage Page-1'!AZ135,0))+
(IF('Semester Activities'!L$60&lt;&gt;0,('Semester Activities'!L$60/'Weightage Page-1'!BA$13)*'Weightage Page-1'!BA135,0))+
(IF('Semester Activities'!L$61&lt;&gt;0,('Semester Activities'!L$61/'Weightage Page-1'!BB$13)*'Weightage Page-1'!BB135,0))</f>
        <v>0</v>
      </c>
      <c r="I129" s="423"/>
      <c r="J129" s="423">
        <f>(IF('Semester Activities'!M$11&lt;&gt;0,('Semester Activities'!M$11/'Weightage Page-1'!D$13)*'Weightage Page-1'!D135,0))+
(IF('Semester Activities'!M$12&lt;&gt;0,('Semester Activities'!M$12/'Weightage Page-1'!E$13)*'Weightage Page-1'!E135,0))+
(IF('Semester Activities'!M$13&lt;&gt;0,('Semester Activities'!M$13/'Weightage Page-1'!F$13)*'Weightage Page-1'!F135,0))+
(IF('Semester Activities'!M$14&lt;&gt;0,('Semester Activities'!M$14/'Weightage Page-1'!G$13)*'Weightage Page-1'!G135,0))+
(IF('Semester Activities'!M$15&lt;&gt;0,('Semester Activities'!M$15/'Weightage Page-1'!H$13)*'Weightage Page-1'!H135,0))+
(IF('Semester Activities'!M$16&lt;&gt;0,('Semester Activities'!M$16/'Weightage Page-1'!I$13)*'Weightage Page-1'!I135,0))+
(IF('Semester Activities'!M$17&lt;&gt;0,('Semester Activities'!M$17/'Weightage Page-1'!J$13)*'Weightage Page-1'!J135,0))+
(IF('Semester Activities'!M$18&lt;&gt;0,('Semester Activities'!M$18/'Weightage Page-1'!K$13)*'Weightage Page-1'!K135,0))+
(IF('Semester Activities'!M$19&lt;&gt;0,('Semester Activities'!M$19/'Weightage Page-1'!L$13)*'Weightage Page-1'!L135,0))+
(IF('Semester Activities'!M$20&lt;&gt;0,('Semester Activities'!M$20/'Weightage Page-1'!M$13)*'Weightage Page-1'!M135,0))+
(IF('Semester Activities'!M$21&lt;&gt;0,('Semester Activities'!M$21/'Weightage Page-1'!N$13)*'Weightage Page-1'!N135,0))+
(IF('Semester Activities'!M$25&lt;&gt;0,('Semester Activities'!M$25/'Weightage Page-1'!R$13)*'Weightage Page-1'!R135,0))+
(IF('Semester Activities'!M$26&lt;&gt;0,('Semester Activities'!M$26/'Weightage Page-1'!S$13)*'Weightage Page-1'!S135,0))+
(IF('Semester Activities'!M$27&lt;&gt;0,('Semester Activities'!M$27/'Weightage Page-1'!T$13)*'Weightage Page-1'!T135,0))+
(IF('Semester Activities'!M$28&lt;&gt;0,('Semester Activities'!M$28/'Weightage Page-1'!U$13)*'Weightage Page-1'!U135,0))+
(IF('Semester Activities'!M$29&lt;&gt;0,('Semester Activities'!M$29/'Weightage Page-1'!V$13)*'Weightage Page-1'!V135,0))+
(IF('Semester Activities'!M$30&lt;&gt;0,('Semester Activities'!M$30/'Weightage Page-1'!W$13)*'Weightage Page-1'!W135,0))+
(IF('Semester Activities'!M$31&lt;&gt;0,('Semester Activities'!M$31/'Weightage Page-1'!X$13)*'Weightage Page-1'!X135,0))+
(IF('Semester Activities'!M$32&lt;&gt;0,('Semester Activities'!M$32/'Weightage Page-1'!Y$13)*'Weightage Page-1'!Y135,0))+
(IF('Semester Activities'!M$33&lt;&gt;0,('Semester Activities'!M$33/'Weightage Page-1'!Z$13)*'Weightage Page-1'!Z135,0))+
(IF('Semester Activities'!M$34&lt;&gt;0,('Semester Activities'!M$34/'Weightage Page-1'!AA$13)*'Weightage Page-1'!AA135,0))+
(IF('Semester Activities'!M$35&lt;&gt;0,('Semester Activities'!M$35/'Weightage Page-1'!AB$13)*'Weightage Page-1'!AB135,0))+
(IF('Semester Activities'!M$36&lt;&gt;0,('Semester Activities'!M$36/'Weightage Page-1'!AC$13)*'Weightage Page-1'!AC135,0))+
(IF('Semester Activities'!M$38&lt;&gt;0,('Semester Activities'!M$38/'Weightage Page-1'!AE$13)*'Weightage Page-1'!AE135,0))+
(IF('Semester Activities'!M$39&lt;&gt;0,('Semester Activities'!M$39/'Weightage Page-1'!AF$13)*'Weightage Page-1'!AF135,0))+
(IF('Semester Activities'!M$40&lt;&gt;0,('Semester Activities'!M$40/'Weightage Page-1'!AG$13)*'Weightage Page-1'!AG135,0))+
(IF('Semester Activities'!M$41&lt;&gt;0,('Semester Activities'!M$41/'Weightage Page-1'!AH$13)*'Weightage Page-1'!AH135,0))+
(IF('Semester Activities'!M$42&lt;&gt;0,('Semester Activities'!M$42/'Weightage Page-1'!AI$13)*'Weightage Page-1'!AI135,0))+
(IF('Semester Activities'!M$43&lt;&gt;0,('Semester Activities'!M$43/'Weightage Page-1'!AJ$13)*'Weightage Page-1'!AJ135,0))+
(IF('Semester Activities'!M$44&lt;&gt;0,('Semester Activities'!M$44/'Weightage Page-1'!AK$13)*'Weightage Page-1'!AK135,0))+
(IF('Semester Activities'!M$45&lt;&gt;0,('Semester Activities'!M$45/'Weightage Page-1'!AL$13)*'Weightage Page-1'!AL135,0))+
(IF('Semester Activities'!M$46&lt;&gt;0,('Semester Activities'!M$46/'Weightage Page-1'!AM$13)*'Weightage Page-1'!AM135,0))+
(IF('Semester Activities'!M$47&lt;&gt;0,('Semester Activities'!M$47/'Weightage Page-1'!AN$13)*'Weightage Page-1'!AN135,0))+
(IF('Semester Activities'!M$48&lt;&gt;0,('Semester Activities'!M$48/'Weightage Page-1'!AO$13)*'Weightage Page-1'!AO135,0))+
(IF('Semester Activities'!M$49&lt;&gt;0,('Semester Activities'!M$49/'Weightage Page-1'!AP$13)*'Weightage Page-1'!AP135,0))+
(IF('Semester Activities'!M$50&lt;&gt;0,('Semester Activities'!M$50/'Weightage Page-1'!AQ$13)*'Weightage Page-1'!AQ135,0))+
(IF('Semester Activities'!M$51&lt;&gt;0,('Semester Activities'!M$51/'Weightage Page-1'!AR$13)*'Weightage Page-1'!AR135,0))+
(IF('Semester Activities'!M$52&lt;&gt;0,('Semester Activities'!M$52/'Weightage Page-1'!AS$13)*'Weightage Page-1'!AS135,0))+
(IF('Semester Activities'!M$53&lt;&gt;0,('Semester Activities'!M$53/'Weightage Page-1'!AT$13)*'Weightage Page-1'!AT135,0))+
(IF('Semester Activities'!M$54&lt;&gt;0,('Semester Activities'!M$54/'Weightage Page-1'!AU$13)*'Weightage Page-1'!AU135,0))+
(IF('Semester Activities'!M$55&lt;&gt;0,('Semester Activities'!M$55/'Weightage Page-1'!AV$13)*'Weightage Page-1'!AV135,0))+
(IF('Semester Activities'!M$56&lt;&gt;0,('Semester Activities'!M$56/'Weightage Page-1'!AW$13)*'Weightage Page-1'!AW135,0))+
(IF('Semester Activities'!M$57&lt;&gt;0,('Semester Activities'!M$57/'Weightage Page-1'!AX$13)*'Weightage Page-1'!AX135,0))+
(IF('Semester Activities'!M$58&lt;&gt;0,('Semester Activities'!M$58/'Weightage Page-1'!AY$13)*'Weightage Page-1'!AY135,0))+
(IF('Semester Activities'!M$59&lt;&gt;0,('Semester Activities'!M$59/'Weightage Page-1'!AZ$13)*'Weightage Page-1'!AZ135,0))+
(IF('Semester Activities'!M$60&lt;&gt;0,('Semester Activities'!M$60/'Weightage Page-1'!BA$13)*'Weightage Page-1'!BA135,0))+
(IF('Semester Activities'!M$61&lt;&gt;0,('Semester Activities'!M$61/'Weightage Page-1'!BB$13)*'Weightage Page-1'!BB135,0))</f>
        <v>0</v>
      </c>
      <c r="K129" s="423"/>
      <c r="L129" s="423">
        <f>(IF('Semester Activities'!N$11&lt;&gt;0,('Semester Activities'!N$11/'Weightage Page-1'!D$13)*'Weightage Page-1'!D135,0))+
(IF('Semester Activities'!N$12&lt;&gt;0,('Semester Activities'!N$12/'Weightage Page-1'!E$13)*'Weightage Page-1'!E135,0))+
(IF('Semester Activities'!N$13&lt;&gt;0,('Semester Activities'!N$13/'Weightage Page-1'!F$13)*'Weightage Page-1'!F135,0))+
(IF('Semester Activities'!N$14&lt;&gt;0,('Semester Activities'!N$14/'Weightage Page-1'!G$13)*'Weightage Page-1'!G135,0))+
(IF('Semester Activities'!N$15&lt;&gt;0,('Semester Activities'!N$15/'Weightage Page-1'!H$13)*'Weightage Page-1'!H135,0))+
(IF('Semester Activities'!N$16&lt;&gt;0,('Semester Activities'!N$16/'Weightage Page-1'!I$13)*'Weightage Page-1'!I135,0))+
(IF('Semester Activities'!N$17&lt;&gt;0,('Semester Activities'!N$17/'Weightage Page-1'!J$13)*'Weightage Page-1'!J135,0))+
(IF('Semester Activities'!N$18&lt;&gt;0,('Semester Activities'!N$18/'Weightage Page-1'!K$13)*'Weightage Page-1'!K135,0))+
(IF('Semester Activities'!N$19&lt;&gt;0,('Semester Activities'!N$19/'Weightage Page-1'!L$13)*'Weightage Page-1'!L135,0))+
(IF('Semester Activities'!N$20&lt;&gt;0,('Semester Activities'!N$20/'Weightage Page-1'!M$13)*'Weightage Page-1'!M135,0))+
(IF('Semester Activities'!N$21&lt;&gt;0,('Semester Activities'!N$21/'Weightage Page-1'!N$13)*'Weightage Page-1'!N135,0))+
(IF('Semester Activities'!N$25&lt;&gt;0,('Semester Activities'!N$25/'Weightage Page-1'!R$13)*'Weightage Page-1'!R135,0))+
(IF('Semester Activities'!N$26&lt;&gt;0,('Semester Activities'!N$26/'Weightage Page-1'!S$13)*'Weightage Page-1'!S135,0))+
(IF('Semester Activities'!N$27&lt;&gt;0,('Semester Activities'!N$27/'Weightage Page-1'!T$13)*'Weightage Page-1'!T135,0))+
(IF('Semester Activities'!N$28&lt;&gt;0,('Semester Activities'!N$28/'Weightage Page-1'!U$13)*'Weightage Page-1'!U135,0))+
(IF('Semester Activities'!N$29&lt;&gt;0,('Semester Activities'!N$29/'Weightage Page-1'!V$13)*'Weightage Page-1'!V135,0))+
(IF('Semester Activities'!N$30&lt;&gt;0,('Semester Activities'!N$30/'Weightage Page-1'!W$13)*'Weightage Page-1'!W135,0))+
(IF('Semester Activities'!N$31&lt;&gt;0,('Semester Activities'!N$31/'Weightage Page-1'!X$13)*'Weightage Page-1'!X135,0))+
(IF('Semester Activities'!N$32&lt;&gt;0,('Semester Activities'!N$32/'Weightage Page-1'!Y$13)*'Weightage Page-1'!Y135,0))+
(IF('Semester Activities'!N$33&lt;&gt;0,('Semester Activities'!N$33/'Weightage Page-1'!Z$13)*'Weightage Page-1'!Z135,0))+
(IF('Semester Activities'!N$34&lt;&gt;0,('Semester Activities'!N$34/'Weightage Page-1'!AA$13)*'Weightage Page-1'!AA135,0))+
(IF('Semester Activities'!N$35&lt;&gt;0,('Semester Activities'!N$35/'Weightage Page-1'!AB$13)*'Weightage Page-1'!AB135,0))+
(IF('Semester Activities'!N$36&lt;&gt;0,('Semester Activities'!N$36/'Weightage Page-1'!AC$13)*'Weightage Page-1'!AC135,0))+
(IF('Semester Activities'!N$38&lt;&gt;0,('Semester Activities'!N$38/'Weightage Page-1'!AE$13)*'Weightage Page-1'!AE135,0))+
(IF('Semester Activities'!N$39&lt;&gt;0,('Semester Activities'!N$39/'Weightage Page-1'!AF$13)*'Weightage Page-1'!AF135,0))+
(IF('Semester Activities'!N$40&lt;&gt;0,('Semester Activities'!N$40/'Weightage Page-1'!AG$13)*'Weightage Page-1'!AG135,0))+
(IF('Semester Activities'!N$41&lt;&gt;0,('Semester Activities'!N$41/'Weightage Page-1'!AH$13)*'Weightage Page-1'!AH135,0))+
(IF('Semester Activities'!N$42&lt;&gt;0,('Semester Activities'!N$42/'Weightage Page-1'!AI$13)*'Weightage Page-1'!AI135,0))+
(IF('Semester Activities'!N$43&lt;&gt;0,('Semester Activities'!N$43/'Weightage Page-1'!AJ$13)*'Weightage Page-1'!AJ135,0))+
(IF('Semester Activities'!N$44&lt;&gt;0,('Semester Activities'!N$44/'Weightage Page-1'!AK$13)*'Weightage Page-1'!AK135,0))+
(IF('Semester Activities'!N$45&lt;&gt;0,('Semester Activities'!N$45/'Weightage Page-1'!AL$13)*'Weightage Page-1'!AL135,0))+
(IF('Semester Activities'!N$46&lt;&gt;0,('Semester Activities'!N$46/'Weightage Page-1'!AM$13)*'Weightage Page-1'!AM135,0))+
(IF('Semester Activities'!N$47&lt;&gt;0,('Semester Activities'!N$47/'Weightage Page-1'!AN$13)*'Weightage Page-1'!AN135,0))+
(IF('Semester Activities'!N$48&lt;&gt;0,('Semester Activities'!N$48/'Weightage Page-1'!AO$13)*'Weightage Page-1'!AO135,0))+
(IF('Semester Activities'!N$49&lt;&gt;0,('Semester Activities'!N$49/'Weightage Page-1'!AP$13)*'Weightage Page-1'!AP135,0))+
(IF('Semester Activities'!N$50&lt;&gt;0,('Semester Activities'!N$50/'Weightage Page-1'!AQ$13)*'Weightage Page-1'!AQ135,0))+
(IF('Semester Activities'!N$51&lt;&gt;0,('Semester Activities'!N$51/'Weightage Page-1'!AR$13)*'Weightage Page-1'!AR135,0))+
(IF('Semester Activities'!N$52&lt;&gt;0,('Semester Activities'!N$52/'Weightage Page-1'!AS$13)*'Weightage Page-1'!AS135,0))+
(IF('Semester Activities'!N$53&lt;&gt;0,('Semester Activities'!N$53/'Weightage Page-1'!AT$13)*'Weightage Page-1'!AT135,0))+
(IF('Semester Activities'!N$54&lt;&gt;0,('Semester Activities'!N$54/'Weightage Page-1'!AU$13)*'Weightage Page-1'!AU135,0))+
(IF('Semester Activities'!N$55&lt;&gt;0,('Semester Activities'!N$55/'Weightage Page-1'!AV$13)*'Weightage Page-1'!AV135,0))+
(IF('Semester Activities'!N$56&lt;&gt;0,('Semester Activities'!N$56/'Weightage Page-1'!AW$13)*'Weightage Page-1'!AW135,0))+
(IF('Semester Activities'!N$57&lt;&gt;0,('Semester Activities'!N$57/'Weightage Page-1'!AX$13)*'Weightage Page-1'!AX135,0))+
(IF('Semester Activities'!N$58&lt;&gt;0,('Semester Activities'!N$58/'Weightage Page-1'!AY$13)*'Weightage Page-1'!AY135,0))+
(IF('Semester Activities'!N$59&lt;&gt;0,('Semester Activities'!N$59/'Weightage Page-1'!AZ$13)*'Weightage Page-1'!AZ135,0))+
(IF('Semester Activities'!N$60&lt;&gt;0,('Semester Activities'!N$60/'Weightage Page-1'!BA$13)*'Weightage Page-1'!BA135,0))+
(IF('Semester Activities'!N$61&lt;&gt;0,('Semester Activities'!N$61/'Weightage Page-1'!BB$13)*'Weightage Page-1'!BB135,0))</f>
        <v>0</v>
      </c>
      <c r="M129" s="423"/>
      <c r="N129" s="424">
        <f t="shared" ref="N129:N192" si="3">SUM(D129:M129)</f>
        <v>0</v>
      </c>
      <c r="O129" s="424"/>
    </row>
    <row r="130" spans="1:15" ht="16.5" thickBot="1" x14ac:dyDescent="0.3">
      <c r="A130" s="210">
        <v>121</v>
      </c>
      <c r="B130" s="211" t="str">
        <f>IF('Weightage Page-1'!B136&lt;&gt;"",'Weightage Page-1'!B136,"")</f>
        <v/>
      </c>
      <c r="C130" s="118"/>
      <c r="D130" s="423">
        <f>(IF('Semester Activities'!J$11&lt;&gt;0,('Semester Activities'!J$11/'Weightage Page-1'!D$13)*'Weightage Page-1'!D136,0))+
(IF('Semester Activities'!J$12&lt;&gt;0,('Semester Activities'!J$12/'Weightage Page-1'!E$13)*'Weightage Page-1'!E136,0))+
(IF('Semester Activities'!J$13&lt;&gt;0,('Semester Activities'!J$13/'Weightage Page-1'!F$13)*'Weightage Page-1'!F136,0))+
(IF('Semester Activities'!J$14&lt;&gt;0,('Semester Activities'!J$14/'Weightage Page-1'!G$13)*'Weightage Page-1'!G136,0))+
(IF('Semester Activities'!J$15&lt;&gt;0,('Semester Activities'!J$15/'Weightage Page-1'!H$13)*'Weightage Page-1'!H136,0))+
(IF('Semester Activities'!J$16&lt;&gt;0,('Semester Activities'!J$16/'Weightage Page-1'!I$13)*'Weightage Page-1'!I136,0))+
(IF('Semester Activities'!J$17&lt;&gt;0,('Semester Activities'!J$17/'Weightage Page-1'!J$13)*'Weightage Page-1'!J136,0))+
(IF('Semester Activities'!J$18&lt;&gt;0,('Semester Activities'!J$18/'Weightage Page-1'!K$13)*'Weightage Page-1'!K136,0))+
(IF('Semester Activities'!J$19&lt;&gt;0,('Semester Activities'!J$19/'Weightage Page-1'!L$13)*'Weightage Page-1'!L136,0))+
(IF('Semester Activities'!J$20&lt;&gt;0,('Semester Activities'!J$20/'Weightage Page-1'!M$13)*'Weightage Page-1'!M136,0))+
(IF('Semester Activities'!J$21&lt;&gt;0,('Semester Activities'!J$21/'Weightage Page-1'!N$13)*'Weightage Page-1'!N136,0))+
(IF('Semester Activities'!J$25&lt;&gt;0,('Semester Activities'!J$25/'Weightage Page-1'!R$13)*'Weightage Page-1'!R136,0))+
(IF('Semester Activities'!J$26&lt;&gt;0,('Semester Activities'!J$26/'Weightage Page-1'!S$13)*'Weightage Page-1'!S136,0))+
(IF('Semester Activities'!J$27&lt;&gt;0,('Semester Activities'!J$27/'Weightage Page-1'!T$13)*'Weightage Page-1'!T136,0))+
(IF('Semester Activities'!J$28&lt;&gt;0,('Semester Activities'!J$28/'Weightage Page-1'!U$13)*'Weightage Page-1'!U136,0))+
(IF('Semester Activities'!J$29&lt;&gt;0,('Semester Activities'!J$29/'Weightage Page-1'!V$13)*'Weightage Page-1'!V136,0))+
(IF('Semester Activities'!J$30&lt;&gt;0,('Semester Activities'!J$30/'Weightage Page-1'!W$13)*'Weightage Page-1'!W136,0))+
(IF('Semester Activities'!J$31&lt;&gt;0,('Semester Activities'!J$31/'Weightage Page-1'!X$13)*'Weightage Page-1'!X136,0))+
(IF('Semester Activities'!J$32&lt;&gt;0,('Semester Activities'!J$32/'Weightage Page-1'!Y$13)*'Weightage Page-1'!Y136,0))+
(IF('Semester Activities'!J$33&lt;&gt;0,('Semester Activities'!J$33/'Weightage Page-1'!Z$13)*'Weightage Page-1'!Z136,0))+
(IF('Semester Activities'!J$34&lt;&gt;0,('Semester Activities'!J$34/'Weightage Page-1'!AA$13)*'Weightage Page-1'!AA136,0))+
(IF('Semester Activities'!J$35&lt;&gt;0,('Semester Activities'!J$35/'Weightage Page-1'!AB$13)*'Weightage Page-1'!AB136,0))+
(IF('Semester Activities'!J$36&lt;&gt;0,('Semester Activities'!J$36/'Weightage Page-1'!AC$13)*'Weightage Page-1'!AC136,0))+
(IF('Semester Activities'!J$38&lt;&gt;0,('Semester Activities'!J$38/'Weightage Page-1'!AE$13)*'Weightage Page-1'!AE136,0))+
(IF('Semester Activities'!J$39&lt;&gt;0,('Semester Activities'!J$39/'Weightage Page-1'!AF$13)*'Weightage Page-1'!AF136,0))+
(IF('Semester Activities'!J$40&lt;&gt;0,('Semester Activities'!J$40/'Weightage Page-1'!AG$13)*'Weightage Page-1'!AG136,0))+
(IF('Semester Activities'!J$41&lt;&gt;0,('Semester Activities'!J$41/'Weightage Page-1'!AH$13)*'Weightage Page-1'!AH136,0))+
(IF('Semester Activities'!J$42&lt;&gt;0,('Semester Activities'!J$42/'Weightage Page-1'!AI$13)*'Weightage Page-1'!AI136,0))+
(IF('Semester Activities'!J$43&lt;&gt;0,('Semester Activities'!J$43/'Weightage Page-1'!AJ$13)*'Weightage Page-1'!AJ136,0))+
(IF('Semester Activities'!J$44&lt;&gt;0,('Semester Activities'!J$44/'Weightage Page-1'!AK$13)*'Weightage Page-1'!AK136,0))+
(IF('Semester Activities'!J$45&lt;&gt;0,('Semester Activities'!J$45/'Weightage Page-1'!AL$13)*'Weightage Page-1'!AL136,0))+
(IF('Semester Activities'!J$46&lt;&gt;0,('Semester Activities'!J$46/'Weightage Page-1'!AM$13)*'Weightage Page-1'!AM136,0))+
(IF('Semester Activities'!J$47&lt;&gt;0,('Semester Activities'!J$47/'Weightage Page-1'!AN$13)*'Weightage Page-1'!AN136,0))+
(IF('Semester Activities'!J$48&lt;&gt;0,('Semester Activities'!J$48/'Weightage Page-1'!AO$13)*'Weightage Page-1'!AO136,0))+
(IF('Semester Activities'!J$49&lt;&gt;0,('Semester Activities'!J$49/'Weightage Page-1'!AP$13)*'Weightage Page-1'!AP136,0))+
(IF('Semester Activities'!J$50&lt;&gt;0,('Semester Activities'!J$50/'Weightage Page-1'!AQ$13)*'Weightage Page-1'!AQ136,0))+
(IF('Semester Activities'!J$51&lt;&gt;0,('Semester Activities'!J$51/'Weightage Page-1'!AR$13)*'Weightage Page-1'!AR136,0))+
(IF('Semester Activities'!J$52&lt;&gt;0,('Semester Activities'!J$52/'Weightage Page-1'!AS$13)*'Weightage Page-1'!AS136,0))+
(IF('Semester Activities'!J$53&lt;&gt;0,('Semester Activities'!J$53/'Weightage Page-1'!AT$13)*'Weightage Page-1'!AT136,0))+
(IF('Semester Activities'!J$54&lt;&gt;0,('Semester Activities'!J$54/'Weightage Page-1'!AU$13)*'Weightage Page-1'!AU136,0))+
(IF('Semester Activities'!J$55&lt;&gt;0,('Semester Activities'!J$55/'Weightage Page-1'!AV$13)*'Weightage Page-1'!AV136,0))+
(IF('Semester Activities'!J$56&lt;&gt;0,('Semester Activities'!J$56/'Weightage Page-1'!AW$13)*'Weightage Page-1'!AW136,0))+
(IF('Semester Activities'!J$57&lt;&gt;0,('Semester Activities'!J$57/'Weightage Page-1'!AX$13)*'Weightage Page-1'!AX136,0))+
(IF('Semester Activities'!J$58&lt;&gt;0,('Semester Activities'!J$58/'Weightage Page-1'!AY$13)*'Weightage Page-1'!AY136,0))+
(IF('Semester Activities'!J$59&lt;&gt;0,('Semester Activities'!J$59/'Weightage Page-1'!AZ$13)*'Weightage Page-1'!AZ136,0))+
(IF('Semester Activities'!J$60&lt;&gt;0,('Semester Activities'!J$60/'Weightage Page-1'!BA$13)*'Weightage Page-1'!BA136,0))+
(IF('Semester Activities'!J$61&lt;&gt;0,('Semester Activities'!J$61/'Weightage Page-1'!BB$13)*'Weightage Page-1'!BB136,0))</f>
        <v>0</v>
      </c>
      <c r="E130" s="423"/>
      <c r="F130" s="423">
        <f>(IF('Semester Activities'!K$11&lt;&gt;0,('Semester Activities'!K$11/'Weightage Page-1'!D$13)*'Weightage Page-1'!D136,0))+
(IF('Semester Activities'!K$12&lt;&gt;0,('Semester Activities'!K$12/'Weightage Page-1'!E$13)*'Weightage Page-1'!E136,0))+
(IF('Semester Activities'!K$13&lt;&gt;0,('Semester Activities'!K$13/'Weightage Page-1'!F$13)*'Weightage Page-1'!F136,0))+
(IF('Semester Activities'!K$14&lt;&gt;0,('Semester Activities'!K$14/'Weightage Page-1'!G$13)*'Weightage Page-1'!G136,0))+
(IF('Semester Activities'!K$15&lt;&gt;0,('Semester Activities'!K$15/'Weightage Page-1'!H$13)*'Weightage Page-1'!H136,0))+
(IF('Semester Activities'!K$16&lt;&gt;0,('Semester Activities'!K$16/'Weightage Page-1'!I$13)*'Weightage Page-1'!I136,0))+
(IF('Semester Activities'!K$17&lt;&gt;0,('Semester Activities'!K$17/'Weightage Page-1'!J$13)*'Weightage Page-1'!J136,0))+
(IF('Semester Activities'!K$18&lt;&gt;0,('Semester Activities'!K$18/'Weightage Page-1'!K$13)*'Weightage Page-1'!K136,0))+
(IF('Semester Activities'!K$19&lt;&gt;0,('Semester Activities'!K$19/'Weightage Page-1'!L$13)*'Weightage Page-1'!L136,0))+
(IF('Semester Activities'!K$20&lt;&gt;0,('Semester Activities'!K$20/'Weightage Page-1'!M$13)*'Weightage Page-1'!M136,0))+
(IF('Semester Activities'!K$21&lt;&gt;0,('Semester Activities'!K$21/'Weightage Page-1'!N$13)*'Weightage Page-1'!N136,0))+
(IF('Semester Activities'!K$25&lt;&gt;0,('Semester Activities'!K$25/'Weightage Page-1'!R$13)*'Weightage Page-1'!R136,0))+
(IF('Semester Activities'!K$26&lt;&gt;0,('Semester Activities'!K$26/'Weightage Page-1'!S$13)*'Weightage Page-1'!S136,0))+
(IF('Semester Activities'!K$27&lt;&gt;0,('Semester Activities'!K$27/'Weightage Page-1'!T$13)*'Weightage Page-1'!T136,0))+
(IF('Semester Activities'!K$28&lt;&gt;0,('Semester Activities'!K$28/'Weightage Page-1'!U$13)*'Weightage Page-1'!U136,0))+
(IF('Semester Activities'!K$29&lt;&gt;0,('Semester Activities'!K$29/'Weightage Page-1'!V$13)*'Weightage Page-1'!V136,0))+
(IF('Semester Activities'!K$30&lt;&gt;0,('Semester Activities'!K$30/'Weightage Page-1'!W$13)*'Weightage Page-1'!W136,0))+
(IF('Semester Activities'!K$31&lt;&gt;0,('Semester Activities'!K$31/'Weightage Page-1'!X$13)*'Weightage Page-1'!X136,0))+
(IF('Semester Activities'!K$32&lt;&gt;0,('Semester Activities'!K$32/'Weightage Page-1'!Y$13)*'Weightage Page-1'!Y136,0))+
(IF('Semester Activities'!K$33&lt;&gt;0,('Semester Activities'!K$33/'Weightage Page-1'!Z$13)*'Weightage Page-1'!Z136,0))+
(IF('Semester Activities'!K$34&lt;&gt;0,('Semester Activities'!K$34/'Weightage Page-1'!AA$13)*'Weightage Page-1'!AA136,0))+
(IF('Semester Activities'!K$35&lt;&gt;0,('Semester Activities'!K$35/'Weightage Page-1'!AB$13)*'Weightage Page-1'!AB136,0))+
(IF('Semester Activities'!K$36&lt;&gt;0,('Semester Activities'!K$36/'Weightage Page-1'!AC$13)*'Weightage Page-1'!AC136,0))+
(IF('Semester Activities'!K$38&lt;&gt;0,('Semester Activities'!K$38/'Weightage Page-1'!AE$13)*'Weightage Page-1'!AE136,0))+
(IF('Semester Activities'!K$39&lt;&gt;0,('Semester Activities'!K$39/'Weightage Page-1'!AF$13)*'Weightage Page-1'!AF136,0))+
(IF('Semester Activities'!K$40&lt;&gt;0,('Semester Activities'!K$40/'Weightage Page-1'!AG$13)*'Weightage Page-1'!AG136,0))+
(IF('Semester Activities'!K$41&lt;&gt;0,('Semester Activities'!K$41/'Weightage Page-1'!AH$13)*'Weightage Page-1'!AH136,0))+
(IF('Semester Activities'!K$42&lt;&gt;0,('Semester Activities'!K$42/'Weightage Page-1'!AI$13)*'Weightage Page-1'!AI136,0))+
(IF('Semester Activities'!K$43&lt;&gt;0,('Semester Activities'!K$43/'Weightage Page-1'!AJ$13)*'Weightage Page-1'!AJ136,0))+
(IF('Semester Activities'!K$44&lt;&gt;0,('Semester Activities'!K$44/'Weightage Page-1'!AK$13)*'Weightage Page-1'!AK136,0))+
(IF('Semester Activities'!K$45&lt;&gt;0,('Semester Activities'!K$45/'Weightage Page-1'!AL$13)*'Weightage Page-1'!AL136,0))+
(IF('Semester Activities'!K$46&lt;&gt;0,('Semester Activities'!K$46/'Weightage Page-1'!AM$13)*'Weightage Page-1'!AM136,0))+
(IF('Semester Activities'!K$47&lt;&gt;0,('Semester Activities'!K$47/'Weightage Page-1'!AN$13)*'Weightage Page-1'!AN136,0))+
(IF('Semester Activities'!K$48&lt;&gt;0,('Semester Activities'!K$48/'Weightage Page-1'!AO$13)*'Weightage Page-1'!AO136,0))+
(IF('Semester Activities'!K$49&lt;&gt;0,('Semester Activities'!K$49/'Weightage Page-1'!AP$13)*'Weightage Page-1'!AP136,0))+
(IF('Semester Activities'!K$50&lt;&gt;0,('Semester Activities'!K$50/'Weightage Page-1'!AQ$13)*'Weightage Page-1'!AQ136,0))+
(IF('Semester Activities'!K$51&lt;&gt;0,('Semester Activities'!K$51/'Weightage Page-1'!AR$13)*'Weightage Page-1'!AR136,0))+
(IF('Semester Activities'!K$52&lt;&gt;0,('Semester Activities'!K$52/'Weightage Page-1'!AS$13)*'Weightage Page-1'!AS136,0))+
(IF('Semester Activities'!K$53&lt;&gt;0,('Semester Activities'!K$53/'Weightage Page-1'!AT$13)*'Weightage Page-1'!AT136,0))+
(IF('Semester Activities'!K$54&lt;&gt;0,('Semester Activities'!K$54/'Weightage Page-1'!AU$13)*'Weightage Page-1'!AU136,0))+
(IF('Semester Activities'!K$55&lt;&gt;0,('Semester Activities'!K$55/'Weightage Page-1'!AV$13)*'Weightage Page-1'!AV136,0))+
(IF('Semester Activities'!K$56&lt;&gt;0,('Semester Activities'!K$56/'Weightage Page-1'!AW$13)*'Weightage Page-1'!AW136,0))+
(IF('Semester Activities'!K$57&lt;&gt;0,('Semester Activities'!K$57/'Weightage Page-1'!AX$13)*'Weightage Page-1'!AX136,0))+
(IF('Semester Activities'!K$58&lt;&gt;0,('Semester Activities'!K$58/'Weightage Page-1'!AY$13)*'Weightage Page-1'!AY136,0))+
(IF('Semester Activities'!K$59&lt;&gt;0,('Semester Activities'!K$59/'Weightage Page-1'!AZ$13)*'Weightage Page-1'!AZ136,0))+
(IF('Semester Activities'!K$60&lt;&gt;0,('Semester Activities'!K$60/'Weightage Page-1'!BA$13)*'Weightage Page-1'!BA136,0))+
(IF('Semester Activities'!K$61&lt;&gt;0,('Semester Activities'!K$61/'Weightage Page-1'!BB$13)*'Weightage Page-1'!BB136,0))</f>
        <v>0</v>
      </c>
      <c r="G130" s="423"/>
      <c r="H130" s="423">
        <f>(IF('Semester Activities'!L$11&lt;&gt;0,('Semester Activities'!L$11/'Weightage Page-1'!D$13)*'Weightage Page-1'!D136,0))+
(IF('Semester Activities'!L$12&lt;&gt;0,('Semester Activities'!L$12/'Weightage Page-1'!E$13)*'Weightage Page-1'!E136,0))+
(IF('Semester Activities'!L$13&lt;&gt;0,('Semester Activities'!L$13/'Weightage Page-1'!F$13)*'Weightage Page-1'!F136,0))+
(IF('Semester Activities'!L$14&lt;&gt;0,('Semester Activities'!L$14/'Weightage Page-1'!G$13)*'Weightage Page-1'!G136,0))+
(IF('Semester Activities'!L$15&lt;&gt;0,('Semester Activities'!L$15/'Weightage Page-1'!H$13)*'Weightage Page-1'!H136,0))+
(IF('Semester Activities'!L$16&lt;&gt;0,('Semester Activities'!L$16/'Weightage Page-1'!I$13)*'Weightage Page-1'!I136,0))+
(IF('Semester Activities'!L$17&lt;&gt;0,('Semester Activities'!L$17/'Weightage Page-1'!J$13)*'Weightage Page-1'!J136,0))+
(IF('Semester Activities'!L$18&lt;&gt;0,('Semester Activities'!L$18/'Weightage Page-1'!K$13)*'Weightage Page-1'!K136,0))+
(IF('Semester Activities'!L$19&lt;&gt;0,('Semester Activities'!L$19/'Weightage Page-1'!L$13)*'Weightage Page-1'!L136,0))+
(IF('Semester Activities'!L$20&lt;&gt;0,('Semester Activities'!L$20/'Weightage Page-1'!M$13)*'Weightage Page-1'!M136,0))+
(IF('Semester Activities'!L$21&lt;&gt;0,('Semester Activities'!L$21/'Weightage Page-1'!N$13)*'Weightage Page-1'!N136,0))+
(IF('Semester Activities'!L$25&lt;&gt;0,('Semester Activities'!L$25/'Weightage Page-1'!R$13)*'Weightage Page-1'!R136,0))+
(IF('Semester Activities'!L$26&lt;&gt;0,('Semester Activities'!L$26/'Weightage Page-1'!S$13)*'Weightage Page-1'!S136,0))+
(IF('Semester Activities'!L$27&lt;&gt;0,('Semester Activities'!L$27/'Weightage Page-1'!T$13)*'Weightage Page-1'!T136,0))+
(IF('Semester Activities'!L$28&lt;&gt;0,('Semester Activities'!L$28/'Weightage Page-1'!U$13)*'Weightage Page-1'!U136,0))+
(IF('Semester Activities'!L$29&lt;&gt;0,('Semester Activities'!L$29/'Weightage Page-1'!V$13)*'Weightage Page-1'!V136,0))+
(IF('Semester Activities'!L$30&lt;&gt;0,('Semester Activities'!L$30/'Weightage Page-1'!W$13)*'Weightage Page-1'!W136,0))+
(IF('Semester Activities'!L$31&lt;&gt;0,('Semester Activities'!L$31/'Weightage Page-1'!X$13)*'Weightage Page-1'!X136,0))+
(IF('Semester Activities'!L$32&lt;&gt;0,('Semester Activities'!L$32/'Weightage Page-1'!Y$13)*'Weightage Page-1'!Y136,0))+
(IF('Semester Activities'!L$33&lt;&gt;0,('Semester Activities'!L$33/'Weightage Page-1'!Z$13)*'Weightage Page-1'!Z136,0))+
(IF('Semester Activities'!L$34&lt;&gt;0,('Semester Activities'!L$34/'Weightage Page-1'!AA$13)*'Weightage Page-1'!AA136,0))+
(IF('Semester Activities'!L$35&lt;&gt;0,('Semester Activities'!L$35/'Weightage Page-1'!AB$13)*'Weightage Page-1'!AB136,0))+
(IF('Semester Activities'!L$36&lt;&gt;0,('Semester Activities'!L$36/'Weightage Page-1'!AC$13)*'Weightage Page-1'!AC136,0))+
(IF('Semester Activities'!L$38&lt;&gt;0,('Semester Activities'!L$38/'Weightage Page-1'!AE$13)*'Weightage Page-1'!AE136,0))+
(IF('Semester Activities'!L$39&lt;&gt;0,('Semester Activities'!L$39/'Weightage Page-1'!AF$13)*'Weightage Page-1'!AF136,0))+
(IF('Semester Activities'!L$40&lt;&gt;0,('Semester Activities'!L$40/'Weightage Page-1'!AG$13)*'Weightage Page-1'!AG136,0))+
(IF('Semester Activities'!L$41&lt;&gt;0,('Semester Activities'!L$41/'Weightage Page-1'!AH$13)*'Weightage Page-1'!AH136,0))+
(IF('Semester Activities'!L$42&lt;&gt;0,('Semester Activities'!L$42/'Weightage Page-1'!AI$13)*'Weightage Page-1'!AI136,0))+
(IF('Semester Activities'!L$43&lt;&gt;0,('Semester Activities'!L$43/'Weightage Page-1'!AJ$13)*'Weightage Page-1'!AJ136,0))+
(IF('Semester Activities'!L$44&lt;&gt;0,('Semester Activities'!L$44/'Weightage Page-1'!AK$13)*'Weightage Page-1'!AK136,0))+
(IF('Semester Activities'!L$45&lt;&gt;0,('Semester Activities'!L$45/'Weightage Page-1'!AL$13)*'Weightage Page-1'!AL136,0))+
(IF('Semester Activities'!L$46&lt;&gt;0,('Semester Activities'!L$46/'Weightage Page-1'!AM$13)*'Weightage Page-1'!AM136,0))+
(IF('Semester Activities'!L$47&lt;&gt;0,('Semester Activities'!L$47/'Weightage Page-1'!AN$13)*'Weightage Page-1'!AN136,0))+
(IF('Semester Activities'!L$48&lt;&gt;0,('Semester Activities'!L$48/'Weightage Page-1'!AO$13)*'Weightage Page-1'!AO136,0))+
(IF('Semester Activities'!L$49&lt;&gt;0,('Semester Activities'!L$49/'Weightage Page-1'!AP$13)*'Weightage Page-1'!AP136,0))+
(IF('Semester Activities'!L$50&lt;&gt;0,('Semester Activities'!L$50/'Weightage Page-1'!AQ$13)*'Weightage Page-1'!AQ136,0))+
(IF('Semester Activities'!L$51&lt;&gt;0,('Semester Activities'!L$51/'Weightage Page-1'!AR$13)*'Weightage Page-1'!AR136,0))+
(IF('Semester Activities'!L$52&lt;&gt;0,('Semester Activities'!L$52/'Weightage Page-1'!AS$13)*'Weightage Page-1'!AS136,0))+
(IF('Semester Activities'!L$53&lt;&gt;0,('Semester Activities'!L$53/'Weightage Page-1'!AT$13)*'Weightage Page-1'!AT136,0))+
(IF('Semester Activities'!L$54&lt;&gt;0,('Semester Activities'!L$54/'Weightage Page-1'!AU$13)*'Weightage Page-1'!AU136,0))+
(IF('Semester Activities'!L$55&lt;&gt;0,('Semester Activities'!L$55/'Weightage Page-1'!AV$13)*'Weightage Page-1'!AV136,0))+
(IF('Semester Activities'!L$56&lt;&gt;0,('Semester Activities'!L$56/'Weightage Page-1'!AW$13)*'Weightage Page-1'!AW136,0))+
(IF('Semester Activities'!L$57&lt;&gt;0,('Semester Activities'!L$57/'Weightage Page-1'!AX$13)*'Weightage Page-1'!AX136,0))+
(IF('Semester Activities'!L$58&lt;&gt;0,('Semester Activities'!L$58/'Weightage Page-1'!AY$13)*'Weightage Page-1'!AY136,0))+
(IF('Semester Activities'!L$59&lt;&gt;0,('Semester Activities'!L$59/'Weightage Page-1'!AZ$13)*'Weightage Page-1'!AZ136,0))+
(IF('Semester Activities'!L$60&lt;&gt;0,('Semester Activities'!L$60/'Weightage Page-1'!BA$13)*'Weightage Page-1'!BA136,0))+
(IF('Semester Activities'!L$61&lt;&gt;0,('Semester Activities'!L$61/'Weightage Page-1'!BB$13)*'Weightage Page-1'!BB136,0))</f>
        <v>0</v>
      </c>
      <c r="I130" s="423"/>
      <c r="J130" s="423">
        <f>(IF('Semester Activities'!M$11&lt;&gt;0,('Semester Activities'!M$11/'Weightage Page-1'!D$13)*'Weightage Page-1'!D136,0))+
(IF('Semester Activities'!M$12&lt;&gt;0,('Semester Activities'!M$12/'Weightage Page-1'!E$13)*'Weightage Page-1'!E136,0))+
(IF('Semester Activities'!M$13&lt;&gt;0,('Semester Activities'!M$13/'Weightage Page-1'!F$13)*'Weightage Page-1'!F136,0))+
(IF('Semester Activities'!M$14&lt;&gt;0,('Semester Activities'!M$14/'Weightage Page-1'!G$13)*'Weightage Page-1'!G136,0))+
(IF('Semester Activities'!M$15&lt;&gt;0,('Semester Activities'!M$15/'Weightage Page-1'!H$13)*'Weightage Page-1'!H136,0))+
(IF('Semester Activities'!M$16&lt;&gt;0,('Semester Activities'!M$16/'Weightage Page-1'!I$13)*'Weightage Page-1'!I136,0))+
(IF('Semester Activities'!M$17&lt;&gt;0,('Semester Activities'!M$17/'Weightage Page-1'!J$13)*'Weightage Page-1'!J136,0))+
(IF('Semester Activities'!M$18&lt;&gt;0,('Semester Activities'!M$18/'Weightage Page-1'!K$13)*'Weightage Page-1'!K136,0))+
(IF('Semester Activities'!M$19&lt;&gt;0,('Semester Activities'!M$19/'Weightage Page-1'!L$13)*'Weightage Page-1'!L136,0))+
(IF('Semester Activities'!M$20&lt;&gt;0,('Semester Activities'!M$20/'Weightage Page-1'!M$13)*'Weightage Page-1'!M136,0))+
(IF('Semester Activities'!M$21&lt;&gt;0,('Semester Activities'!M$21/'Weightage Page-1'!N$13)*'Weightage Page-1'!N136,0))+
(IF('Semester Activities'!M$25&lt;&gt;0,('Semester Activities'!M$25/'Weightage Page-1'!R$13)*'Weightage Page-1'!R136,0))+
(IF('Semester Activities'!M$26&lt;&gt;0,('Semester Activities'!M$26/'Weightage Page-1'!S$13)*'Weightage Page-1'!S136,0))+
(IF('Semester Activities'!M$27&lt;&gt;0,('Semester Activities'!M$27/'Weightage Page-1'!T$13)*'Weightage Page-1'!T136,0))+
(IF('Semester Activities'!M$28&lt;&gt;0,('Semester Activities'!M$28/'Weightage Page-1'!U$13)*'Weightage Page-1'!U136,0))+
(IF('Semester Activities'!M$29&lt;&gt;0,('Semester Activities'!M$29/'Weightage Page-1'!V$13)*'Weightage Page-1'!V136,0))+
(IF('Semester Activities'!M$30&lt;&gt;0,('Semester Activities'!M$30/'Weightage Page-1'!W$13)*'Weightage Page-1'!W136,0))+
(IF('Semester Activities'!M$31&lt;&gt;0,('Semester Activities'!M$31/'Weightage Page-1'!X$13)*'Weightage Page-1'!X136,0))+
(IF('Semester Activities'!M$32&lt;&gt;0,('Semester Activities'!M$32/'Weightage Page-1'!Y$13)*'Weightage Page-1'!Y136,0))+
(IF('Semester Activities'!M$33&lt;&gt;0,('Semester Activities'!M$33/'Weightage Page-1'!Z$13)*'Weightage Page-1'!Z136,0))+
(IF('Semester Activities'!M$34&lt;&gt;0,('Semester Activities'!M$34/'Weightage Page-1'!AA$13)*'Weightage Page-1'!AA136,0))+
(IF('Semester Activities'!M$35&lt;&gt;0,('Semester Activities'!M$35/'Weightage Page-1'!AB$13)*'Weightage Page-1'!AB136,0))+
(IF('Semester Activities'!M$36&lt;&gt;0,('Semester Activities'!M$36/'Weightage Page-1'!AC$13)*'Weightage Page-1'!AC136,0))+
(IF('Semester Activities'!M$38&lt;&gt;0,('Semester Activities'!M$38/'Weightage Page-1'!AE$13)*'Weightage Page-1'!AE136,0))+
(IF('Semester Activities'!M$39&lt;&gt;0,('Semester Activities'!M$39/'Weightage Page-1'!AF$13)*'Weightage Page-1'!AF136,0))+
(IF('Semester Activities'!M$40&lt;&gt;0,('Semester Activities'!M$40/'Weightage Page-1'!AG$13)*'Weightage Page-1'!AG136,0))+
(IF('Semester Activities'!M$41&lt;&gt;0,('Semester Activities'!M$41/'Weightage Page-1'!AH$13)*'Weightage Page-1'!AH136,0))+
(IF('Semester Activities'!M$42&lt;&gt;0,('Semester Activities'!M$42/'Weightage Page-1'!AI$13)*'Weightage Page-1'!AI136,0))+
(IF('Semester Activities'!M$43&lt;&gt;0,('Semester Activities'!M$43/'Weightage Page-1'!AJ$13)*'Weightage Page-1'!AJ136,0))+
(IF('Semester Activities'!M$44&lt;&gt;0,('Semester Activities'!M$44/'Weightage Page-1'!AK$13)*'Weightage Page-1'!AK136,0))+
(IF('Semester Activities'!M$45&lt;&gt;0,('Semester Activities'!M$45/'Weightage Page-1'!AL$13)*'Weightage Page-1'!AL136,0))+
(IF('Semester Activities'!M$46&lt;&gt;0,('Semester Activities'!M$46/'Weightage Page-1'!AM$13)*'Weightage Page-1'!AM136,0))+
(IF('Semester Activities'!M$47&lt;&gt;0,('Semester Activities'!M$47/'Weightage Page-1'!AN$13)*'Weightage Page-1'!AN136,0))+
(IF('Semester Activities'!M$48&lt;&gt;0,('Semester Activities'!M$48/'Weightage Page-1'!AO$13)*'Weightage Page-1'!AO136,0))+
(IF('Semester Activities'!M$49&lt;&gt;0,('Semester Activities'!M$49/'Weightage Page-1'!AP$13)*'Weightage Page-1'!AP136,0))+
(IF('Semester Activities'!M$50&lt;&gt;0,('Semester Activities'!M$50/'Weightage Page-1'!AQ$13)*'Weightage Page-1'!AQ136,0))+
(IF('Semester Activities'!M$51&lt;&gt;0,('Semester Activities'!M$51/'Weightage Page-1'!AR$13)*'Weightage Page-1'!AR136,0))+
(IF('Semester Activities'!M$52&lt;&gt;0,('Semester Activities'!M$52/'Weightage Page-1'!AS$13)*'Weightage Page-1'!AS136,0))+
(IF('Semester Activities'!M$53&lt;&gt;0,('Semester Activities'!M$53/'Weightage Page-1'!AT$13)*'Weightage Page-1'!AT136,0))+
(IF('Semester Activities'!M$54&lt;&gt;0,('Semester Activities'!M$54/'Weightage Page-1'!AU$13)*'Weightage Page-1'!AU136,0))+
(IF('Semester Activities'!M$55&lt;&gt;0,('Semester Activities'!M$55/'Weightage Page-1'!AV$13)*'Weightage Page-1'!AV136,0))+
(IF('Semester Activities'!M$56&lt;&gt;0,('Semester Activities'!M$56/'Weightage Page-1'!AW$13)*'Weightage Page-1'!AW136,0))+
(IF('Semester Activities'!M$57&lt;&gt;0,('Semester Activities'!M$57/'Weightage Page-1'!AX$13)*'Weightage Page-1'!AX136,0))+
(IF('Semester Activities'!M$58&lt;&gt;0,('Semester Activities'!M$58/'Weightage Page-1'!AY$13)*'Weightage Page-1'!AY136,0))+
(IF('Semester Activities'!M$59&lt;&gt;0,('Semester Activities'!M$59/'Weightage Page-1'!AZ$13)*'Weightage Page-1'!AZ136,0))+
(IF('Semester Activities'!M$60&lt;&gt;0,('Semester Activities'!M$60/'Weightage Page-1'!BA$13)*'Weightage Page-1'!BA136,0))+
(IF('Semester Activities'!M$61&lt;&gt;0,('Semester Activities'!M$61/'Weightage Page-1'!BB$13)*'Weightage Page-1'!BB136,0))</f>
        <v>0</v>
      </c>
      <c r="K130" s="423"/>
      <c r="L130" s="423">
        <f>(IF('Semester Activities'!N$11&lt;&gt;0,('Semester Activities'!N$11/'Weightage Page-1'!D$13)*'Weightage Page-1'!D136,0))+
(IF('Semester Activities'!N$12&lt;&gt;0,('Semester Activities'!N$12/'Weightage Page-1'!E$13)*'Weightage Page-1'!E136,0))+
(IF('Semester Activities'!N$13&lt;&gt;0,('Semester Activities'!N$13/'Weightage Page-1'!F$13)*'Weightage Page-1'!F136,0))+
(IF('Semester Activities'!N$14&lt;&gt;0,('Semester Activities'!N$14/'Weightage Page-1'!G$13)*'Weightage Page-1'!G136,0))+
(IF('Semester Activities'!N$15&lt;&gt;0,('Semester Activities'!N$15/'Weightage Page-1'!H$13)*'Weightage Page-1'!H136,0))+
(IF('Semester Activities'!N$16&lt;&gt;0,('Semester Activities'!N$16/'Weightage Page-1'!I$13)*'Weightage Page-1'!I136,0))+
(IF('Semester Activities'!N$17&lt;&gt;0,('Semester Activities'!N$17/'Weightage Page-1'!J$13)*'Weightage Page-1'!J136,0))+
(IF('Semester Activities'!N$18&lt;&gt;0,('Semester Activities'!N$18/'Weightage Page-1'!K$13)*'Weightage Page-1'!K136,0))+
(IF('Semester Activities'!N$19&lt;&gt;0,('Semester Activities'!N$19/'Weightage Page-1'!L$13)*'Weightage Page-1'!L136,0))+
(IF('Semester Activities'!N$20&lt;&gt;0,('Semester Activities'!N$20/'Weightage Page-1'!M$13)*'Weightage Page-1'!M136,0))+
(IF('Semester Activities'!N$21&lt;&gt;0,('Semester Activities'!N$21/'Weightage Page-1'!N$13)*'Weightage Page-1'!N136,0))+
(IF('Semester Activities'!N$25&lt;&gt;0,('Semester Activities'!N$25/'Weightage Page-1'!R$13)*'Weightage Page-1'!R136,0))+
(IF('Semester Activities'!N$26&lt;&gt;0,('Semester Activities'!N$26/'Weightage Page-1'!S$13)*'Weightage Page-1'!S136,0))+
(IF('Semester Activities'!N$27&lt;&gt;0,('Semester Activities'!N$27/'Weightage Page-1'!T$13)*'Weightage Page-1'!T136,0))+
(IF('Semester Activities'!N$28&lt;&gt;0,('Semester Activities'!N$28/'Weightage Page-1'!U$13)*'Weightage Page-1'!U136,0))+
(IF('Semester Activities'!N$29&lt;&gt;0,('Semester Activities'!N$29/'Weightage Page-1'!V$13)*'Weightage Page-1'!V136,0))+
(IF('Semester Activities'!N$30&lt;&gt;0,('Semester Activities'!N$30/'Weightage Page-1'!W$13)*'Weightage Page-1'!W136,0))+
(IF('Semester Activities'!N$31&lt;&gt;0,('Semester Activities'!N$31/'Weightage Page-1'!X$13)*'Weightage Page-1'!X136,0))+
(IF('Semester Activities'!N$32&lt;&gt;0,('Semester Activities'!N$32/'Weightage Page-1'!Y$13)*'Weightage Page-1'!Y136,0))+
(IF('Semester Activities'!N$33&lt;&gt;0,('Semester Activities'!N$33/'Weightage Page-1'!Z$13)*'Weightage Page-1'!Z136,0))+
(IF('Semester Activities'!N$34&lt;&gt;0,('Semester Activities'!N$34/'Weightage Page-1'!AA$13)*'Weightage Page-1'!AA136,0))+
(IF('Semester Activities'!N$35&lt;&gt;0,('Semester Activities'!N$35/'Weightage Page-1'!AB$13)*'Weightage Page-1'!AB136,0))+
(IF('Semester Activities'!N$36&lt;&gt;0,('Semester Activities'!N$36/'Weightage Page-1'!AC$13)*'Weightage Page-1'!AC136,0))+
(IF('Semester Activities'!N$38&lt;&gt;0,('Semester Activities'!N$38/'Weightage Page-1'!AE$13)*'Weightage Page-1'!AE136,0))+
(IF('Semester Activities'!N$39&lt;&gt;0,('Semester Activities'!N$39/'Weightage Page-1'!AF$13)*'Weightage Page-1'!AF136,0))+
(IF('Semester Activities'!N$40&lt;&gt;0,('Semester Activities'!N$40/'Weightage Page-1'!AG$13)*'Weightage Page-1'!AG136,0))+
(IF('Semester Activities'!N$41&lt;&gt;0,('Semester Activities'!N$41/'Weightage Page-1'!AH$13)*'Weightage Page-1'!AH136,0))+
(IF('Semester Activities'!N$42&lt;&gt;0,('Semester Activities'!N$42/'Weightage Page-1'!AI$13)*'Weightage Page-1'!AI136,0))+
(IF('Semester Activities'!N$43&lt;&gt;0,('Semester Activities'!N$43/'Weightage Page-1'!AJ$13)*'Weightage Page-1'!AJ136,0))+
(IF('Semester Activities'!N$44&lt;&gt;0,('Semester Activities'!N$44/'Weightage Page-1'!AK$13)*'Weightage Page-1'!AK136,0))+
(IF('Semester Activities'!N$45&lt;&gt;0,('Semester Activities'!N$45/'Weightage Page-1'!AL$13)*'Weightage Page-1'!AL136,0))+
(IF('Semester Activities'!N$46&lt;&gt;0,('Semester Activities'!N$46/'Weightage Page-1'!AM$13)*'Weightage Page-1'!AM136,0))+
(IF('Semester Activities'!N$47&lt;&gt;0,('Semester Activities'!N$47/'Weightage Page-1'!AN$13)*'Weightage Page-1'!AN136,0))+
(IF('Semester Activities'!N$48&lt;&gt;0,('Semester Activities'!N$48/'Weightage Page-1'!AO$13)*'Weightage Page-1'!AO136,0))+
(IF('Semester Activities'!N$49&lt;&gt;0,('Semester Activities'!N$49/'Weightage Page-1'!AP$13)*'Weightage Page-1'!AP136,0))+
(IF('Semester Activities'!N$50&lt;&gt;0,('Semester Activities'!N$50/'Weightage Page-1'!AQ$13)*'Weightage Page-1'!AQ136,0))+
(IF('Semester Activities'!N$51&lt;&gt;0,('Semester Activities'!N$51/'Weightage Page-1'!AR$13)*'Weightage Page-1'!AR136,0))+
(IF('Semester Activities'!N$52&lt;&gt;0,('Semester Activities'!N$52/'Weightage Page-1'!AS$13)*'Weightage Page-1'!AS136,0))+
(IF('Semester Activities'!N$53&lt;&gt;0,('Semester Activities'!N$53/'Weightage Page-1'!AT$13)*'Weightage Page-1'!AT136,0))+
(IF('Semester Activities'!N$54&lt;&gt;0,('Semester Activities'!N$54/'Weightage Page-1'!AU$13)*'Weightage Page-1'!AU136,0))+
(IF('Semester Activities'!N$55&lt;&gt;0,('Semester Activities'!N$55/'Weightage Page-1'!AV$13)*'Weightage Page-1'!AV136,0))+
(IF('Semester Activities'!N$56&lt;&gt;0,('Semester Activities'!N$56/'Weightage Page-1'!AW$13)*'Weightage Page-1'!AW136,0))+
(IF('Semester Activities'!N$57&lt;&gt;0,('Semester Activities'!N$57/'Weightage Page-1'!AX$13)*'Weightage Page-1'!AX136,0))+
(IF('Semester Activities'!N$58&lt;&gt;0,('Semester Activities'!N$58/'Weightage Page-1'!AY$13)*'Weightage Page-1'!AY136,0))+
(IF('Semester Activities'!N$59&lt;&gt;0,('Semester Activities'!N$59/'Weightage Page-1'!AZ$13)*'Weightage Page-1'!AZ136,0))+
(IF('Semester Activities'!N$60&lt;&gt;0,('Semester Activities'!N$60/'Weightage Page-1'!BA$13)*'Weightage Page-1'!BA136,0))+
(IF('Semester Activities'!N$61&lt;&gt;0,('Semester Activities'!N$61/'Weightage Page-1'!BB$13)*'Weightage Page-1'!BB136,0))</f>
        <v>0</v>
      </c>
      <c r="M130" s="423"/>
      <c r="N130" s="424">
        <f t="shared" si="3"/>
        <v>0</v>
      </c>
      <c r="O130" s="424"/>
    </row>
    <row r="131" spans="1:15" ht="16.5" thickBot="1" x14ac:dyDescent="0.3">
      <c r="A131" s="210">
        <v>122</v>
      </c>
      <c r="B131" s="211" t="str">
        <f>IF('Weightage Page-1'!B137&lt;&gt;"",'Weightage Page-1'!B137,"")</f>
        <v/>
      </c>
      <c r="C131" s="118"/>
      <c r="D131" s="423">
        <f>(IF('Semester Activities'!J$11&lt;&gt;0,('Semester Activities'!J$11/'Weightage Page-1'!D$13)*'Weightage Page-1'!D137,0))+
(IF('Semester Activities'!J$12&lt;&gt;0,('Semester Activities'!J$12/'Weightage Page-1'!E$13)*'Weightage Page-1'!E137,0))+
(IF('Semester Activities'!J$13&lt;&gt;0,('Semester Activities'!J$13/'Weightage Page-1'!F$13)*'Weightage Page-1'!F137,0))+
(IF('Semester Activities'!J$14&lt;&gt;0,('Semester Activities'!J$14/'Weightage Page-1'!G$13)*'Weightage Page-1'!G137,0))+
(IF('Semester Activities'!J$15&lt;&gt;0,('Semester Activities'!J$15/'Weightage Page-1'!H$13)*'Weightage Page-1'!H137,0))+
(IF('Semester Activities'!J$16&lt;&gt;0,('Semester Activities'!J$16/'Weightage Page-1'!I$13)*'Weightage Page-1'!I137,0))+
(IF('Semester Activities'!J$17&lt;&gt;0,('Semester Activities'!J$17/'Weightage Page-1'!J$13)*'Weightage Page-1'!J137,0))+
(IF('Semester Activities'!J$18&lt;&gt;0,('Semester Activities'!J$18/'Weightage Page-1'!K$13)*'Weightage Page-1'!K137,0))+
(IF('Semester Activities'!J$19&lt;&gt;0,('Semester Activities'!J$19/'Weightage Page-1'!L$13)*'Weightage Page-1'!L137,0))+
(IF('Semester Activities'!J$20&lt;&gt;0,('Semester Activities'!J$20/'Weightage Page-1'!M$13)*'Weightage Page-1'!M137,0))+
(IF('Semester Activities'!J$21&lt;&gt;0,('Semester Activities'!J$21/'Weightage Page-1'!N$13)*'Weightage Page-1'!N137,0))+
(IF('Semester Activities'!J$25&lt;&gt;0,('Semester Activities'!J$25/'Weightage Page-1'!R$13)*'Weightage Page-1'!R137,0))+
(IF('Semester Activities'!J$26&lt;&gt;0,('Semester Activities'!J$26/'Weightage Page-1'!S$13)*'Weightage Page-1'!S137,0))+
(IF('Semester Activities'!J$27&lt;&gt;0,('Semester Activities'!J$27/'Weightage Page-1'!T$13)*'Weightage Page-1'!T137,0))+
(IF('Semester Activities'!J$28&lt;&gt;0,('Semester Activities'!J$28/'Weightage Page-1'!U$13)*'Weightage Page-1'!U137,0))+
(IF('Semester Activities'!J$29&lt;&gt;0,('Semester Activities'!J$29/'Weightage Page-1'!V$13)*'Weightage Page-1'!V137,0))+
(IF('Semester Activities'!J$30&lt;&gt;0,('Semester Activities'!J$30/'Weightage Page-1'!W$13)*'Weightage Page-1'!W137,0))+
(IF('Semester Activities'!J$31&lt;&gt;0,('Semester Activities'!J$31/'Weightage Page-1'!X$13)*'Weightage Page-1'!X137,0))+
(IF('Semester Activities'!J$32&lt;&gt;0,('Semester Activities'!J$32/'Weightage Page-1'!Y$13)*'Weightage Page-1'!Y137,0))+
(IF('Semester Activities'!J$33&lt;&gt;0,('Semester Activities'!J$33/'Weightage Page-1'!Z$13)*'Weightage Page-1'!Z137,0))+
(IF('Semester Activities'!J$34&lt;&gt;0,('Semester Activities'!J$34/'Weightage Page-1'!AA$13)*'Weightage Page-1'!AA137,0))+
(IF('Semester Activities'!J$35&lt;&gt;0,('Semester Activities'!J$35/'Weightage Page-1'!AB$13)*'Weightage Page-1'!AB137,0))+
(IF('Semester Activities'!J$36&lt;&gt;0,('Semester Activities'!J$36/'Weightage Page-1'!AC$13)*'Weightage Page-1'!AC137,0))+
(IF('Semester Activities'!J$38&lt;&gt;0,('Semester Activities'!J$38/'Weightage Page-1'!AE$13)*'Weightage Page-1'!AE137,0))+
(IF('Semester Activities'!J$39&lt;&gt;0,('Semester Activities'!J$39/'Weightage Page-1'!AF$13)*'Weightage Page-1'!AF137,0))+
(IF('Semester Activities'!J$40&lt;&gt;0,('Semester Activities'!J$40/'Weightage Page-1'!AG$13)*'Weightage Page-1'!AG137,0))+
(IF('Semester Activities'!J$41&lt;&gt;0,('Semester Activities'!J$41/'Weightage Page-1'!AH$13)*'Weightage Page-1'!AH137,0))+
(IF('Semester Activities'!J$42&lt;&gt;0,('Semester Activities'!J$42/'Weightage Page-1'!AI$13)*'Weightage Page-1'!AI137,0))+
(IF('Semester Activities'!J$43&lt;&gt;0,('Semester Activities'!J$43/'Weightage Page-1'!AJ$13)*'Weightage Page-1'!AJ137,0))+
(IF('Semester Activities'!J$44&lt;&gt;0,('Semester Activities'!J$44/'Weightage Page-1'!AK$13)*'Weightage Page-1'!AK137,0))+
(IF('Semester Activities'!J$45&lt;&gt;0,('Semester Activities'!J$45/'Weightage Page-1'!AL$13)*'Weightage Page-1'!AL137,0))+
(IF('Semester Activities'!J$46&lt;&gt;0,('Semester Activities'!J$46/'Weightage Page-1'!AM$13)*'Weightage Page-1'!AM137,0))+
(IF('Semester Activities'!J$47&lt;&gt;0,('Semester Activities'!J$47/'Weightage Page-1'!AN$13)*'Weightage Page-1'!AN137,0))+
(IF('Semester Activities'!J$48&lt;&gt;0,('Semester Activities'!J$48/'Weightage Page-1'!AO$13)*'Weightage Page-1'!AO137,0))+
(IF('Semester Activities'!J$49&lt;&gt;0,('Semester Activities'!J$49/'Weightage Page-1'!AP$13)*'Weightage Page-1'!AP137,0))+
(IF('Semester Activities'!J$50&lt;&gt;0,('Semester Activities'!J$50/'Weightage Page-1'!AQ$13)*'Weightage Page-1'!AQ137,0))+
(IF('Semester Activities'!J$51&lt;&gt;0,('Semester Activities'!J$51/'Weightage Page-1'!AR$13)*'Weightage Page-1'!AR137,0))+
(IF('Semester Activities'!J$52&lt;&gt;0,('Semester Activities'!J$52/'Weightage Page-1'!AS$13)*'Weightage Page-1'!AS137,0))+
(IF('Semester Activities'!J$53&lt;&gt;0,('Semester Activities'!J$53/'Weightage Page-1'!AT$13)*'Weightage Page-1'!AT137,0))+
(IF('Semester Activities'!J$54&lt;&gt;0,('Semester Activities'!J$54/'Weightage Page-1'!AU$13)*'Weightage Page-1'!AU137,0))+
(IF('Semester Activities'!J$55&lt;&gt;0,('Semester Activities'!J$55/'Weightage Page-1'!AV$13)*'Weightage Page-1'!AV137,0))+
(IF('Semester Activities'!J$56&lt;&gt;0,('Semester Activities'!J$56/'Weightage Page-1'!AW$13)*'Weightage Page-1'!AW137,0))+
(IF('Semester Activities'!J$57&lt;&gt;0,('Semester Activities'!J$57/'Weightage Page-1'!AX$13)*'Weightage Page-1'!AX137,0))+
(IF('Semester Activities'!J$58&lt;&gt;0,('Semester Activities'!J$58/'Weightage Page-1'!AY$13)*'Weightage Page-1'!AY137,0))+
(IF('Semester Activities'!J$59&lt;&gt;0,('Semester Activities'!J$59/'Weightage Page-1'!AZ$13)*'Weightage Page-1'!AZ137,0))+
(IF('Semester Activities'!J$60&lt;&gt;0,('Semester Activities'!J$60/'Weightage Page-1'!BA$13)*'Weightage Page-1'!BA137,0))+
(IF('Semester Activities'!J$61&lt;&gt;0,('Semester Activities'!J$61/'Weightage Page-1'!BB$13)*'Weightage Page-1'!BB137,0))</f>
        <v>0</v>
      </c>
      <c r="E131" s="423"/>
      <c r="F131" s="423">
        <f>(IF('Semester Activities'!K$11&lt;&gt;0,('Semester Activities'!K$11/'Weightage Page-1'!D$13)*'Weightage Page-1'!D137,0))+
(IF('Semester Activities'!K$12&lt;&gt;0,('Semester Activities'!K$12/'Weightage Page-1'!E$13)*'Weightage Page-1'!E137,0))+
(IF('Semester Activities'!K$13&lt;&gt;0,('Semester Activities'!K$13/'Weightage Page-1'!F$13)*'Weightage Page-1'!F137,0))+
(IF('Semester Activities'!K$14&lt;&gt;0,('Semester Activities'!K$14/'Weightage Page-1'!G$13)*'Weightage Page-1'!G137,0))+
(IF('Semester Activities'!K$15&lt;&gt;0,('Semester Activities'!K$15/'Weightage Page-1'!H$13)*'Weightage Page-1'!H137,0))+
(IF('Semester Activities'!K$16&lt;&gt;0,('Semester Activities'!K$16/'Weightage Page-1'!I$13)*'Weightage Page-1'!I137,0))+
(IF('Semester Activities'!K$17&lt;&gt;0,('Semester Activities'!K$17/'Weightage Page-1'!J$13)*'Weightage Page-1'!J137,0))+
(IF('Semester Activities'!K$18&lt;&gt;0,('Semester Activities'!K$18/'Weightage Page-1'!K$13)*'Weightage Page-1'!K137,0))+
(IF('Semester Activities'!K$19&lt;&gt;0,('Semester Activities'!K$19/'Weightage Page-1'!L$13)*'Weightage Page-1'!L137,0))+
(IF('Semester Activities'!K$20&lt;&gt;0,('Semester Activities'!K$20/'Weightage Page-1'!M$13)*'Weightage Page-1'!M137,0))+
(IF('Semester Activities'!K$21&lt;&gt;0,('Semester Activities'!K$21/'Weightage Page-1'!N$13)*'Weightage Page-1'!N137,0))+
(IF('Semester Activities'!K$25&lt;&gt;0,('Semester Activities'!K$25/'Weightage Page-1'!R$13)*'Weightage Page-1'!R137,0))+
(IF('Semester Activities'!K$26&lt;&gt;0,('Semester Activities'!K$26/'Weightage Page-1'!S$13)*'Weightage Page-1'!S137,0))+
(IF('Semester Activities'!K$27&lt;&gt;0,('Semester Activities'!K$27/'Weightage Page-1'!T$13)*'Weightage Page-1'!T137,0))+
(IF('Semester Activities'!K$28&lt;&gt;0,('Semester Activities'!K$28/'Weightage Page-1'!U$13)*'Weightage Page-1'!U137,0))+
(IF('Semester Activities'!K$29&lt;&gt;0,('Semester Activities'!K$29/'Weightage Page-1'!V$13)*'Weightage Page-1'!V137,0))+
(IF('Semester Activities'!K$30&lt;&gt;0,('Semester Activities'!K$30/'Weightage Page-1'!W$13)*'Weightage Page-1'!W137,0))+
(IF('Semester Activities'!K$31&lt;&gt;0,('Semester Activities'!K$31/'Weightage Page-1'!X$13)*'Weightage Page-1'!X137,0))+
(IF('Semester Activities'!K$32&lt;&gt;0,('Semester Activities'!K$32/'Weightage Page-1'!Y$13)*'Weightage Page-1'!Y137,0))+
(IF('Semester Activities'!K$33&lt;&gt;0,('Semester Activities'!K$33/'Weightage Page-1'!Z$13)*'Weightage Page-1'!Z137,0))+
(IF('Semester Activities'!K$34&lt;&gt;0,('Semester Activities'!K$34/'Weightage Page-1'!AA$13)*'Weightage Page-1'!AA137,0))+
(IF('Semester Activities'!K$35&lt;&gt;0,('Semester Activities'!K$35/'Weightage Page-1'!AB$13)*'Weightage Page-1'!AB137,0))+
(IF('Semester Activities'!K$36&lt;&gt;0,('Semester Activities'!K$36/'Weightage Page-1'!AC$13)*'Weightage Page-1'!AC137,0))+
(IF('Semester Activities'!K$38&lt;&gt;0,('Semester Activities'!K$38/'Weightage Page-1'!AE$13)*'Weightage Page-1'!AE137,0))+
(IF('Semester Activities'!K$39&lt;&gt;0,('Semester Activities'!K$39/'Weightage Page-1'!AF$13)*'Weightage Page-1'!AF137,0))+
(IF('Semester Activities'!K$40&lt;&gt;0,('Semester Activities'!K$40/'Weightage Page-1'!AG$13)*'Weightage Page-1'!AG137,0))+
(IF('Semester Activities'!K$41&lt;&gt;0,('Semester Activities'!K$41/'Weightage Page-1'!AH$13)*'Weightage Page-1'!AH137,0))+
(IF('Semester Activities'!K$42&lt;&gt;0,('Semester Activities'!K$42/'Weightage Page-1'!AI$13)*'Weightage Page-1'!AI137,0))+
(IF('Semester Activities'!K$43&lt;&gt;0,('Semester Activities'!K$43/'Weightage Page-1'!AJ$13)*'Weightage Page-1'!AJ137,0))+
(IF('Semester Activities'!K$44&lt;&gt;0,('Semester Activities'!K$44/'Weightage Page-1'!AK$13)*'Weightage Page-1'!AK137,0))+
(IF('Semester Activities'!K$45&lt;&gt;0,('Semester Activities'!K$45/'Weightage Page-1'!AL$13)*'Weightage Page-1'!AL137,0))+
(IF('Semester Activities'!K$46&lt;&gt;0,('Semester Activities'!K$46/'Weightage Page-1'!AM$13)*'Weightage Page-1'!AM137,0))+
(IF('Semester Activities'!K$47&lt;&gt;0,('Semester Activities'!K$47/'Weightage Page-1'!AN$13)*'Weightage Page-1'!AN137,0))+
(IF('Semester Activities'!K$48&lt;&gt;0,('Semester Activities'!K$48/'Weightage Page-1'!AO$13)*'Weightage Page-1'!AO137,0))+
(IF('Semester Activities'!K$49&lt;&gt;0,('Semester Activities'!K$49/'Weightage Page-1'!AP$13)*'Weightage Page-1'!AP137,0))+
(IF('Semester Activities'!K$50&lt;&gt;0,('Semester Activities'!K$50/'Weightage Page-1'!AQ$13)*'Weightage Page-1'!AQ137,0))+
(IF('Semester Activities'!K$51&lt;&gt;0,('Semester Activities'!K$51/'Weightage Page-1'!AR$13)*'Weightage Page-1'!AR137,0))+
(IF('Semester Activities'!K$52&lt;&gt;0,('Semester Activities'!K$52/'Weightage Page-1'!AS$13)*'Weightage Page-1'!AS137,0))+
(IF('Semester Activities'!K$53&lt;&gt;0,('Semester Activities'!K$53/'Weightage Page-1'!AT$13)*'Weightage Page-1'!AT137,0))+
(IF('Semester Activities'!K$54&lt;&gt;0,('Semester Activities'!K$54/'Weightage Page-1'!AU$13)*'Weightage Page-1'!AU137,0))+
(IF('Semester Activities'!K$55&lt;&gt;0,('Semester Activities'!K$55/'Weightage Page-1'!AV$13)*'Weightage Page-1'!AV137,0))+
(IF('Semester Activities'!K$56&lt;&gt;0,('Semester Activities'!K$56/'Weightage Page-1'!AW$13)*'Weightage Page-1'!AW137,0))+
(IF('Semester Activities'!K$57&lt;&gt;0,('Semester Activities'!K$57/'Weightage Page-1'!AX$13)*'Weightage Page-1'!AX137,0))+
(IF('Semester Activities'!K$58&lt;&gt;0,('Semester Activities'!K$58/'Weightage Page-1'!AY$13)*'Weightage Page-1'!AY137,0))+
(IF('Semester Activities'!K$59&lt;&gt;0,('Semester Activities'!K$59/'Weightage Page-1'!AZ$13)*'Weightage Page-1'!AZ137,0))+
(IF('Semester Activities'!K$60&lt;&gt;0,('Semester Activities'!K$60/'Weightage Page-1'!BA$13)*'Weightage Page-1'!BA137,0))+
(IF('Semester Activities'!K$61&lt;&gt;0,('Semester Activities'!K$61/'Weightage Page-1'!BB$13)*'Weightage Page-1'!BB137,0))</f>
        <v>0</v>
      </c>
      <c r="G131" s="423"/>
      <c r="H131" s="423">
        <f>(IF('Semester Activities'!L$11&lt;&gt;0,('Semester Activities'!L$11/'Weightage Page-1'!D$13)*'Weightage Page-1'!D137,0))+
(IF('Semester Activities'!L$12&lt;&gt;0,('Semester Activities'!L$12/'Weightage Page-1'!E$13)*'Weightage Page-1'!E137,0))+
(IF('Semester Activities'!L$13&lt;&gt;0,('Semester Activities'!L$13/'Weightage Page-1'!F$13)*'Weightage Page-1'!F137,0))+
(IF('Semester Activities'!L$14&lt;&gt;0,('Semester Activities'!L$14/'Weightage Page-1'!G$13)*'Weightage Page-1'!G137,0))+
(IF('Semester Activities'!L$15&lt;&gt;0,('Semester Activities'!L$15/'Weightage Page-1'!H$13)*'Weightage Page-1'!H137,0))+
(IF('Semester Activities'!L$16&lt;&gt;0,('Semester Activities'!L$16/'Weightage Page-1'!I$13)*'Weightage Page-1'!I137,0))+
(IF('Semester Activities'!L$17&lt;&gt;0,('Semester Activities'!L$17/'Weightage Page-1'!J$13)*'Weightage Page-1'!J137,0))+
(IF('Semester Activities'!L$18&lt;&gt;0,('Semester Activities'!L$18/'Weightage Page-1'!K$13)*'Weightage Page-1'!K137,0))+
(IF('Semester Activities'!L$19&lt;&gt;0,('Semester Activities'!L$19/'Weightage Page-1'!L$13)*'Weightage Page-1'!L137,0))+
(IF('Semester Activities'!L$20&lt;&gt;0,('Semester Activities'!L$20/'Weightage Page-1'!M$13)*'Weightage Page-1'!M137,0))+
(IF('Semester Activities'!L$21&lt;&gt;0,('Semester Activities'!L$21/'Weightage Page-1'!N$13)*'Weightage Page-1'!N137,0))+
(IF('Semester Activities'!L$25&lt;&gt;0,('Semester Activities'!L$25/'Weightage Page-1'!R$13)*'Weightage Page-1'!R137,0))+
(IF('Semester Activities'!L$26&lt;&gt;0,('Semester Activities'!L$26/'Weightage Page-1'!S$13)*'Weightage Page-1'!S137,0))+
(IF('Semester Activities'!L$27&lt;&gt;0,('Semester Activities'!L$27/'Weightage Page-1'!T$13)*'Weightage Page-1'!T137,0))+
(IF('Semester Activities'!L$28&lt;&gt;0,('Semester Activities'!L$28/'Weightage Page-1'!U$13)*'Weightage Page-1'!U137,0))+
(IF('Semester Activities'!L$29&lt;&gt;0,('Semester Activities'!L$29/'Weightage Page-1'!V$13)*'Weightage Page-1'!V137,0))+
(IF('Semester Activities'!L$30&lt;&gt;0,('Semester Activities'!L$30/'Weightage Page-1'!W$13)*'Weightage Page-1'!W137,0))+
(IF('Semester Activities'!L$31&lt;&gt;0,('Semester Activities'!L$31/'Weightage Page-1'!X$13)*'Weightage Page-1'!X137,0))+
(IF('Semester Activities'!L$32&lt;&gt;0,('Semester Activities'!L$32/'Weightage Page-1'!Y$13)*'Weightage Page-1'!Y137,0))+
(IF('Semester Activities'!L$33&lt;&gt;0,('Semester Activities'!L$33/'Weightage Page-1'!Z$13)*'Weightage Page-1'!Z137,0))+
(IF('Semester Activities'!L$34&lt;&gt;0,('Semester Activities'!L$34/'Weightage Page-1'!AA$13)*'Weightage Page-1'!AA137,0))+
(IF('Semester Activities'!L$35&lt;&gt;0,('Semester Activities'!L$35/'Weightage Page-1'!AB$13)*'Weightage Page-1'!AB137,0))+
(IF('Semester Activities'!L$36&lt;&gt;0,('Semester Activities'!L$36/'Weightage Page-1'!AC$13)*'Weightage Page-1'!AC137,0))+
(IF('Semester Activities'!L$38&lt;&gt;0,('Semester Activities'!L$38/'Weightage Page-1'!AE$13)*'Weightage Page-1'!AE137,0))+
(IF('Semester Activities'!L$39&lt;&gt;0,('Semester Activities'!L$39/'Weightage Page-1'!AF$13)*'Weightage Page-1'!AF137,0))+
(IF('Semester Activities'!L$40&lt;&gt;0,('Semester Activities'!L$40/'Weightage Page-1'!AG$13)*'Weightage Page-1'!AG137,0))+
(IF('Semester Activities'!L$41&lt;&gt;0,('Semester Activities'!L$41/'Weightage Page-1'!AH$13)*'Weightage Page-1'!AH137,0))+
(IF('Semester Activities'!L$42&lt;&gt;0,('Semester Activities'!L$42/'Weightage Page-1'!AI$13)*'Weightage Page-1'!AI137,0))+
(IF('Semester Activities'!L$43&lt;&gt;0,('Semester Activities'!L$43/'Weightage Page-1'!AJ$13)*'Weightage Page-1'!AJ137,0))+
(IF('Semester Activities'!L$44&lt;&gt;0,('Semester Activities'!L$44/'Weightage Page-1'!AK$13)*'Weightage Page-1'!AK137,0))+
(IF('Semester Activities'!L$45&lt;&gt;0,('Semester Activities'!L$45/'Weightage Page-1'!AL$13)*'Weightage Page-1'!AL137,0))+
(IF('Semester Activities'!L$46&lt;&gt;0,('Semester Activities'!L$46/'Weightage Page-1'!AM$13)*'Weightage Page-1'!AM137,0))+
(IF('Semester Activities'!L$47&lt;&gt;0,('Semester Activities'!L$47/'Weightage Page-1'!AN$13)*'Weightage Page-1'!AN137,0))+
(IF('Semester Activities'!L$48&lt;&gt;0,('Semester Activities'!L$48/'Weightage Page-1'!AO$13)*'Weightage Page-1'!AO137,0))+
(IF('Semester Activities'!L$49&lt;&gt;0,('Semester Activities'!L$49/'Weightage Page-1'!AP$13)*'Weightage Page-1'!AP137,0))+
(IF('Semester Activities'!L$50&lt;&gt;0,('Semester Activities'!L$50/'Weightage Page-1'!AQ$13)*'Weightage Page-1'!AQ137,0))+
(IF('Semester Activities'!L$51&lt;&gt;0,('Semester Activities'!L$51/'Weightage Page-1'!AR$13)*'Weightage Page-1'!AR137,0))+
(IF('Semester Activities'!L$52&lt;&gt;0,('Semester Activities'!L$52/'Weightage Page-1'!AS$13)*'Weightage Page-1'!AS137,0))+
(IF('Semester Activities'!L$53&lt;&gt;0,('Semester Activities'!L$53/'Weightage Page-1'!AT$13)*'Weightage Page-1'!AT137,0))+
(IF('Semester Activities'!L$54&lt;&gt;0,('Semester Activities'!L$54/'Weightage Page-1'!AU$13)*'Weightage Page-1'!AU137,0))+
(IF('Semester Activities'!L$55&lt;&gt;0,('Semester Activities'!L$55/'Weightage Page-1'!AV$13)*'Weightage Page-1'!AV137,0))+
(IF('Semester Activities'!L$56&lt;&gt;0,('Semester Activities'!L$56/'Weightage Page-1'!AW$13)*'Weightage Page-1'!AW137,0))+
(IF('Semester Activities'!L$57&lt;&gt;0,('Semester Activities'!L$57/'Weightage Page-1'!AX$13)*'Weightage Page-1'!AX137,0))+
(IF('Semester Activities'!L$58&lt;&gt;0,('Semester Activities'!L$58/'Weightage Page-1'!AY$13)*'Weightage Page-1'!AY137,0))+
(IF('Semester Activities'!L$59&lt;&gt;0,('Semester Activities'!L$59/'Weightage Page-1'!AZ$13)*'Weightage Page-1'!AZ137,0))+
(IF('Semester Activities'!L$60&lt;&gt;0,('Semester Activities'!L$60/'Weightage Page-1'!BA$13)*'Weightage Page-1'!BA137,0))+
(IF('Semester Activities'!L$61&lt;&gt;0,('Semester Activities'!L$61/'Weightage Page-1'!BB$13)*'Weightage Page-1'!BB137,0))</f>
        <v>0</v>
      </c>
      <c r="I131" s="423"/>
      <c r="J131" s="423">
        <f>(IF('Semester Activities'!M$11&lt;&gt;0,('Semester Activities'!M$11/'Weightage Page-1'!D$13)*'Weightage Page-1'!D137,0))+
(IF('Semester Activities'!M$12&lt;&gt;0,('Semester Activities'!M$12/'Weightage Page-1'!E$13)*'Weightage Page-1'!E137,0))+
(IF('Semester Activities'!M$13&lt;&gt;0,('Semester Activities'!M$13/'Weightage Page-1'!F$13)*'Weightage Page-1'!F137,0))+
(IF('Semester Activities'!M$14&lt;&gt;0,('Semester Activities'!M$14/'Weightage Page-1'!G$13)*'Weightage Page-1'!G137,0))+
(IF('Semester Activities'!M$15&lt;&gt;0,('Semester Activities'!M$15/'Weightage Page-1'!H$13)*'Weightage Page-1'!H137,0))+
(IF('Semester Activities'!M$16&lt;&gt;0,('Semester Activities'!M$16/'Weightage Page-1'!I$13)*'Weightage Page-1'!I137,0))+
(IF('Semester Activities'!M$17&lt;&gt;0,('Semester Activities'!M$17/'Weightage Page-1'!J$13)*'Weightage Page-1'!J137,0))+
(IF('Semester Activities'!M$18&lt;&gt;0,('Semester Activities'!M$18/'Weightage Page-1'!K$13)*'Weightage Page-1'!K137,0))+
(IF('Semester Activities'!M$19&lt;&gt;0,('Semester Activities'!M$19/'Weightage Page-1'!L$13)*'Weightage Page-1'!L137,0))+
(IF('Semester Activities'!M$20&lt;&gt;0,('Semester Activities'!M$20/'Weightage Page-1'!M$13)*'Weightage Page-1'!M137,0))+
(IF('Semester Activities'!M$21&lt;&gt;0,('Semester Activities'!M$21/'Weightage Page-1'!N$13)*'Weightage Page-1'!N137,0))+
(IF('Semester Activities'!M$25&lt;&gt;0,('Semester Activities'!M$25/'Weightage Page-1'!R$13)*'Weightage Page-1'!R137,0))+
(IF('Semester Activities'!M$26&lt;&gt;0,('Semester Activities'!M$26/'Weightage Page-1'!S$13)*'Weightage Page-1'!S137,0))+
(IF('Semester Activities'!M$27&lt;&gt;0,('Semester Activities'!M$27/'Weightage Page-1'!T$13)*'Weightage Page-1'!T137,0))+
(IF('Semester Activities'!M$28&lt;&gt;0,('Semester Activities'!M$28/'Weightage Page-1'!U$13)*'Weightage Page-1'!U137,0))+
(IF('Semester Activities'!M$29&lt;&gt;0,('Semester Activities'!M$29/'Weightage Page-1'!V$13)*'Weightage Page-1'!V137,0))+
(IF('Semester Activities'!M$30&lt;&gt;0,('Semester Activities'!M$30/'Weightage Page-1'!W$13)*'Weightage Page-1'!W137,0))+
(IF('Semester Activities'!M$31&lt;&gt;0,('Semester Activities'!M$31/'Weightage Page-1'!X$13)*'Weightage Page-1'!X137,0))+
(IF('Semester Activities'!M$32&lt;&gt;0,('Semester Activities'!M$32/'Weightage Page-1'!Y$13)*'Weightage Page-1'!Y137,0))+
(IF('Semester Activities'!M$33&lt;&gt;0,('Semester Activities'!M$33/'Weightage Page-1'!Z$13)*'Weightage Page-1'!Z137,0))+
(IF('Semester Activities'!M$34&lt;&gt;0,('Semester Activities'!M$34/'Weightage Page-1'!AA$13)*'Weightage Page-1'!AA137,0))+
(IF('Semester Activities'!M$35&lt;&gt;0,('Semester Activities'!M$35/'Weightage Page-1'!AB$13)*'Weightage Page-1'!AB137,0))+
(IF('Semester Activities'!M$36&lt;&gt;0,('Semester Activities'!M$36/'Weightage Page-1'!AC$13)*'Weightage Page-1'!AC137,0))+
(IF('Semester Activities'!M$38&lt;&gt;0,('Semester Activities'!M$38/'Weightage Page-1'!AE$13)*'Weightage Page-1'!AE137,0))+
(IF('Semester Activities'!M$39&lt;&gt;0,('Semester Activities'!M$39/'Weightage Page-1'!AF$13)*'Weightage Page-1'!AF137,0))+
(IF('Semester Activities'!M$40&lt;&gt;0,('Semester Activities'!M$40/'Weightage Page-1'!AG$13)*'Weightage Page-1'!AG137,0))+
(IF('Semester Activities'!M$41&lt;&gt;0,('Semester Activities'!M$41/'Weightage Page-1'!AH$13)*'Weightage Page-1'!AH137,0))+
(IF('Semester Activities'!M$42&lt;&gt;0,('Semester Activities'!M$42/'Weightage Page-1'!AI$13)*'Weightage Page-1'!AI137,0))+
(IF('Semester Activities'!M$43&lt;&gt;0,('Semester Activities'!M$43/'Weightage Page-1'!AJ$13)*'Weightage Page-1'!AJ137,0))+
(IF('Semester Activities'!M$44&lt;&gt;0,('Semester Activities'!M$44/'Weightage Page-1'!AK$13)*'Weightage Page-1'!AK137,0))+
(IF('Semester Activities'!M$45&lt;&gt;0,('Semester Activities'!M$45/'Weightage Page-1'!AL$13)*'Weightage Page-1'!AL137,0))+
(IF('Semester Activities'!M$46&lt;&gt;0,('Semester Activities'!M$46/'Weightage Page-1'!AM$13)*'Weightage Page-1'!AM137,0))+
(IF('Semester Activities'!M$47&lt;&gt;0,('Semester Activities'!M$47/'Weightage Page-1'!AN$13)*'Weightage Page-1'!AN137,0))+
(IF('Semester Activities'!M$48&lt;&gt;0,('Semester Activities'!M$48/'Weightage Page-1'!AO$13)*'Weightage Page-1'!AO137,0))+
(IF('Semester Activities'!M$49&lt;&gt;0,('Semester Activities'!M$49/'Weightage Page-1'!AP$13)*'Weightage Page-1'!AP137,0))+
(IF('Semester Activities'!M$50&lt;&gt;0,('Semester Activities'!M$50/'Weightage Page-1'!AQ$13)*'Weightage Page-1'!AQ137,0))+
(IF('Semester Activities'!M$51&lt;&gt;0,('Semester Activities'!M$51/'Weightage Page-1'!AR$13)*'Weightage Page-1'!AR137,0))+
(IF('Semester Activities'!M$52&lt;&gt;0,('Semester Activities'!M$52/'Weightage Page-1'!AS$13)*'Weightage Page-1'!AS137,0))+
(IF('Semester Activities'!M$53&lt;&gt;0,('Semester Activities'!M$53/'Weightage Page-1'!AT$13)*'Weightage Page-1'!AT137,0))+
(IF('Semester Activities'!M$54&lt;&gt;0,('Semester Activities'!M$54/'Weightage Page-1'!AU$13)*'Weightage Page-1'!AU137,0))+
(IF('Semester Activities'!M$55&lt;&gt;0,('Semester Activities'!M$55/'Weightage Page-1'!AV$13)*'Weightage Page-1'!AV137,0))+
(IF('Semester Activities'!M$56&lt;&gt;0,('Semester Activities'!M$56/'Weightage Page-1'!AW$13)*'Weightage Page-1'!AW137,0))+
(IF('Semester Activities'!M$57&lt;&gt;0,('Semester Activities'!M$57/'Weightage Page-1'!AX$13)*'Weightage Page-1'!AX137,0))+
(IF('Semester Activities'!M$58&lt;&gt;0,('Semester Activities'!M$58/'Weightage Page-1'!AY$13)*'Weightage Page-1'!AY137,0))+
(IF('Semester Activities'!M$59&lt;&gt;0,('Semester Activities'!M$59/'Weightage Page-1'!AZ$13)*'Weightage Page-1'!AZ137,0))+
(IF('Semester Activities'!M$60&lt;&gt;0,('Semester Activities'!M$60/'Weightage Page-1'!BA$13)*'Weightage Page-1'!BA137,0))+
(IF('Semester Activities'!M$61&lt;&gt;0,('Semester Activities'!M$61/'Weightage Page-1'!BB$13)*'Weightage Page-1'!BB137,0))</f>
        <v>0</v>
      </c>
      <c r="K131" s="423"/>
      <c r="L131" s="423">
        <f>(IF('Semester Activities'!N$11&lt;&gt;0,('Semester Activities'!N$11/'Weightage Page-1'!D$13)*'Weightage Page-1'!D137,0))+
(IF('Semester Activities'!N$12&lt;&gt;0,('Semester Activities'!N$12/'Weightage Page-1'!E$13)*'Weightage Page-1'!E137,0))+
(IF('Semester Activities'!N$13&lt;&gt;0,('Semester Activities'!N$13/'Weightage Page-1'!F$13)*'Weightage Page-1'!F137,0))+
(IF('Semester Activities'!N$14&lt;&gt;0,('Semester Activities'!N$14/'Weightage Page-1'!G$13)*'Weightage Page-1'!G137,0))+
(IF('Semester Activities'!N$15&lt;&gt;0,('Semester Activities'!N$15/'Weightage Page-1'!H$13)*'Weightage Page-1'!H137,0))+
(IF('Semester Activities'!N$16&lt;&gt;0,('Semester Activities'!N$16/'Weightage Page-1'!I$13)*'Weightage Page-1'!I137,0))+
(IF('Semester Activities'!N$17&lt;&gt;0,('Semester Activities'!N$17/'Weightage Page-1'!J$13)*'Weightage Page-1'!J137,0))+
(IF('Semester Activities'!N$18&lt;&gt;0,('Semester Activities'!N$18/'Weightage Page-1'!K$13)*'Weightage Page-1'!K137,0))+
(IF('Semester Activities'!N$19&lt;&gt;0,('Semester Activities'!N$19/'Weightage Page-1'!L$13)*'Weightage Page-1'!L137,0))+
(IF('Semester Activities'!N$20&lt;&gt;0,('Semester Activities'!N$20/'Weightage Page-1'!M$13)*'Weightage Page-1'!M137,0))+
(IF('Semester Activities'!N$21&lt;&gt;0,('Semester Activities'!N$21/'Weightage Page-1'!N$13)*'Weightage Page-1'!N137,0))+
(IF('Semester Activities'!N$25&lt;&gt;0,('Semester Activities'!N$25/'Weightage Page-1'!R$13)*'Weightage Page-1'!R137,0))+
(IF('Semester Activities'!N$26&lt;&gt;0,('Semester Activities'!N$26/'Weightage Page-1'!S$13)*'Weightage Page-1'!S137,0))+
(IF('Semester Activities'!N$27&lt;&gt;0,('Semester Activities'!N$27/'Weightage Page-1'!T$13)*'Weightage Page-1'!T137,0))+
(IF('Semester Activities'!N$28&lt;&gt;0,('Semester Activities'!N$28/'Weightage Page-1'!U$13)*'Weightage Page-1'!U137,0))+
(IF('Semester Activities'!N$29&lt;&gt;0,('Semester Activities'!N$29/'Weightage Page-1'!V$13)*'Weightage Page-1'!V137,0))+
(IF('Semester Activities'!N$30&lt;&gt;0,('Semester Activities'!N$30/'Weightage Page-1'!W$13)*'Weightage Page-1'!W137,0))+
(IF('Semester Activities'!N$31&lt;&gt;0,('Semester Activities'!N$31/'Weightage Page-1'!X$13)*'Weightage Page-1'!X137,0))+
(IF('Semester Activities'!N$32&lt;&gt;0,('Semester Activities'!N$32/'Weightage Page-1'!Y$13)*'Weightage Page-1'!Y137,0))+
(IF('Semester Activities'!N$33&lt;&gt;0,('Semester Activities'!N$33/'Weightage Page-1'!Z$13)*'Weightage Page-1'!Z137,0))+
(IF('Semester Activities'!N$34&lt;&gt;0,('Semester Activities'!N$34/'Weightage Page-1'!AA$13)*'Weightage Page-1'!AA137,0))+
(IF('Semester Activities'!N$35&lt;&gt;0,('Semester Activities'!N$35/'Weightage Page-1'!AB$13)*'Weightage Page-1'!AB137,0))+
(IF('Semester Activities'!N$36&lt;&gt;0,('Semester Activities'!N$36/'Weightage Page-1'!AC$13)*'Weightage Page-1'!AC137,0))+
(IF('Semester Activities'!N$38&lt;&gt;0,('Semester Activities'!N$38/'Weightage Page-1'!AE$13)*'Weightage Page-1'!AE137,0))+
(IF('Semester Activities'!N$39&lt;&gt;0,('Semester Activities'!N$39/'Weightage Page-1'!AF$13)*'Weightage Page-1'!AF137,0))+
(IF('Semester Activities'!N$40&lt;&gt;0,('Semester Activities'!N$40/'Weightage Page-1'!AG$13)*'Weightage Page-1'!AG137,0))+
(IF('Semester Activities'!N$41&lt;&gt;0,('Semester Activities'!N$41/'Weightage Page-1'!AH$13)*'Weightage Page-1'!AH137,0))+
(IF('Semester Activities'!N$42&lt;&gt;0,('Semester Activities'!N$42/'Weightage Page-1'!AI$13)*'Weightage Page-1'!AI137,0))+
(IF('Semester Activities'!N$43&lt;&gt;0,('Semester Activities'!N$43/'Weightage Page-1'!AJ$13)*'Weightage Page-1'!AJ137,0))+
(IF('Semester Activities'!N$44&lt;&gt;0,('Semester Activities'!N$44/'Weightage Page-1'!AK$13)*'Weightage Page-1'!AK137,0))+
(IF('Semester Activities'!N$45&lt;&gt;0,('Semester Activities'!N$45/'Weightage Page-1'!AL$13)*'Weightage Page-1'!AL137,0))+
(IF('Semester Activities'!N$46&lt;&gt;0,('Semester Activities'!N$46/'Weightage Page-1'!AM$13)*'Weightage Page-1'!AM137,0))+
(IF('Semester Activities'!N$47&lt;&gt;0,('Semester Activities'!N$47/'Weightage Page-1'!AN$13)*'Weightage Page-1'!AN137,0))+
(IF('Semester Activities'!N$48&lt;&gt;0,('Semester Activities'!N$48/'Weightage Page-1'!AO$13)*'Weightage Page-1'!AO137,0))+
(IF('Semester Activities'!N$49&lt;&gt;0,('Semester Activities'!N$49/'Weightage Page-1'!AP$13)*'Weightage Page-1'!AP137,0))+
(IF('Semester Activities'!N$50&lt;&gt;0,('Semester Activities'!N$50/'Weightage Page-1'!AQ$13)*'Weightage Page-1'!AQ137,0))+
(IF('Semester Activities'!N$51&lt;&gt;0,('Semester Activities'!N$51/'Weightage Page-1'!AR$13)*'Weightage Page-1'!AR137,0))+
(IF('Semester Activities'!N$52&lt;&gt;0,('Semester Activities'!N$52/'Weightage Page-1'!AS$13)*'Weightage Page-1'!AS137,0))+
(IF('Semester Activities'!N$53&lt;&gt;0,('Semester Activities'!N$53/'Weightage Page-1'!AT$13)*'Weightage Page-1'!AT137,0))+
(IF('Semester Activities'!N$54&lt;&gt;0,('Semester Activities'!N$54/'Weightage Page-1'!AU$13)*'Weightage Page-1'!AU137,0))+
(IF('Semester Activities'!N$55&lt;&gt;0,('Semester Activities'!N$55/'Weightage Page-1'!AV$13)*'Weightage Page-1'!AV137,0))+
(IF('Semester Activities'!N$56&lt;&gt;0,('Semester Activities'!N$56/'Weightage Page-1'!AW$13)*'Weightage Page-1'!AW137,0))+
(IF('Semester Activities'!N$57&lt;&gt;0,('Semester Activities'!N$57/'Weightage Page-1'!AX$13)*'Weightage Page-1'!AX137,0))+
(IF('Semester Activities'!N$58&lt;&gt;0,('Semester Activities'!N$58/'Weightage Page-1'!AY$13)*'Weightage Page-1'!AY137,0))+
(IF('Semester Activities'!N$59&lt;&gt;0,('Semester Activities'!N$59/'Weightage Page-1'!AZ$13)*'Weightage Page-1'!AZ137,0))+
(IF('Semester Activities'!N$60&lt;&gt;0,('Semester Activities'!N$60/'Weightage Page-1'!BA$13)*'Weightage Page-1'!BA137,0))+
(IF('Semester Activities'!N$61&lt;&gt;0,('Semester Activities'!N$61/'Weightage Page-1'!BB$13)*'Weightage Page-1'!BB137,0))</f>
        <v>0</v>
      </c>
      <c r="M131" s="423"/>
      <c r="N131" s="424">
        <f t="shared" si="3"/>
        <v>0</v>
      </c>
      <c r="O131" s="424"/>
    </row>
    <row r="132" spans="1:15" ht="16.5" thickBot="1" x14ac:dyDescent="0.3">
      <c r="A132" s="210">
        <v>123</v>
      </c>
      <c r="B132" s="211" t="str">
        <f>IF('Weightage Page-1'!B138&lt;&gt;"",'Weightage Page-1'!B138,"")</f>
        <v/>
      </c>
      <c r="C132" s="118"/>
      <c r="D132" s="423">
        <f>(IF('Semester Activities'!J$11&lt;&gt;0,('Semester Activities'!J$11/'Weightage Page-1'!D$13)*'Weightage Page-1'!D138,0))+
(IF('Semester Activities'!J$12&lt;&gt;0,('Semester Activities'!J$12/'Weightage Page-1'!E$13)*'Weightage Page-1'!E138,0))+
(IF('Semester Activities'!J$13&lt;&gt;0,('Semester Activities'!J$13/'Weightage Page-1'!F$13)*'Weightage Page-1'!F138,0))+
(IF('Semester Activities'!J$14&lt;&gt;0,('Semester Activities'!J$14/'Weightage Page-1'!G$13)*'Weightage Page-1'!G138,0))+
(IF('Semester Activities'!J$15&lt;&gt;0,('Semester Activities'!J$15/'Weightage Page-1'!H$13)*'Weightage Page-1'!H138,0))+
(IF('Semester Activities'!J$16&lt;&gt;0,('Semester Activities'!J$16/'Weightage Page-1'!I$13)*'Weightage Page-1'!I138,0))+
(IF('Semester Activities'!J$17&lt;&gt;0,('Semester Activities'!J$17/'Weightage Page-1'!J$13)*'Weightage Page-1'!J138,0))+
(IF('Semester Activities'!J$18&lt;&gt;0,('Semester Activities'!J$18/'Weightage Page-1'!K$13)*'Weightage Page-1'!K138,0))+
(IF('Semester Activities'!J$19&lt;&gt;0,('Semester Activities'!J$19/'Weightage Page-1'!L$13)*'Weightage Page-1'!L138,0))+
(IF('Semester Activities'!J$20&lt;&gt;0,('Semester Activities'!J$20/'Weightage Page-1'!M$13)*'Weightage Page-1'!M138,0))+
(IF('Semester Activities'!J$21&lt;&gt;0,('Semester Activities'!J$21/'Weightage Page-1'!N$13)*'Weightage Page-1'!N138,0))+
(IF('Semester Activities'!J$25&lt;&gt;0,('Semester Activities'!J$25/'Weightage Page-1'!R$13)*'Weightage Page-1'!R138,0))+
(IF('Semester Activities'!J$26&lt;&gt;0,('Semester Activities'!J$26/'Weightage Page-1'!S$13)*'Weightage Page-1'!S138,0))+
(IF('Semester Activities'!J$27&lt;&gt;0,('Semester Activities'!J$27/'Weightage Page-1'!T$13)*'Weightage Page-1'!T138,0))+
(IF('Semester Activities'!J$28&lt;&gt;0,('Semester Activities'!J$28/'Weightage Page-1'!U$13)*'Weightage Page-1'!U138,0))+
(IF('Semester Activities'!J$29&lt;&gt;0,('Semester Activities'!J$29/'Weightage Page-1'!V$13)*'Weightage Page-1'!V138,0))+
(IF('Semester Activities'!J$30&lt;&gt;0,('Semester Activities'!J$30/'Weightage Page-1'!W$13)*'Weightage Page-1'!W138,0))+
(IF('Semester Activities'!J$31&lt;&gt;0,('Semester Activities'!J$31/'Weightage Page-1'!X$13)*'Weightage Page-1'!X138,0))+
(IF('Semester Activities'!J$32&lt;&gt;0,('Semester Activities'!J$32/'Weightage Page-1'!Y$13)*'Weightage Page-1'!Y138,0))+
(IF('Semester Activities'!J$33&lt;&gt;0,('Semester Activities'!J$33/'Weightage Page-1'!Z$13)*'Weightage Page-1'!Z138,0))+
(IF('Semester Activities'!J$34&lt;&gt;0,('Semester Activities'!J$34/'Weightage Page-1'!AA$13)*'Weightage Page-1'!AA138,0))+
(IF('Semester Activities'!J$35&lt;&gt;0,('Semester Activities'!J$35/'Weightage Page-1'!AB$13)*'Weightage Page-1'!AB138,0))+
(IF('Semester Activities'!J$36&lt;&gt;0,('Semester Activities'!J$36/'Weightage Page-1'!AC$13)*'Weightage Page-1'!AC138,0))+
(IF('Semester Activities'!J$38&lt;&gt;0,('Semester Activities'!J$38/'Weightage Page-1'!AE$13)*'Weightage Page-1'!AE138,0))+
(IF('Semester Activities'!J$39&lt;&gt;0,('Semester Activities'!J$39/'Weightage Page-1'!AF$13)*'Weightage Page-1'!AF138,0))+
(IF('Semester Activities'!J$40&lt;&gt;0,('Semester Activities'!J$40/'Weightage Page-1'!AG$13)*'Weightage Page-1'!AG138,0))+
(IF('Semester Activities'!J$41&lt;&gt;0,('Semester Activities'!J$41/'Weightage Page-1'!AH$13)*'Weightage Page-1'!AH138,0))+
(IF('Semester Activities'!J$42&lt;&gt;0,('Semester Activities'!J$42/'Weightage Page-1'!AI$13)*'Weightage Page-1'!AI138,0))+
(IF('Semester Activities'!J$43&lt;&gt;0,('Semester Activities'!J$43/'Weightage Page-1'!AJ$13)*'Weightage Page-1'!AJ138,0))+
(IF('Semester Activities'!J$44&lt;&gt;0,('Semester Activities'!J$44/'Weightage Page-1'!AK$13)*'Weightage Page-1'!AK138,0))+
(IF('Semester Activities'!J$45&lt;&gt;0,('Semester Activities'!J$45/'Weightage Page-1'!AL$13)*'Weightage Page-1'!AL138,0))+
(IF('Semester Activities'!J$46&lt;&gt;0,('Semester Activities'!J$46/'Weightage Page-1'!AM$13)*'Weightage Page-1'!AM138,0))+
(IF('Semester Activities'!J$47&lt;&gt;0,('Semester Activities'!J$47/'Weightage Page-1'!AN$13)*'Weightage Page-1'!AN138,0))+
(IF('Semester Activities'!J$48&lt;&gt;0,('Semester Activities'!J$48/'Weightage Page-1'!AO$13)*'Weightage Page-1'!AO138,0))+
(IF('Semester Activities'!J$49&lt;&gt;0,('Semester Activities'!J$49/'Weightage Page-1'!AP$13)*'Weightage Page-1'!AP138,0))+
(IF('Semester Activities'!J$50&lt;&gt;0,('Semester Activities'!J$50/'Weightage Page-1'!AQ$13)*'Weightage Page-1'!AQ138,0))+
(IF('Semester Activities'!J$51&lt;&gt;0,('Semester Activities'!J$51/'Weightage Page-1'!AR$13)*'Weightage Page-1'!AR138,0))+
(IF('Semester Activities'!J$52&lt;&gt;0,('Semester Activities'!J$52/'Weightage Page-1'!AS$13)*'Weightage Page-1'!AS138,0))+
(IF('Semester Activities'!J$53&lt;&gt;0,('Semester Activities'!J$53/'Weightage Page-1'!AT$13)*'Weightage Page-1'!AT138,0))+
(IF('Semester Activities'!J$54&lt;&gt;0,('Semester Activities'!J$54/'Weightage Page-1'!AU$13)*'Weightage Page-1'!AU138,0))+
(IF('Semester Activities'!J$55&lt;&gt;0,('Semester Activities'!J$55/'Weightage Page-1'!AV$13)*'Weightage Page-1'!AV138,0))+
(IF('Semester Activities'!J$56&lt;&gt;0,('Semester Activities'!J$56/'Weightage Page-1'!AW$13)*'Weightage Page-1'!AW138,0))+
(IF('Semester Activities'!J$57&lt;&gt;0,('Semester Activities'!J$57/'Weightage Page-1'!AX$13)*'Weightage Page-1'!AX138,0))+
(IF('Semester Activities'!J$58&lt;&gt;0,('Semester Activities'!J$58/'Weightage Page-1'!AY$13)*'Weightage Page-1'!AY138,0))+
(IF('Semester Activities'!J$59&lt;&gt;0,('Semester Activities'!J$59/'Weightage Page-1'!AZ$13)*'Weightage Page-1'!AZ138,0))+
(IF('Semester Activities'!J$60&lt;&gt;0,('Semester Activities'!J$60/'Weightage Page-1'!BA$13)*'Weightage Page-1'!BA138,0))+
(IF('Semester Activities'!J$61&lt;&gt;0,('Semester Activities'!J$61/'Weightage Page-1'!BB$13)*'Weightage Page-1'!BB138,0))</f>
        <v>0</v>
      </c>
      <c r="E132" s="423"/>
      <c r="F132" s="423">
        <f>(IF('Semester Activities'!K$11&lt;&gt;0,('Semester Activities'!K$11/'Weightage Page-1'!D$13)*'Weightage Page-1'!D138,0))+
(IF('Semester Activities'!K$12&lt;&gt;0,('Semester Activities'!K$12/'Weightage Page-1'!E$13)*'Weightage Page-1'!E138,0))+
(IF('Semester Activities'!K$13&lt;&gt;0,('Semester Activities'!K$13/'Weightage Page-1'!F$13)*'Weightage Page-1'!F138,0))+
(IF('Semester Activities'!K$14&lt;&gt;0,('Semester Activities'!K$14/'Weightage Page-1'!G$13)*'Weightage Page-1'!G138,0))+
(IF('Semester Activities'!K$15&lt;&gt;0,('Semester Activities'!K$15/'Weightage Page-1'!H$13)*'Weightage Page-1'!H138,0))+
(IF('Semester Activities'!K$16&lt;&gt;0,('Semester Activities'!K$16/'Weightage Page-1'!I$13)*'Weightage Page-1'!I138,0))+
(IF('Semester Activities'!K$17&lt;&gt;0,('Semester Activities'!K$17/'Weightage Page-1'!J$13)*'Weightage Page-1'!J138,0))+
(IF('Semester Activities'!K$18&lt;&gt;0,('Semester Activities'!K$18/'Weightage Page-1'!K$13)*'Weightage Page-1'!K138,0))+
(IF('Semester Activities'!K$19&lt;&gt;0,('Semester Activities'!K$19/'Weightage Page-1'!L$13)*'Weightage Page-1'!L138,0))+
(IF('Semester Activities'!K$20&lt;&gt;0,('Semester Activities'!K$20/'Weightage Page-1'!M$13)*'Weightage Page-1'!M138,0))+
(IF('Semester Activities'!K$21&lt;&gt;0,('Semester Activities'!K$21/'Weightage Page-1'!N$13)*'Weightage Page-1'!N138,0))+
(IF('Semester Activities'!K$25&lt;&gt;0,('Semester Activities'!K$25/'Weightage Page-1'!R$13)*'Weightage Page-1'!R138,0))+
(IF('Semester Activities'!K$26&lt;&gt;0,('Semester Activities'!K$26/'Weightage Page-1'!S$13)*'Weightage Page-1'!S138,0))+
(IF('Semester Activities'!K$27&lt;&gt;0,('Semester Activities'!K$27/'Weightage Page-1'!T$13)*'Weightage Page-1'!T138,0))+
(IF('Semester Activities'!K$28&lt;&gt;0,('Semester Activities'!K$28/'Weightage Page-1'!U$13)*'Weightage Page-1'!U138,0))+
(IF('Semester Activities'!K$29&lt;&gt;0,('Semester Activities'!K$29/'Weightage Page-1'!V$13)*'Weightage Page-1'!V138,0))+
(IF('Semester Activities'!K$30&lt;&gt;0,('Semester Activities'!K$30/'Weightage Page-1'!W$13)*'Weightage Page-1'!W138,0))+
(IF('Semester Activities'!K$31&lt;&gt;0,('Semester Activities'!K$31/'Weightage Page-1'!X$13)*'Weightage Page-1'!X138,0))+
(IF('Semester Activities'!K$32&lt;&gt;0,('Semester Activities'!K$32/'Weightage Page-1'!Y$13)*'Weightage Page-1'!Y138,0))+
(IF('Semester Activities'!K$33&lt;&gt;0,('Semester Activities'!K$33/'Weightage Page-1'!Z$13)*'Weightage Page-1'!Z138,0))+
(IF('Semester Activities'!K$34&lt;&gt;0,('Semester Activities'!K$34/'Weightage Page-1'!AA$13)*'Weightage Page-1'!AA138,0))+
(IF('Semester Activities'!K$35&lt;&gt;0,('Semester Activities'!K$35/'Weightage Page-1'!AB$13)*'Weightage Page-1'!AB138,0))+
(IF('Semester Activities'!K$36&lt;&gt;0,('Semester Activities'!K$36/'Weightage Page-1'!AC$13)*'Weightage Page-1'!AC138,0))+
(IF('Semester Activities'!K$38&lt;&gt;0,('Semester Activities'!K$38/'Weightage Page-1'!AE$13)*'Weightage Page-1'!AE138,0))+
(IF('Semester Activities'!K$39&lt;&gt;0,('Semester Activities'!K$39/'Weightage Page-1'!AF$13)*'Weightage Page-1'!AF138,0))+
(IF('Semester Activities'!K$40&lt;&gt;0,('Semester Activities'!K$40/'Weightage Page-1'!AG$13)*'Weightage Page-1'!AG138,0))+
(IF('Semester Activities'!K$41&lt;&gt;0,('Semester Activities'!K$41/'Weightage Page-1'!AH$13)*'Weightage Page-1'!AH138,0))+
(IF('Semester Activities'!K$42&lt;&gt;0,('Semester Activities'!K$42/'Weightage Page-1'!AI$13)*'Weightage Page-1'!AI138,0))+
(IF('Semester Activities'!K$43&lt;&gt;0,('Semester Activities'!K$43/'Weightage Page-1'!AJ$13)*'Weightage Page-1'!AJ138,0))+
(IF('Semester Activities'!K$44&lt;&gt;0,('Semester Activities'!K$44/'Weightage Page-1'!AK$13)*'Weightage Page-1'!AK138,0))+
(IF('Semester Activities'!K$45&lt;&gt;0,('Semester Activities'!K$45/'Weightage Page-1'!AL$13)*'Weightage Page-1'!AL138,0))+
(IF('Semester Activities'!K$46&lt;&gt;0,('Semester Activities'!K$46/'Weightage Page-1'!AM$13)*'Weightage Page-1'!AM138,0))+
(IF('Semester Activities'!K$47&lt;&gt;0,('Semester Activities'!K$47/'Weightage Page-1'!AN$13)*'Weightage Page-1'!AN138,0))+
(IF('Semester Activities'!K$48&lt;&gt;0,('Semester Activities'!K$48/'Weightage Page-1'!AO$13)*'Weightage Page-1'!AO138,0))+
(IF('Semester Activities'!K$49&lt;&gt;0,('Semester Activities'!K$49/'Weightage Page-1'!AP$13)*'Weightage Page-1'!AP138,0))+
(IF('Semester Activities'!K$50&lt;&gt;0,('Semester Activities'!K$50/'Weightage Page-1'!AQ$13)*'Weightage Page-1'!AQ138,0))+
(IF('Semester Activities'!K$51&lt;&gt;0,('Semester Activities'!K$51/'Weightage Page-1'!AR$13)*'Weightage Page-1'!AR138,0))+
(IF('Semester Activities'!K$52&lt;&gt;0,('Semester Activities'!K$52/'Weightage Page-1'!AS$13)*'Weightage Page-1'!AS138,0))+
(IF('Semester Activities'!K$53&lt;&gt;0,('Semester Activities'!K$53/'Weightage Page-1'!AT$13)*'Weightage Page-1'!AT138,0))+
(IF('Semester Activities'!K$54&lt;&gt;0,('Semester Activities'!K$54/'Weightage Page-1'!AU$13)*'Weightage Page-1'!AU138,0))+
(IF('Semester Activities'!K$55&lt;&gt;0,('Semester Activities'!K$55/'Weightage Page-1'!AV$13)*'Weightage Page-1'!AV138,0))+
(IF('Semester Activities'!K$56&lt;&gt;0,('Semester Activities'!K$56/'Weightage Page-1'!AW$13)*'Weightage Page-1'!AW138,0))+
(IF('Semester Activities'!K$57&lt;&gt;0,('Semester Activities'!K$57/'Weightage Page-1'!AX$13)*'Weightage Page-1'!AX138,0))+
(IF('Semester Activities'!K$58&lt;&gt;0,('Semester Activities'!K$58/'Weightage Page-1'!AY$13)*'Weightage Page-1'!AY138,0))+
(IF('Semester Activities'!K$59&lt;&gt;0,('Semester Activities'!K$59/'Weightage Page-1'!AZ$13)*'Weightage Page-1'!AZ138,0))+
(IF('Semester Activities'!K$60&lt;&gt;0,('Semester Activities'!K$60/'Weightage Page-1'!BA$13)*'Weightage Page-1'!BA138,0))+
(IF('Semester Activities'!K$61&lt;&gt;0,('Semester Activities'!K$61/'Weightage Page-1'!BB$13)*'Weightage Page-1'!BB138,0))</f>
        <v>0</v>
      </c>
      <c r="G132" s="423"/>
      <c r="H132" s="423">
        <f>(IF('Semester Activities'!L$11&lt;&gt;0,('Semester Activities'!L$11/'Weightage Page-1'!D$13)*'Weightage Page-1'!D138,0))+
(IF('Semester Activities'!L$12&lt;&gt;0,('Semester Activities'!L$12/'Weightage Page-1'!E$13)*'Weightage Page-1'!E138,0))+
(IF('Semester Activities'!L$13&lt;&gt;0,('Semester Activities'!L$13/'Weightage Page-1'!F$13)*'Weightage Page-1'!F138,0))+
(IF('Semester Activities'!L$14&lt;&gt;0,('Semester Activities'!L$14/'Weightage Page-1'!G$13)*'Weightage Page-1'!G138,0))+
(IF('Semester Activities'!L$15&lt;&gt;0,('Semester Activities'!L$15/'Weightage Page-1'!H$13)*'Weightage Page-1'!H138,0))+
(IF('Semester Activities'!L$16&lt;&gt;0,('Semester Activities'!L$16/'Weightage Page-1'!I$13)*'Weightage Page-1'!I138,0))+
(IF('Semester Activities'!L$17&lt;&gt;0,('Semester Activities'!L$17/'Weightage Page-1'!J$13)*'Weightage Page-1'!J138,0))+
(IF('Semester Activities'!L$18&lt;&gt;0,('Semester Activities'!L$18/'Weightage Page-1'!K$13)*'Weightage Page-1'!K138,0))+
(IF('Semester Activities'!L$19&lt;&gt;0,('Semester Activities'!L$19/'Weightage Page-1'!L$13)*'Weightage Page-1'!L138,0))+
(IF('Semester Activities'!L$20&lt;&gt;0,('Semester Activities'!L$20/'Weightage Page-1'!M$13)*'Weightage Page-1'!M138,0))+
(IF('Semester Activities'!L$21&lt;&gt;0,('Semester Activities'!L$21/'Weightage Page-1'!N$13)*'Weightage Page-1'!N138,0))+
(IF('Semester Activities'!L$25&lt;&gt;0,('Semester Activities'!L$25/'Weightage Page-1'!R$13)*'Weightage Page-1'!R138,0))+
(IF('Semester Activities'!L$26&lt;&gt;0,('Semester Activities'!L$26/'Weightage Page-1'!S$13)*'Weightage Page-1'!S138,0))+
(IF('Semester Activities'!L$27&lt;&gt;0,('Semester Activities'!L$27/'Weightage Page-1'!T$13)*'Weightage Page-1'!T138,0))+
(IF('Semester Activities'!L$28&lt;&gt;0,('Semester Activities'!L$28/'Weightage Page-1'!U$13)*'Weightage Page-1'!U138,0))+
(IF('Semester Activities'!L$29&lt;&gt;0,('Semester Activities'!L$29/'Weightage Page-1'!V$13)*'Weightage Page-1'!V138,0))+
(IF('Semester Activities'!L$30&lt;&gt;0,('Semester Activities'!L$30/'Weightage Page-1'!W$13)*'Weightage Page-1'!W138,0))+
(IF('Semester Activities'!L$31&lt;&gt;0,('Semester Activities'!L$31/'Weightage Page-1'!X$13)*'Weightage Page-1'!X138,0))+
(IF('Semester Activities'!L$32&lt;&gt;0,('Semester Activities'!L$32/'Weightage Page-1'!Y$13)*'Weightage Page-1'!Y138,0))+
(IF('Semester Activities'!L$33&lt;&gt;0,('Semester Activities'!L$33/'Weightage Page-1'!Z$13)*'Weightage Page-1'!Z138,0))+
(IF('Semester Activities'!L$34&lt;&gt;0,('Semester Activities'!L$34/'Weightage Page-1'!AA$13)*'Weightage Page-1'!AA138,0))+
(IF('Semester Activities'!L$35&lt;&gt;0,('Semester Activities'!L$35/'Weightage Page-1'!AB$13)*'Weightage Page-1'!AB138,0))+
(IF('Semester Activities'!L$36&lt;&gt;0,('Semester Activities'!L$36/'Weightage Page-1'!AC$13)*'Weightage Page-1'!AC138,0))+
(IF('Semester Activities'!L$38&lt;&gt;0,('Semester Activities'!L$38/'Weightage Page-1'!AE$13)*'Weightage Page-1'!AE138,0))+
(IF('Semester Activities'!L$39&lt;&gt;0,('Semester Activities'!L$39/'Weightage Page-1'!AF$13)*'Weightage Page-1'!AF138,0))+
(IF('Semester Activities'!L$40&lt;&gt;0,('Semester Activities'!L$40/'Weightage Page-1'!AG$13)*'Weightage Page-1'!AG138,0))+
(IF('Semester Activities'!L$41&lt;&gt;0,('Semester Activities'!L$41/'Weightage Page-1'!AH$13)*'Weightage Page-1'!AH138,0))+
(IF('Semester Activities'!L$42&lt;&gt;0,('Semester Activities'!L$42/'Weightage Page-1'!AI$13)*'Weightage Page-1'!AI138,0))+
(IF('Semester Activities'!L$43&lt;&gt;0,('Semester Activities'!L$43/'Weightage Page-1'!AJ$13)*'Weightage Page-1'!AJ138,0))+
(IF('Semester Activities'!L$44&lt;&gt;0,('Semester Activities'!L$44/'Weightage Page-1'!AK$13)*'Weightage Page-1'!AK138,0))+
(IF('Semester Activities'!L$45&lt;&gt;0,('Semester Activities'!L$45/'Weightage Page-1'!AL$13)*'Weightage Page-1'!AL138,0))+
(IF('Semester Activities'!L$46&lt;&gt;0,('Semester Activities'!L$46/'Weightage Page-1'!AM$13)*'Weightage Page-1'!AM138,0))+
(IF('Semester Activities'!L$47&lt;&gt;0,('Semester Activities'!L$47/'Weightage Page-1'!AN$13)*'Weightage Page-1'!AN138,0))+
(IF('Semester Activities'!L$48&lt;&gt;0,('Semester Activities'!L$48/'Weightage Page-1'!AO$13)*'Weightage Page-1'!AO138,0))+
(IF('Semester Activities'!L$49&lt;&gt;0,('Semester Activities'!L$49/'Weightage Page-1'!AP$13)*'Weightage Page-1'!AP138,0))+
(IF('Semester Activities'!L$50&lt;&gt;0,('Semester Activities'!L$50/'Weightage Page-1'!AQ$13)*'Weightage Page-1'!AQ138,0))+
(IF('Semester Activities'!L$51&lt;&gt;0,('Semester Activities'!L$51/'Weightage Page-1'!AR$13)*'Weightage Page-1'!AR138,0))+
(IF('Semester Activities'!L$52&lt;&gt;0,('Semester Activities'!L$52/'Weightage Page-1'!AS$13)*'Weightage Page-1'!AS138,0))+
(IF('Semester Activities'!L$53&lt;&gt;0,('Semester Activities'!L$53/'Weightage Page-1'!AT$13)*'Weightage Page-1'!AT138,0))+
(IF('Semester Activities'!L$54&lt;&gt;0,('Semester Activities'!L$54/'Weightage Page-1'!AU$13)*'Weightage Page-1'!AU138,0))+
(IF('Semester Activities'!L$55&lt;&gt;0,('Semester Activities'!L$55/'Weightage Page-1'!AV$13)*'Weightage Page-1'!AV138,0))+
(IF('Semester Activities'!L$56&lt;&gt;0,('Semester Activities'!L$56/'Weightage Page-1'!AW$13)*'Weightage Page-1'!AW138,0))+
(IF('Semester Activities'!L$57&lt;&gt;0,('Semester Activities'!L$57/'Weightage Page-1'!AX$13)*'Weightage Page-1'!AX138,0))+
(IF('Semester Activities'!L$58&lt;&gt;0,('Semester Activities'!L$58/'Weightage Page-1'!AY$13)*'Weightage Page-1'!AY138,0))+
(IF('Semester Activities'!L$59&lt;&gt;0,('Semester Activities'!L$59/'Weightage Page-1'!AZ$13)*'Weightage Page-1'!AZ138,0))+
(IF('Semester Activities'!L$60&lt;&gt;0,('Semester Activities'!L$60/'Weightage Page-1'!BA$13)*'Weightage Page-1'!BA138,0))+
(IF('Semester Activities'!L$61&lt;&gt;0,('Semester Activities'!L$61/'Weightage Page-1'!BB$13)*'Weightage Page-1'!BB138,0))</f>
        <v>0</v>
      </c>
      <c r="I132" s="423"/>
      <c r="J132" s="423">
        <f>(IF('Semester Activities'!M$11&lt;&gt;0,('Semester Activities'!M$11/'Weightage Page-1'!D$13)*'Weightage Page-1'!D138,0))+
(IF('Semester Activities'!M$12&lt;&gt;0,('Semester Activities'!M$12/'Weightage Page-1'!E$13)*'Weightage Page-1'!E138,0))+
(IF('Semester Activities'!M$13&lt;&gt;0,('Semester Activities'!M$13/'Weightage Page-1'!F$13)*'Weightage Page-1'!F138,0))+
(IF('Semester Activities'!M$14&lt;&gt;0,('Semester Activities'!M$14/'Weightage Page-1'!G$13)*'Weightage Page-1'!G138,0))+
(IF('Semester Activities'!M$15&lt;&gt;0,('Semester Activities'!M$15/'Weightage Page-1'!H$13)*'Weightage Page-1'!H138,0))+
(IF('Semester Activities'!M$16&lt;&gt;0,('Semester Activities'!M$16/'Weightage Page-1'!I$13)*'Weightage Page-1'!I138,0))+
(IF('Semester Activities'!M$17&lt;&gt;0,('Semester Activities'!M$17/'Weightage Page-1'!J$13)*'Weightage Page-1'!J138,0))+
(IF('Semester Activities'!M$18&lt;&gt;0,('Semester Activities'!M$18/'Weightage Page-1'!K$13)*'Weightage Page-1'!K138,0))+
(IF('Semester Activities'!M$19&lt;&gt;0,('Semester Activities'!M$19/'Weightage Page-1'!L$13)*'Weightage Page-1'!L138,0))+
(IF('Semester Activities'!M$20&lt;&gt;0,('Semester Activities'!M$20/'Weightage Page-1'!M$13)*'Weightage Page-1'!M138,0))+
(IF('Semester Activities'!M$21&lt;&gt;0,('Semester Activities'!M$21/'Weightage Page-1'!N$13)*'Weightage Page-1'!N138,0))+
(IF('Semester Activities'!M$25&lt;&gt;0,('Semester Activities'!M$25/'Weightage Page-1'!R$13)*'Weightage Page-1'!R138,0))+
(IF('Semester Activities'!M$26&lt;&gt;0,('Semester Activities'!M$26/'Weightage Page-1'!S$13)*'Weightage Page-1'!S138,0))+
(IF('Semester Activities'!M$27&lt;&gt;0,('Semester Activities'!M$27/'Weightage Page-1'!T$13)*'Weightage Page-1'!T138,0))+
(IF('Semester Activities'!M$28&lt;&gt;0,('Semester Activities'!M$28/'Weightage Page-1'!U$13)*'Weightage Page-1'!U138,0))+
(IF('Semester Activities'!M$29&lt;&gt;0,('Semester Activities'!M$29/'Weightage Page-1'!V$13)*'Weightage Page-1'!V138,0))+
(IF('Semester Activities'!M$30&lt;&gt;0,('Semester Activities'!M$30/'Weightage Page-1'!W$13)*'Weightage Page-1'!W138,0))+
(IF('Semester Activities'!M$31&lt;&gt;0,('Semester Activities'!M$31/'Weightage Page-1'!X$13)*'Weightage Page-1'!X138,0))+
(IF('Semester Activities'!M$32&lt;&gt;0,('Semester Activities'!M$32/'Weightage Page-1'!Y$13)*'Weightage Page-1'!Y138,0))+
(IF('Semester Activities'!M$33&lt;&gt;0,('Semester Activities'!M$33/'Weightage Page-1'!Z$13)*'Weightage Page-1'!Z138,0))+
(IF('Semester Activities'!M$34&lt;&gt;0,('Semester Activities'!M$34/'Weightage Page-1'!AA$13)*'Weightage Page-1'!AA138,0))+
(IF('Semester Activities'!M$35&lt;&gt;0,('Semester Activities'!M$35/'Weightage Page-1'!AB$13)*'Weightage Page-1'!AB138,0))+
(IF('Semester Activities'!M$36&lt;&gt;0,('Semester Activities'!M$36/'Weightage Page-1'!AC$13)*'Weightage Page-1'!AC138,0))+
(IF('Semester Activities'!M$38&lt;&gt;0,('Semester Activities'!M$38/'Weightage Page-1'!AE$13)*'Weightage Page-1'!AE138,0))+
(IF('Semester Activities'!M$39&lt;&gt;0,('Semester Activities'!M$39/'Weightage Page-1'!AF$13)*'Weightage Page-1'!AF138,0))+
(IF('Semester Activities'!M$40&lt;&gt;0,('Semester Activities'!M$40/'Weightage Page-1'!AG$13)*'Weightage Page-1'!AG138,0))+
(IF('Semester Activities'!M$41&lt;&gt;0,('Semester Activities'!M$41/'Weightage Page-1'!AH$13)*'Weightage Page-1'!AH138,0))+
(IF('Semester Activities'!M$42&lt;&gt;0,('Semester Activities'!M$42/'Weightage Page-1'!AI$13)*'Weightage Page-1'!AI138,0))+
(IF('Semester Activities'!M$43&lt;&gt;0,('Semester Activities'!M$43/'Weightage Page-1'!AJ$13)*'Weightage Page-1'!AJ138,0))+
(IF('Semester Activities'!M$44&lt;&gt;0,('Semester Activities'!M$44/'Weightage Page-1'!AK$13)*'Weightage Page-1'!AK138,0))+
(IF('Semester Activities'!M$45&lt;&gt;0,('Semester Activities'!M$45/'Weightage Page-1'!AL$13)*'Weightage Page-1'!AL138,0))+
(IF('Semester Activities'!M$46&lt;&gt;0,('Semester Activities'!M$46/'Weightage Page-1'!AM$13)*'Weightage Page-1'!AM138,0))+
(IF('Semester Activities'!M$47&lt;&gt;0,('Semester Activities'!M$47/'Weightage Page-1'!AN$13)*'Weightage Page-1'!AN138,0))+
(IF('Semester Activities'!M$48&lt;&gt;0,('Semester Activities'!M$48/'Weightage Page-1'!AO$13)*'Weightage Page-1'!AO138,0))+
(IF('Semester Activities'!M$49&lt;&gt;0,('Semester Activities'!M$49/'Weightage Page-1'!AP$13)*'Weightage Page-1'!AP138,0))+
(IF('Semester Activities'!M$50&lt;&gt;0,('Semester Activities'!M$50/'Weightage Page-1'!AQ$13)*'Weightage Page-1'!AQ138,0))+
(IF('Semester Activities'!M$51&lt;&gt;0,('Semester Activities'!M$51/'Weightage Page-1'!AR$13)*'Weightage Page-1'!AR138,0))+
(IF('Semester Activities'!M$52&lt;&gt;0,('Semester Activities'!M$52/'Weightage Page-1'!AS$13)*'Weightage Page-1'!AS138,0))+
(IF('Semester Activities'!M$53&lt;&gt;0,('Semester Activities'!M$53/'Weightage Page-1'!AT$13)*'Weightage Page-1'!AT138,0))+
(IF('Semester Activities'!M$54&lt;&gt;0,('Semester Activities'!M$54/'Weightage Page-1'!AU$13)*'Weightage Page-1'!AU138,0))+
(IF('Semester Activities'!M$55&lt;&gt;0,('Semester Activities'!M$55/'Weightage Page-1'!AV$13)*'Weightage Page-1'!AV138,0))+
(IF('Semester Activities'!M$56&lt;&gt;0,('Semester Activities'!M$56/'Weightage Page-1'!AW$13)*'Weightage Page-1'!AW138,0))+
(IF('Semester Activities'!M$57&lt;&gt;0,('Semester Activities'!M$57/'Weightage Page-1'!AX$13)*'Weightage Page-1'!AX138,0))+
(IF('Semester Activities'!M$58&lt;&gt;0,('Semester Activities'!M$58/'Weightage Page-1'!AY$13)*'Weightage Page-1'!AY138,0))+
(IF('Semester Activities'!M$59&lt;&gt;0,('Semester Activities'!M$59/'Weightage Page-1'!AZ$13)*'Weightage Page-1'!AZ138,0))+
(IF('Semester Activities'!M$60&lt;&gt;0,('Semester Activities'!M$60/'Weightage Page-1'!BA$13)*'Weightage Page-1'!BA138,0))+
(IF('Semester Activities'!M$61&lt;&gt;0,('Semester Activities'!M$61/'Weightage Page-1'!BB$13)*'Weightage Page-1'!BB138,0))</f>
        <v>0</v>
      </c>
      <c r="K132" s="423"/>
      <c r="L132" s="423">
        <f>(IF('Semester Activities'!N$11&lt;&gt;0,('Semester Activities'!N$11/'Weightage Page-1'!D$13)*'Weightage Page-1'!D138,0))+
(IF('Semester Activities'!N$12&lt;&gt;0,('Semester Activities'!N$12/'Weightage Page-1'!E$13)*'Weightage Page-1'!E138,0))+
(IF('Semester Activities'!N$13&lt;&gt;0,('Semester Activities'!N$13/'Weightage Page-1'!F$13)*'Weightage Page-1'!F138,0))+
(IF('Semester Activities'!N$14&lt;&gt;0,('Semester Activities'!N$14/'Weightage Page-1'!G$13)*'Weightage Page-1'!G138,0))+
(IF('Semester Activities'!N$15&lt;&gt;0,('Semester Activities'!N$15/'Weightage Page-1'!H$13)*'Weightage Page-1'!H138,0))+
(IF('Semester Activities'!N$16&lt;&gt;0,('Semester Activities'!N$16/'Weightage Page-1'!I$13)*'Weightage Page-1'!I138,0))+
(IF('Semester Activities'!N$17&lt;&gt;0,('Semester Activities'!N$17/'Weightage Page-1'!J$13)*'Weightage Page-1'!J138,0))+
(IF('Semester Activities'!N$18&lt;&gt;0,('Semester Activities'!N$18/'Weightage Page-1'!K$13)*'Weightage Page-1'!K138,0))+
(IF('Semester Activities'!N$19&lt;&gt;0,('Semester Activities'!N$19/'Weightage Page-1'!L$13)*'Weightage Page-1'!L138,0))+
(IF('Semester Activities'!N$20&lt;&gt;0,('Semester Activities'!N$20/'Weightage Page-1'!M$13)*'Weightage Page-1'!M138,0))+
(IF('Semester Activities'!N$21&lt;&gt;0,('Semester Activities'!N$21/'Weightage Page-1'!N$13)*'Weightage Page-1'!N138,0))+
(IF('Semester Activities'!N$25&lt;&gt;0,('Semester Activities'!N$25/'Weightage Page-1'!R$13)*'Weightage Page-1'!R138,0))+
(IF('Semester Activities'!N$26&lt;&gt;0,('Semester Activities'!N$26/'Weightage Page-1'!S$13)*'Weightage Page-1'!S138,0))+
(IF('Semester Activities'!N$27&lt;&gt;0,('Semester Activities'!N$27/'Weightage Page-1'!T$13)*'Weightage Page-1'!T138,0))+
(IF('Semester Activities'!N$28&lt;&gt;0,('Semester Activities'!N$28/'Weightage Page-1'!U$13)*'Weightage Page-1'!U138,0))+
(IF('Semester Activities'!N$29&lt;&gt;0,('Semester Activities'!N$29/'Weightage Page-1'!V$13)*'Weightage Page-1'!V138,0))+
(IF('Semester Activities'!N$30&lt;&gt;0,('Semester Activities'!N$30/'Weightage Page-1'!W$13)*'Weightage Page-1'!W138,0))+
(IF('Semester Activities'!N$31&lt;&gt;0,('Semester Activities'!N$31/'Weightage Page-1'!X$13)*'Weightage Page-1'!X138,0))+
(IF('Semester Activities'!N$32&lt;&gt;0,('Semester Activities'!N$32/'Weightage Page-1'!Y$13)*'Weightage Page-1'!Y138,0))+
(IF('Semester Activities'!N$33&lt;&gt;0,('Semester Activities'!N$33/'Weightage Page-1'!Z$13)*'Weightage Page-1'!Z138,0))+
(IF('Semester Activities'!N$34&lt;&gt;0,('Semester Activities'!N$34/'Weightage Page-1'!AA$13)*'Weightage Page-1'!AA138,0))+
(IF('Semester Activities'!N$35&lt;&gt;0,('Semester Activities'!N$35/'Weightage Page-1'!AB$13)*'Weightage Page-1'!AB138,0))+
(IF('Semester Activities'!N$36&lt;&gt;0,('Semester Activities'!N$36/'Weightage Page-1'!AC$13)*'Weightage Page-1'!AC138,0))+
(IF('Semester Activities'!N$38&lt;&gt;0,('Semester Activities'!N$38/'Weightage Page-1'!AE$13)*'Weightage Page-1'!AE138,0))+
(IF('Semester Activities'!N$39&lt;&gt;0,('Semester Activities'!N$39/'Weightage Page-1'!AF$13)*'Weightage Page-1'!AF138,0))+
(IF('Semester Activities'!N$40&lt;&gt;0,('Semester Activities'!N$40/'Weightage Page-1'!AG$13)*'Weightage Page-1'!AG138,0))+
(IF('Semester Activities'!N$41&lt;&gt;0,('Semester Activities'!N$41/'Weightage Page-1'!AH$13)*'Weightage Page-1'!AH138,0))+
(IF('Semester Activities'!N$42&lt;&gt;0,('Semester Activities'!N$42/'Weightage Page-1'!AI$13)*'Weightage Page-1'!AI138,0))+
(IF('Semester Activities'!N$43&lt;&gt;0,('Semester Activities'!N$43/'Weightage Page-1'!AJ$13)*'Weightage Page-1'!AJ138,0))+
(IF('Semester Activities'!N$44&lt;&gt;0,('Semester Activities'!N$44/'Weightage Page-1'!AK$13)*'Weightage Page-1'!AK138,0))+
(IF('Semester Activities'!N$45&lt;&gt;0,('Semester Activities'!N$45/'Weightage Page-1'!AL$13)*'Weightage Page-1'!AL138,0))+
(IF('Semester Activities'!N$46&lt;&gt;0,('Semester Activities'!N$46/'Weightage Page-1'!AM$13)*'Weightage Page-1'!AM138,0))+
(IF('Semester Activities'!N$47&lt;&gt;0,('Semester Activities'!N$47/'Weightage Page-1'!AN$13)*'Weightage Page-1'!AN138,0))+
(IF('Semester Activities'!N$48&lt;&gt;0,('Semester Activities'!N$48/'Weightage Page-1'!AO$13)*'Weightage Page-1'!AO138,0))+
(IF('Semester Activities'!N$49&lt;&gt;0,('Semester Activities'!N$49/'Weightage Page-1'!AP$13)*'Weightage Page-1'!AP138,0))+
(IF('Semester Activities'!N$50&lt;&gt;0,('Semester Activities'!N$50/'Weightage Page-1'!AQ$13)*'Weightage Page-1'!AQ138,0))+
(IF('Semester Activities'!N$51&lt;&gt;0,('Semester Activities'!N$51/'Weightage Page-1'!AR$13)*'Weightage Page-1'!AR138,0))+
(IF('Semester Activities'!N$52&lt;&gt;0,('Semester Activities'!N$52/'Weightage Page-1'!AS$13)*'Weightage Page-1'!AS138,0))+
(IF('Semester Activities'!N$53&lt;&gt;0,('Semester Activities'!N$53/'Weightage Page-1'!AT$13)*'Weightage Page-1'!AT138,0))+
(IF('Semester Activities'!N$54&lt;&gt;0,('Semester Activities'!N$54/'Weightage Page-1'!AU$13)*'Weightage Page-1'!AU138,0))+
(IF('Semester Activities'!N$55&lt;&gt;0,('Semester Activities'!N$55/'Weightage Page-1'!AV$13)*'Weightage Page-1'!AV138,0))+
(IF('Semester Activities'!N$56&lt;&gt;0,('Semester Activities'!N$56/'Weightage Page-1'!AW$13)*'Weightage Page-1'!AW138,0))+
(IF('Semester Activities'!N$57&lt;&gt;0,('Semester Activities'!N$57/'Weightage Page-1'!AX$13)*'Weightage Page-1'!AX138,0))+
(IF('Semester Activities'!N$58&lt;&gt;0,('Semester Activities'!N$58/'Weightage Page-1'!AY$13)*'Weightage Page-1'!AY138,0))+
(IF('Semester Activities'!N$59&lt;&gt;0,('Semester Activities'!N$59/'Weightage Page-1'!AZ$13)*'Weightage Page-1'!AZ138,0))+
(IF('Semester Activities'!N$60&lt;&gt;0,('Semester Activities'!N$60/'Weightage Page-1'!BA$13)*'Weightage Page-1'!BA138,0))+
(IF('Semester Activities'!N$61&lt;&gt;0,('Semester Activities'!N$61/'Weightage Page-1'!BB$13)*'Weightage Page-1'!BB138,0))</f>
        <v>0</v>
      </c>
      <c r="M132" s="423"/>
      <c r="N132" s="424">
        <f t="shared" si="3"/>
        <v>0</v>
      </c>
      <c r="O132" s="424"/>
    </row>
    <row r="133" spans="1:15" ht="16.5" thickBot="1" x14ac:dyDescent="0.3">
      <c r="A133" s="210">
        <v>124</v>
      </c>
      <c r="B133" s="211" t="str">
        <f>IF('Weightage Page-1'!B139&lt;&gt;"",'Weightage Page-1'!B139,"")</f>
        <v/>
      </c>
      <c r="C133" s="118"/>
      <c r="D133" s="423">
        <f>(IF('Semester Activities'!J$11&lt;&gt;0,('Semester Activities'!J$11/'Weightage Page-1'!D$13)*'Weightage Page-1'!D139,0))+
(IF('Semester Activities'!J$12&lt;&gt;0,('Semester Activities'!J$12/'Weightage Page-1'!E$13)*'Weightage Page-1'!E139,0))+
(IF('Semester Activities'!J$13&lt;&gt;0,('Semester Activities'!J$13/'Weightage Page-1'!F$13)*'Weightage Page-1'!F139,0))+
(IF('Semester Activities'!J$14&lt;&gt;0,('Semester Activities'!J$14/'Weightage Page-1'!G$13)*'Weightage Page-1'!G139,0))+
(IF('Semester Activities'!J$15&lt;&gt;0,('Semester Activities'!J$15/'Weightage Page-1'!H$13)*'Weightage Page-1'!H139,0))+
(IF('Semester Activities'!J$16&lt;&gt;0,('Semester Activities'!J$16/'Weightage Page-1'!I$13)*'Weightage Page-1'!I139,0))+
(IF('Semester Activities'!J$17&lt;&gt;0,('Semester Activities'!J$17/'Weightage Page-1'!J$13)*'Weightage Page-1'!J139,0))+
(IF('Semester Activities'!J$18&lt;&gt;0,('Semester Activities'!J$18/'Weightage Page-1'!K$13)*'Weightage Page-1'!K139,0))+
(IF('Semester Activities'!J$19&lt;&gt;0,('Semester Activities'!J$19/'Weightage Page-1'!L$13)*'Weightage Page-1'!L139,0))+
(IF('Semester Activities'!J$20&lt;&gt;0,('Semester Activities'!J$20/'Weightage Page-1'!M$13)*'Weightage Page-1'!M139,0))+
(IF('Semester Activities'!J$21&lt;&gt;0,('Semester Activities'!J$21/'Weightage Page-1'!N$13)*'Weightage Page-1'!N139,0))+
(IF('Semester Activities'!J$25&lt;&gt;0,('Semester Activities'!J$25/'Weightage Page-1'!R$13)*'Weightage Page-1'!R139,0))+
(IF('Semester Activities'!J$26&lt;&gt;0,('Semester Activities'!J$26/'Weightage Page-1'!S$13)*'Weightage Page-1'!S139,0))+
(IF('Semester Activities'!J$27&lt;&gt;0,('Semester Activities'!J$27/'Weightage Page-1'!T$13)*'Weightage Page-1'!T139,0))+
(IF('Semester Activities'!J$28&lt;&gt;0,('Semester Activities'!J$28/'Weightage Page-1'!U$13)*'Weightage Page-1'!U139,0))+
(IF('Semester Activities'!J$29&lt;&gt;0,('Semester Activities'!J$29/'Weightage Page-1'!V$13)*'Weightage Page-1'!V139,0))+
(IF('Semester Activities'!J$30&lt;&gt;0,('Semester Activities'!J$30/'Weightage Page-1'!W$13)*'Weightage Page-1'!W139,0))+
(IF('Semester Activities'!J$31&lt;&gt;0,('Semester Activities'!J$31/'Weightage Page-1'!X$13)*'Weightage Page-1'!X139,0))+
(IF('Semester Activities'!J$32&lt;&gt;0,('Semester Activities'!J$32/'Weightage Page-1'!Y$13)*'Weightage Page-1'!Y139,0))+
(IF('Semester Activities'!J$33&lt;&gt;0,('Semester Activities'!J$33/'Weightage Page-1'!Z$13)*'Weightage Page-1'!Z139,0))+
(IF('Semester Activities'!J$34&lt;&gt;0,('Semester Activities'!J$34/'Weightage Page-1'!AA$13)*'Weightage Page-1'!AA139,0))+
(IF('Semester Activities'!J$35&lt;&gt;0,('Semester Activities'!J$35/'Weightage Page-1'!AB$13)*'Weightage Page-1'!AB139,0))+
(IF('Semester Activities'!J$36&lt;&gt;0,('Semester Activities'!J$36/'Weightage Page-1'!AC$13)*'Weightage Page-1'!AC139,0))+
(IF('Semester Activities'!J$38&lt;&gt;0,('Semester Activities'!J$38/'Weightage Page-1'!AE$13)*'Weightage Page-1'!AE139,0))+
(IF('Semester Activities'!J$39&lt;&gt;0,('Semester Activities'!J$39/'Weightage Page-1'!AF$13)*'Weightage Page-1'!AF139,0))+
(IF('Semester Activities'!J$40&lt;&gt;0,('Semester Activities'!J$40/'Weightage Page-1'!AG$13)*'Weightage Page-1'!AG139,0))+
(IF('Semester Activities'!J$41&lt;&gt;0,('Semester Activities'!J$41/'Weightage Page-1'!AH$13)*'Weightage Page-1'!AH139,0))+
(IF('Semester Activities'!J$42&lt;&gt;0,('Semester Activities'!J$42/'Weightage Page-1'!AI$13)*'Weightage Page-1'!AI139,0))+
(IF('Semester Activities'!J$43&lt;&gt;0,('Semester Activities'!J$43/'Weightage Page-1'!AJ$13)*'Weightage Page-1'!AJ139,0))+
(IF('Semester Activities'!J$44&lt;&gt;0,('Semester Activities'!J$44/'Weightage Page-1'!AK$13)*'Weightage Page-1'!AK139,0))+
(IF('Semester Activities'!J$45&lt;&gt;0,('Semester Activities'!J$45/'Weightage Page-1'!AL$13)*'Weightage Page-1'!AL139,0))+
(IF('Semester Activities'!J$46&lt;&gt;0,('Semester Activities'!J$46/'Weightage Page-1'!AM$13)*'Weightage Page-1'!AM139,0))+
(IF('Semester Activities'!J$47&lt;&gt;0,('Semester Activities'!J$47/'Weightage Page-1'!AN$13)*'Weightage Page-1'!AN139,0))+
(IF('Semester Activities'!J$48&lt;&gt;0,('Semester Activities'!J$48/'Weightage Page-1'!AO$13)*'Weightage Page-1'!AO139,0))+
(IF('Semester Activities'!J$49&lt;&gt;0,('Semester Activities'!J$49/'Weightage Page-1'!AP$13)*'Weightage Page-1'!AP139,0))+
(IF('Semester Activities'!J$50&lt;&gt;0,('Semester Activities'!J$50/'Weightage Page-1'!AQ$13)*'Weightage Page-1'!AQ139,0))+
(IF('Semester Activities'!J$51&lt;&gt;0,('Semester Activities'!J$51/'Weightage Page-1'!AR$13)*'Weightage Page-1'!AR139,0))+
(IF('Semester Activities'!J$52&lt;&gt;0,('Semester Activities'!J$52/'Weightage Page-1'!AS$13)*'Weightage Page-1'!AS139,0))+
(IF('Semester Activities'!J$53&lt;&gt;0,('Semester Activities'!J$53/'Weightage Page-1'!AT$13)*'Weightage Page-1'!AT139,0))+
(IF('Semester Activities'!J$54&lt;&gt;0,('Semester Activities'!J$54/'Weightage Page-1'!AU$13)*'Weightage Page-1'!AU139,0))+
(IF('Semester Activities'!J$55&lt;&gt;0,('Semester Activities'!J$55/'Weightage Page-1'!AV$13)*'Weightage Page-1'!AV139,0))+
(IF('Semester Activities'!J$56&lt;&gt;0,('Semester Activities'!J$56/'Weightage Page-1'!AW$13)*'Weightage Page-1'!AW139,0))+
(IF('Semester Activities'!J$57&lt;&gt;0,('Semester Activities'!J$57/'Weightage Page-1'!AX$13)*'Weightage Page-1'!AX139,0))+
(IF('Semester Activities'!J$58&lt;&gt;0,('Semester Activities'!J$58/'Weightage Page-1'!AY$13)*'Weightage Page-1'!AY139,0))+
(IF('Semester Activities'!J$59&lt;&gt;0,('Semester Activities'!J$59/'Weightage Page-1'!AZ$13)*'Weightage Page-1'!AZ139,0))+
(IF('Semester Activities'!J$60&lt;&gt;0,('Semester Activities'!J$60/'Weightage Page-1'!BA$13)*'Weightage Page-1'!BA139,0))+
(IF('Semester Activities'!J$61&lt;&gt;0,('Semester Activities'!J$61/'Weightage Page-1'!BB$13)*'Weightage Page-1'!BB139,0))</f>
        <v>0</v>
      </c>
      <c r="E133" s="423"/>
      <c r="F133" s="423">
        <f>(IF('Semester Activities'!K$11&lt;&gt;0,('Semester Activities'!K$11/'Weightage Page-1'!D$13)*'Weightage Page-1'!D139,0))+
(IF('Semester Activities'!K$12&lt;&gt;0,('Semester Activities'!K$12/'Weightage Page-1'!E$13)*'Weightage Page-1'!E139,0))+
(IF('Semester Activities'!K$13&lt;&gt;0,('Semester Activities'!K$13/'Weightage Page-1'!F$13)*'Weightage Page-1'!F139,0))+
(IF('Semester Activities'!K$14&lt;&gt;0,('Semester Activities'!K$14/'Weightage Page-1'!G$13)*'Weightage Page-1'!G139,0))+
(IF('Semester Activities'!K$15&lt;&gt;0,('Semester Activities'!K$15/'Weightage Page-1'!H$13)*'Weightage Page-1'!H139,0))+
(IF('Semester Activities'!K$16&lt;&gt;0,('Semester Activities'!K$16/'Weightage Page-1'!I$13)*'Weightage Page-1'!I139,0))+
(IF('Semester Activities'!K$17&lt;&gt;0,('Semester Activities'!K$17/'Weightage Page-1'!J$13)*'Weightage Page-1'!J139,0))+
(IF('Semester Activities'!K$18&lt;&gt;0,('Semester Activities'!K$18/'Weightage Page-1'!K$13)*'Weightage Page-1'!K139,0))+
(IF('Semester Activities'!K$19&lt;&gt;0,('Semester Activities'!K$19/'Weightage Page-1'!L$13)*'Weightage Page-1'!L139,0))+
(IF('Semester Activities'!K$20&lt;&gt;0,('Semester Activities'!K$20/'Weightage Page-1'!M$13)*'Weightage Page-1'!M139,0))+
(IF('Semester Activities'!K$21&lt;&gt;0,('Semester Activities'!K$21/'Weightage Page-1'!N$13)*'Weightage Page-1'!N139,0))+
(IF('Semester Activities'!K$25&lt;&gt;0,('Semester Activities'!K$25/'Weightage Page-1'!R$13)*'Weightage Page-1'!R139,0))+
(IF('Semester Activities'!K$26&lt;&gt;0,('Semester Activities'!K$26/'Weightage Page-1'!S$13)*'Weightage Page-1'!S139,0))+
(IF('Semester Activities'!K$27&lt;&gt;0,('Semester Activities'!K$27/'Weightage Page-1'!T$13)*'Weightage Page-1'!T139,0))+
(IF('Semester Activities'!K$28&lt;&gt;0,('Semester Activities'!K$28/'Weightage Page-1'!U$13)*'Weightage Page-1'!U139,0))+
(IF('Semester Activities'!K$29&lt;&gt;0,('Semester Activities'!K$29/'Weightage Page-1'!V$13)*'Weightage Page-1'!V139,0))+
(IF('Semester Activities'!K$30&lt;&gt;0,('Semester Activities'!K$30/'Weightage Page-1'!W$13)*'Weightage Page-1'!W139,0))+
(IF('Semester Activities'!K$31&lt;&gt;0,('Semester Activities'!K$31/'Weightage Page-1'!X$13)*'Weightage Page-1'!X139,0))+
(IF('Semester Activities'!K$32&lt;&gt;0,('Semester Activities'!K$32/'Weightage Page-1'!Y$13)*'Weightage Page-1'!Y139,0))+
(IF('Semester Activities'!K$33&lt;&gt;0,('Semester Activities'!K$33/'Weightage Page-1'!Z$13)*'Weightage Page-1'!Z139,0))+
(IF('Semester Activities'!K$34&lt;&gt;0,('Semester Activities'!K$34/'Weightage Page-1'!AA$13)*'Weightage Page-1'!AA139,0))+
(IF('Semester Activities'!K$35&lt;&gt;0,('Semester Activities'!K$35/'Weightage Page-1'!AB$13)*'Weightage Page-1'!AB139,0))+
(IF('Semester Activities'!K$36&lt;&gt;0,('Semester Activities'!K$36/'Weightage Page-1'!AC$13)*'Weightage Page-1'!AC139,0))+
(IF('Semester Activities'!K$38&lt;&gt;0,('Semester Activities'!K$38/'Weightage Page-1'!AE$13)*'Weightage Page-1'!AE139,0))+
(IF('Semester Activities'!K$39&lt;&gt;0,('Semester Activities'!K$39/'Weightage Page-1'!AF$13)*'Weightage Page-1'!AF139,0))+
(IF('Semester Activities'!K$40&lt;&gt;0,('Semester Activities'!K$40/'Weightage Page-1'!AG$13)*'Weightage Page-1'!AG139,0))+
(IF('Semester Activities'!K$41&lt;&gt;0,('Semester Activities'!K$41/'Weightage Page-1'!AH$13)*'Weightage Page-1'!AH139,0))+
(IF('Semester Activities'!K$42&lt;&gt;0,('Semester Activities'!K$42/'Weightage Page-1'!AI$13)*'Weightage Page-1'!AI139,0))+
(IF('Semester Activities'!K$43&lt;&gt;0,('Semester Activities'!K$43/'Weightage Page-1'!AJ$13)*'Weightage Page-1'!AJ139,0))+
(IF('Semester Activities'!K$44&lt;&gt;0,('Semester Activities'!K$44/'Weightage Page-1'!AK$13)*'Weightage Page-1'!AK139,0))+
(IF('Semester Activities'!K$45&lt;&gt;0,('Semester Activities'!K$45/'Weightage Page-1'!AL$13)*'Weightage Page-1'!AL139,0))+
(IF('Semester Activities'!K$46&lt;&gt;0,('Semester Activities'!K$46/'Weightage Page-1'!AM$13)*'Weightage Page-1'!AM139,0))+
(IF('Semester Activities'!K$47&lt;&gt;0,('Semester Activities'!K$47/'Weightage Page-1'!AN$13)*'Weightage Page-1'!AN139,0))+
(IF('Semester Activities'!K$48&lt;&gt;0,('Semester Activities'!K$48/'Weightage Page-1'!AO$13)*'Weightage Page-1'!AO139,0))+
(IF('Semester Activities'!K$49&lt;&gt;0,('Semester Activities'!K$49/'Weightage Page-1'!AP$13)*'Weightage Page-1'!AP139,0))+
(IF('Semester Activities'!K$50&lt;&gt;0,('Semester Activities'!K$50/'Weightage Page-1'!AQ$13)*'Weightage Page-1'!AQ139,0))+
(IF('Semester Activities'!K$51&lt;&gt;0,('Semester Activities'!K$51/'Weightage Page-1'!AR$13)*'Weightage Page-1'!AR139,0))+
(IF('Semester Activities'!K$52&lt;&gt;0,('Semester Activities'!K$52/'Weightage Page-1'!AS$13)*'Weightage Page-1'!AS139,0))+
(IF('Semester Activities'!K$53&lt;&gt;0,('Semester Activities'!K$53/'Weightage Page-1'!AT$13)*'Weightage Page-1'!AT139,0))+
(IF('Semester Activities'!K$54&lt;&gt;0,('Semester Activities'!K$54/'Weightage Page-1'!AU$13)*'Weightage Page-1'!AU139,0))+
(IF('Semester Activities'!K$55&lt;&gt;0,('Semester Activities'!K$55/'Weightage Page-1'!AV$13)*'Weightage Page-1'!AV139,0))+
(IF('Semester Activities'!K$56&lt;&gt;0,('Semester Activities'!K$56/'Weightage Page-1'!AW$13)*'Weightage Page-1'!AW139,0))+
(IF('Semester Activities'!K$57&lt;&gt;0,('Semester Activities'!K$57/'Weightage Page-1'!AX$13)*'Weightage Page-1'!AX139,0))+
(IF('Semester Activities'!K$58&lt;&gt;0,('Semester Activities'!K$58/'Weightage Page-1'!AY$13)*'Weightage Page-1'!AY139,0))+
(IF('Semester Activities'!K$59&lt;&gt;0,('Semester Activities'!K$59/'Weightage Page-1'!AZ$13)*'Weightage Page-1'!AZ139,0))+
(IF('Semester Activities'!K$60&lt;&gt;0,('Semester Activities'!K$60/'Weightage Page-1'!BA$13)*'Weightage Page-1'!BA139,0))+
(IF('Semester Activities'!K$61&lt;&gt;0,('Semester Activities'!K$61/'Weightage Page-1'!BB$13)*'Weightage Page-1'!BB139,0))</f>
        <v>0</v>
      </c>
      <c r="G133" s="423"/>
      <c r="H133" s="423">
        <f>(IF('Semester Activities'!L$11&lt;&gt;0,('Semester Activities'!L$11/'Weightage Page-1'!D$13)*'Weightage Page-1'!D139,0))+
(IF('Semester Activities'!L$12&lt;&gt;0,('Semester Activities'!L$12/'Weightage Page-1'!E$13)*'Weightage Page-1'!E139,0))+
(IF('Semester Activities'!L$13&lt;&gt;0,('Semester Activities'!L$13/'Weightage Page-1'!F$13)*'Weightage Page-1'!F139,0))+
(IF('Semester Activities'!L$14&lt;&gt;0,('Semester Activities'!L$14/'Weightage Page-1'!G$13)*'Weightage Page-1'!G139,0))+
(IF('Semester Activities'!L$15&lt;&gt;0,('Semester Activities'!L$15/'Weightage Page-1'!H$13)*'Weightage Page-1'!H139,0))+
(IF('Semester Activities'!L$16&lt;&gt;0,('Semester Activities'!L$16/'Weightage Page-1'!I$13)*'Weightage Page-1'!I139,0))+
(IF('Semester Activities'!L$17&lt;&gt;0,('Semester Activities'!L$17/'Weightage Page-1'!J$13)*'Weightage Page-1'!J139,0))+
(IF('Semester Activities'!L$18&lt;&gt;0,('Semester Activities'!L$18/'Weightage Page-1'!K$13)*'Weightage Page-1'!K139,0))+
(IF('Semester Activities'!L$19&lt;&gt;0,('Semester Activities'!L$19/'Weightage Page-1'!L$13)*'Weightage Page-1'!L139,0))+
(IF('Semester Activities'!L$20&lt;&gt;0,('Semester Activities'!L$20/'Weightage Page-1'!M$13)*'Weightage Page-1'!M139,0))+
(IF('Semester Activities'!L$21&lt;&gt;0,('Semester Activities'!L$21/'Weightage Page-1'!N$13)*'Weightage Page-1'!N139,0))+
(IF('Semester Activities'!L$25&lt;&gt;0,('Semester Activities'!L$25/'Weightage Page-1'!R$13)*'Weightage Page-1'!R139,0))+
(IF('Semester Activities'!L$26&lt;&gt;0,('Semester Activities'!L$26/'Weightage Page-1'!S$13)*'Weightage Page-1'!S139,0))+
(IF('Semester Activities'!L$27&lt;&gt;0,('Semester Activities'!L$27/'Weightage Page-1'!T$13)*'Weightage Page-1'!T139,0))+
(IF('Semester Activities'!L$28&lt;&gt;0,('Semester Activities'!L$28/'Weightage Page-1'!U$13)*'Weightage Page-1'!U139,0))+
(IF('Semester Activities'!L$29&lt;&gt;0,('Semester Activities'!L$29/'Weightage Page-1'!V$13)*'Weightage Page-1'!V139,0))+
(IF('Semester Activities'!L$30&lt;&gt;0,('Semester Activities'!L$30/'Weightage Page-1'!W$13)*'Weightage Page-1'!W139,0))+
(IF('Semester Activities'!L$31&lt;&gt;0,('Semester Activities'!L$31/'Weightage Page-1'!X$13)*'Weightage Page-1'!X139,0))+
(IF('Semester Activities'!L$32&lt;&gt;0,('Semester Activities'!L$32/'Weightage Page-1'!Y$13)*'Weightage Page-1'!Y139,0))+
(IF('Semester Activities'!L$33&lt;&gt;0,('Semester Activities'!L$33/'Weightage Page-1'!Z$13)*'Weightage Page-1'!Z139,0))+
(IF('Semester Activities'!L$34&lt;&gt;0,('Semester Activities'!L$34/'Weightage Page-1'!AA$13)*'Weightage Page-1'!AA139,0))+
(IF('Semester Activities'!L$35&lt;&gt;0,('Semester Activities'!L$35/'Weightage Page-1'!AB$13)*'Weightage Page-1'!AB139,0))+
(IF('Semester Activities'!L$36&lt;&gt;0,('Semester Activities'!L$36/'Weightage Page-1'!AC$13)*'Weightage Page-1'!AC139,0))+
(IF('Semester Activities'!L$38&lt;&gt;0,('Semester Activities'!L$38/'Weightage Page-1'!AE$13)*'Weightage Page-1'!AE139,0))+
(IF('Semester Activities'!L$39&lt;&gt;0,('Semester Activities'!L$39/'Weightage Page-1'!AF$13)*'Weightage Page-1'!AF139,0))+
(IF('Semester Activities'!L$40&lt;&gt;0,('Semester Activities'!L$40/'Weightage Page-1'!AG$13)*'Weightage Page-1'!AG139,0))+
(IF('Semester Activities'!L$41&lt;&gt;0,('Semester Activities'!L$41/'Weightage Page-1'!AH$13)*'Weightage Page-1'!AH139,0))+
(IF('Semester Activities'!L$42&lt;&gt;0,('Semester Activities'!L$42/'Weightage Page-1'!AI$13)*'Weightage Page-1'!AI139,0))+
(IF('Semester Activities'!L$43&lt;&gt;0,('Semester Activities'!L$43/'Weightage Page-1'!AJ$13)*'Weightage Page-1'!AJ139,0))+
(IF('Semester Activities'!L$44&lt;&gt;0,('Semester Activities'!L$44/'Weightage Page-1'!AK$13)*'Weightage Page-1'!AK139,0))+
(IF('Semester Activities'!L$45&lt;&gt;0,('Semester Activities'!L$45/'Weightage Page-1'!AL$13)*'Weightage Page-1'!AL139,0))+
(IF('Semester Activities'!L$46&lt;&gt;0,('Semester Activities'!L$46/'Weightage Page-1'!AM$13)*'Weightage Page-1'!AM139,0))+
(IF('Semester Activities'!L$47&lt;&gt;0,('Semester Activities'!L$47/'Weightage Page-1'!AN$13)*'Weightage Page-1'!AN139,0))+
(IF('Semester Activities'!L$48&lt;&gt;0,('Semester Activities'!L$48/'Weightage Page-1'!AO$13)*'Weightage Page-1'!AO139,0))+
(IF('Semester Activities'!L$49&lt;&gt;0,('Semester Activities'!L$49/'Weightage Page-1'!AP$13)*'Weightage Page-1'!AP139,0))+
(IF('Semester Activities'!L$50&lt;&gt;0,('Semester Activities'!L$50/'Weightage Page-1'!AQ$13)*'Weightage Page-1'!AQ139,0))+
(IF('Semester Activities'!L$51&lt;&gt;0,('Semester Activities'!L$51/'Weightage Page-1'!AR$13)*'Weightage Page-1'!AR139,0))+
(IF('Semester Activities'!L$52&lt;&gt;0,('Semester Activities'!L$52/'Weightage Page-1'!AS$13)*'Weightage Page-1'!AS139,0))+
(IF('Semester Activities'!L$53&lt;&gt;0,('Semester Activities'!L$53/'Weightage Page-1'!AT$13)*'Weightage Page-1'!AT139,0))+
(IF('Semester Activities'!L$54&lt;&gt;0,('Semester Activities'!L$54/'Weightage Page-1'!AU$13)*'Weightage Page-1'!AU139,0))+
(IF('Semester Activities'!L$55&lt;&gt;0,('Semester Activities'!L$55/'Weightage Page-1'!AV$13)*'Weightage Page-1'!AV139,0))+
(IF('Semester Activities'!L$56&lt;&gt;0,('Semester Activities'!L$56/'Weightage Page-1'!AW$13)*'Weightage Page-1'!AW139,0))+
(IF('Semester Activities'!L$57&lt;&gt;0,('Semester Activities'!L$57/'Weightage Page-1'!AX$13)*'Weightage Page-1'!AX139,0))+
(IF('Semester Activities'!L$58&lt;&gt;0,('Semester Activities'!L$58/'Weightage Page-1'!AY$13)*'Weightage Page-1'!AY139,0))+
(IF('Semester Activities'!L$59&lt;&gt;0,('Semester Activities'!L$59/'Weightage Page-1'!AZ$13)*'Weightage Page-1'!AZ139,0))+
(IF('Semester Activities'!L$60&lt;&gt;0,('Semester Activities'!L$60/'Weightage Page-1'!BA$13)*'Weightage Page-1'!BA139,0))+
(IF('Semester Activities'!L$61&lt;&gt;0,('Semester Activities'!L$61/'Weightage Page-1'!BB$13)*'Weightage Page-1'!BB139,0))</f>
        <v>0</v>
      </c>
      <c r="I133" s="423"/>
      <c r="J133" s="423">
        <f>(IF('Semester Activities'!M$11&lt;&gt;0,('Semester Activities'!M$11/'Weightage Page-1'!D$13)*'Weightage Page-1'!D139,0))+
(IF('Semester Activities'!M$12&lt;&gt;0,('Semester Activities'!M$12/'Weightage Page-1'!E$13)*'Weightage Page-1'!E139,0))+
(IF('Semester Activities'!M$13&lt;&gt;0,('Semester Activities'!M$13/'Weightage Page-1'!F$13)*'Weightage Page-1'!F139,0))+
(IF('Semester Activities'!M$14&lt;&gt;0,('Semester Activities'!M$14/'Weightage Page-1'!G$13)*'Weightage Page-1'!G139,0))+
(IF('Semester Activities'!M$15&lt;&gt;0,('Semester Activities'!M$15/'Weightage Page-1'!H$13)*'Weightage Page-1'!H139,0))+
(IF('Semester Activities'!M$16&lt;&gt;0,('Semester Activities'!M$16/'Weightage Page-1'!I$13)*'Weightage Page-1'!I139,0))+
(IF('Semester Activities'!M$17&lt;&gt;0,('Semester Activities'!M$17/'Weightage Page-1'!J$13)*'Weightage Page-1'!J139,0))+
(IF('Semester Activities'!M$18&lt;&gt;0,('Semester Activities'!M$18/'Weightage Page-1'!K$13)*'Weightage Page-1'!K139,0))+
(IF('Semester Activities'!M$19&lt;&gt;0,('Semester Activities'!M$19/'Weightage Page-1'!L$13)*'Weightage Page-1'!L139,0))+
(IF('Semester Activities'!M$20&lt;&gt;0,('Semester Activities'!M$20/'Weightage Page-1'!M$13)*'Weightage Page-1'!M139,0))+
(IF('Semester Activities'!M$21&lt;&gt;0,('Semester Activities'!M$21/'Weightage Page-1'!N$13)*'Weightage Page-1'!N139,0))+
(IF('Semester Activities'!M$25&lt;&gt;0,('Semester Activities'!M$25/'Weightage Page-1'!R$13)*'Weightage Page-1'!R139,0))+
(IF('Semester Activities'!M$26&lt;&gt;0,('Semester Activities'!M$26/'Weightage Page-1'!S$13)*'Weightage Page-1'!S139,0))+
(IF('Semester Activities'!M$27&lt;&gt;0,('Semester Activities'!M$27/'Weightage Page-1'!T$13)*'Weightage Page-1'!T139,0))+
(IF('Semester Activities'!M$28&lt;&gt;0,('Semester Activities'!M$28/'Weightage Page-1'!U$13)*'Weightage Page-1'!U139,0))+
(IF('Semester Activities'!M$29&lt;&gt;0,('Semester Activities'!M$29/'Weightage Page-1'!V$13)*'Weightage Page-1'!V139,0))+
(IF('Semester Activities'!M$30&lt;&gt;0,('Semester Activities'!M$30/'Weightage Page-1'!W$13)*'Weightage Page-1'!W139,0))+
(IF('Semester Activities'!M$31&lt;&gt;0,('Semester Activities'!M$31/'Weightage Page-1'!X$13)*'Weightage Page-1'!X139,0))+
(IF('Semester Activities'!M$32&lt;&gt;0,('Semester Activities'!M$32/'Weightage Page-1'!Y$13)*'Weightage Page-1'!Y139,0))+
(IF('Semester Activities'!M$33&lt;&gt;0,('Semester Activities'!M$33/'Weightage Page-1'!Z$13)*'Weightage Page-1'!Z139,0))+
(IF('Semester Activities'!M$34&lt;&gt;0,('Semester Activities'!M$34/'Weightage Page-1'!AA$13)*'Weightage Page-1'!AA139,0))+
(IF('Semester Activities'!M$35&lt;&gt;0,('Semester Activities'!M$35/'Weightage Page-1'!AB$13)*'Weightage Page-1'!AB139,0))+
(IF('Semester Activities'!M$36&lt;&gt;0,('Semester Activities'!M$36/'Weightage Page-1'!AC$13)*'Weightage Page-1'!AC139,0))+
(IF('Semester Activities'!M$38&lt;&gt;0,('Semester Activities'!M$38/'Weightage Page-1'!AE$13)*'Weightage Page-1'!AE139,0))+
(IF('Semester Activities'!M$39&lt;&gt;0,('Semester Activities'!M$39/'Weightage Page-1'!AF$13)*'Weightage Page-1'!AF139,0))+
(IF('Semester Activities'!M$40&lt;&gt;0,('Semester Activities'!M$40/'Weightage Page-1'!AG$13)*'Weightage Page-1'!AG139,0))+
(IF('Semester Activities'!M$41&lt;&gt;0,('Semester Activities'!M$41/'Weightage Page-1'!AH$13)*'Weightage Page-1'!AH139,0))+
(IF('Semester Activities'!M$42&lt;&gt;0,('Semester Activities'!M$42/'Weightage Page-1'!AI$13)*'Weightage Page-1'!AI139,0))+
(IF('Semester Activities'!M$43&lt;&gt;0,('Semester Activities'!M$43/'Weightage Page-1'!AJ$13)*'Weightage Page-1'!AJ139,0))+
(IF('Semester Activities'!M$44&lt;&gt;0,('Semester Activities'!M$44/'Weightage Page-1'!AK$13)*'Weightage Page-1'!AK139,0))+
(IF('Semester Activities'!M$45&lt;&gt;0,('Semester Activities'!M$45/'Weightage Page-1'!AL$13)*'Weightage Page-1'!AL139,0))+
(IF('Semester Activities'!M$46&lt;&gt;0,('Semester Activities'!M$46/'Weightage Page-1'!AM$13)*'Weightage Page-1'!AM139,0))+
(IF('Semester Activities'!M$47&lt;&gt;0,('Semester Activities'!M$47/'Weightage Page-1'!AN$13)*'Weightage Page-1'!AN139,0))+
(IF('Semester Activities'!M$48&lt;&gt;0,('Semester Activities'!M$48/'Weightage Page-1'!AO$13)*'Weightage Page-1'!AO139,0))+
(IF('Semester Activities'!M$49&lt;&gt;0,('Semester Activities'!M$49/'Weightage Page-1'!AP$13)*'Weightage Page-1'!AP139,0))+
(IF('Semester Activities'!M$50&lt;&gt;0,('Semester Activities'!M$50/'Weightage Page-1'!AQ$13)*'Weightage Page-1'!AQ139,0))+
(IF('Semester Activities'!M$51&lt;&gt;0,('Semester Activities'!M$51/'Weightage Page-1'!AR$13)*'Weightage Page-1'!AR139,0))+
(IF('Semester Activities'!M$52&lt;&gt;0,('Semester Activities'!M$52/'Weightage Page-1'!AS$13)*'Weightage Page-1'!AS139,0))+
(IF('Semester Activities'!M$53&lt;&gt;0,('Semester Activities'!M$53/'Weightage Page-1'!AT$13)*'Weightage Page-1'!AT139,0))+
(IF('Semester Activities'!M$54&lt;&gt;0,('Semester Activities'!M$54/'Weightage Page-1'!AU$13)*'Weightage Page-1'!AU139,0))+
(IF('Semester Activities'!M$55&lt;&gt;0,('Semester Activities'!M$55/'Weightage Page-1'!AV$13)*'Weightage Page-1'!AV139,0))+
(IF('Semester Activities'!M$56&lt;&gt;0,('Semester Activities'!M$56/'Weightage Page-1'!AW$13)*'Weightage Page-1'!AW139,0))+
(IF('Semester Activities'!M$57&lt;&gt;0,('Semester Activities'!M$57/'Weightage Page-1'!AX$13)*'Weightage Page-1'!AX139,0))+
(IF('Semester Activities'!M$58&lt;&gt;0,('Semester Activities'!M$58/'Weightage Page-1'!AY$13)*'Weightage Page-1'!AY139,0))+
(IF('Semester Activities'!M$59&lt;&gt;0,('Semester Activities'!M$59/'Weightage Page-1'!AZ$13)*'Weightage Page-1'!AZ139,0))+
(IF('Semester Activities'!M$60&lt;&gt;0,('Semester Activities'!M$60/'Weightage Page-1'!BA$13)*'Weightage Page-1'!BA139,0))+
(IF('Semester Activities'!M$61&lt;&gt;0,('Semester Activities'!M$61/'Weightage Page-1'!BB$13)*'Weightage Page-1'!BB139,0))</f>
        <v>0</v>
      </c>
      <c r="K133" s="423"/>
      <c r="L133" s="423">
        <f>(IF('Semester Activities'!N$11&lt;&gt;0,('Semester Activities'!N$11/'Weightage Page-1'!D$13)*'Weightage Page-1'!D139,0))+
(IF('Semester Activities'!N$12&lt;&gt;0,('Semester Activities'!N$12/'Weightage Page-1'!E$13)*'Weightage Page-1'!E139,0))+
(IF('Semester Activities'!N$13&lt;&gt;0,('Semester Activities'!N$13/'Weightage Page-1'!F$13)*'Weightage Page-1'!F139,0))+
(IF('Semester Activities'!N$14&lt;&gt;0,('Semester Activities'!N$14/'Weightage Page-1'!G$13)*'Weightage Page-1'!G139,0))+
(IF('Semester Activities'!N$15&lt;&gt;0,('Semester Activities'!N$15/'Weightage Page-1'!H$13)*'Weightage Page-1'!H139,0))+
(IF('Semester Activities'!N$16&lt;&gt;0,('Semester Activities'!N$16/'Weightage Page-1'!I$13)*'Weightage Page-1'!I139,0))+
(IF('Semester Activities'!N$17&lt;&gt;0,('Semester Activities'!N$17/'Weightage Page-1'!J$13)*'Weightage Page-1'!J139,0))+
(IF('Semester Activities'!N$18&lt;&gt;0,('Semester Activities'!N$18/'Weightage Page-1'!K$13)*'Weightage Page-1'!K139,0))+
(IF('Semester Activities'!N$19&lt;&gt;0,('Semester Activities'!N$19/'Weightage Page-1'!L$13)*'Weightage Page-1'!L139,0))+
(IF('Semester Activities'!N$20&lt;&gt;0,('Semester Activities'!N$20/'Weightage Page-1'!M$13)*'Weightage Page-1'!M139,0))+
(IF('Semester Activities'!N$21&lt;&gt;0,('Semester Activities'!N$21/'Weightage Page-1'!N$13)*'Weightage Page-1'!N139,0))+
(IF('Semester Activities'!N$25&lt;&gt;0,('Semester Activities'!N$25/'Weightage Page-1'!R$13)*'Weightage Page-1'!R139,0))+
(IF('Semester Activities'!N$26&lt;&gt;0,('Semester Activities'!N$26/'Weightage Page-1'!S$13)*'Weightage Page-1'!S139,0))+
(IF('Semester Activities'!N$27&lt;&gt;0,('Semester Activities'!N$27/'Weightage Page-1'!T$13)*'Weightage Page-1'!T139,0))+
(IF('Semester Activities'!N$28&lt;&gt;0,('Semester Activities'!N$28/'Weightage Page-1'!U$13)*'Weightage Page-1'!U139,0))+
(IF('Semester Activities'!N$29&lt;&gt;0,('Semester Activities'!N$29/'Weightage Page-1'!V$13)*'Weightage Page-1'!V139,0))+
(IF('Semester Activities'!N$30&lt;&gt;0,('Semester Activities'!N$30/'Weightage Page-1'!W$13)*'Weightage Page-1'!W139,0))+
(IF('Semester Activities'!N$31&lt;&gt;0,('Semester Activities'!N$31/'Weightage Page-1'!X$13)*'Weightage Page-1'!X139,0))+
(IF('Semester Activities'!N$32&lt;&gt;0,('Semester Activities'!N$32/'Weightage Page-1'!Y$13)*'Weightage Page-1'!Y139,0))+
(IF('Semester Activities'!N$33&lt;&gt;0,('Semester Activities'!N$33/'Weightage Page-1'!Z$13)*'Weightage Page-1'!Z139,0))+
(IF('Semester Activities'!N$34&lt;&gt;0,('Semester Activities'!N$34/'Weightage Page-1'!AA$13)*'Weightage Page-1'!AA139,0))+
(IF('Semester Activities'!N$35&lt;&gt;0,('Semester Activities'!N$35/'Weightage Page-1'!AB$13)*'Weightage Page-1'!AB139,0))+
(IF('Semester Activities'!N$36&lt;&gt;0,('Semester Activities'!N$36/'Weightage Page-1'!AC$13)*'Weightage Page-1'!AC139,0))+
(IF('Semester Activities'!N$38&lt;&gt;0,('Semester Activities'!N$38/'Weightage Page-1'!AE$13)*'Weightage Page-1'!AE139,0))+
(IF('Semester Activities'!N$39&lt;&gt;0,('Semester Activities'!N$39/'Weightage Page-1'!AF$13)*'Weightage Page-1'!AF139,0))+
(IF('Semester Activities'!N$40&lt;&gt;0,('Semester Activities'!N$40/'Weightage Page-1'!AG$13)*'Weightage Page-1'!AG139,0))+
(IF('Semester Activities'!N$41&lt;&gt;0,('Semester Activities'!N$41/'Weightage Page-1'!AH$13)*'Weightage Page-1'!AH139,0))+
(IF('Semester Activities'!N$42&lt;&gt;0,('Semester Activities'!N$42/'Weightage Page-1'!AI$13)*'Weightage Page-1'!AI139,0))+
(IF('Semester Activities'!N$43&lt;&gt;0,('Semester Activities'!N$43/'Weightage Page-1'!AJ$13)*'Weightage Page-1'!AJ139,0))+
(IF('Semester Activities'!N$44&lt;&gt;0,('Semester Activities'!N$44/'Weightage Page-1'!AK$13)*'Weightage Page-1'!AK139,0))+
(IF('Semester Activities'!N$45&lt;&gt;0,('Semester Activities'!N$45/'Weightage Page-1'!AL$13)*'Weightage Page-1'!AL139,0))+
(IF('Semester Activities'!N$46&lt;&gt;0,('Semester Activities'!N$46/'Weightage Page-1'!AM$13)*'Weightage Page-1'!AM139,0))+
(IF('Semester Activities'!N$47&lt;&gt;0,('Semester Activities'!N$47/'Weightage Page-1'!AN$13)*'Weightage Page-1'!AN139,0))+
(IF('Semester Activities'!N$48&lt;&gt;0,('Semester Activities'!N$48/'Weightage Page-1'!AO$13)*'Weightage Page-1'!AO139,0))+
(IF('Semester Activities'!N$49&lt;&gt;0,('Semester Activities'!N$49/'Weightage Page-1'!AP$13)*'Weightage Page-1'!AP139,0))+
(IF('Semester Activities'!N$50&lt;&gt;0,('Semester Activities'!N$50/'Weightage Page-1'!AQ$13)*'Weightage Page-1'!AQ139,0))+
(IF('Semester Activities'!N$51&lt;&gt;0,('Semester Activities'!N$51/'Weightage Page-1'!AR$13)*'Weightage Page-1'!AR139,0))+
(IF('Semester Activities'!N$52&lt;&gt;0,('Semester Activities'!N$52/'Weightage Page-1'!AS$13)*'Weightage Page-1'!AS139,0))+
(IF('Semester Activities'!N$53&lt;&gt;0,('Semester Activities'!N$53/'Weightage Page-1'!AT$13)*'Weightage Page-1'!AT139,0))+
(IF('Semester Activities'!N$54&lt;&gt;0,('Semester Activities'!N$54/'Weightage Page-1'!AU$13)*'Weightage Page-1'!AU139,0))+
(IF('Semester Activities'!N$55&lt;&gt;0,('Semester Activities'!N$55/'Weightage Page-1'!AV$13)*'Weightage Page-1'!AV139,0))+
(IF('Semester Activities'!N$56&lt;&gt;0,('Semester Activities'!N$56/'Weightage Page-1'!AW$13)*'Weightage Page-1'!AW139,0))+
(IF('Semester Activities'!N$57&lt;&gt;0,('Semester Activities'!N$57/'Weightage Page-1'!AX$13)*'Weightage Page-1'!AX139,0))+
(IF('Semester Activities'!N$58&lt;&gt;0,('Semester Activities'!N$58/'Weightage Page-1'!AY$13)*'Weightage Page-1'!AY139,0))+
(IF('Semester Activities'!N$59&lt;&gt;0,('Semester Activities'!N$59/'Weightage Page-1'!AZ$13)*'Weightage Page-1'!AZ139,0))+
(IF('Semester Activities'!N$60&lt;&gt;0,('Semester Activities'!N$60/'Weightage Page-1'!BA$13)*'Weightage Page-1'!BA139,0))+
(IF('Semester Activities'!N$61&lt;&gt;0,('Semester Activities'!N$61/'Weightage Page-1'!BB$13)*'Weightage Page-1'!BB139,0))</f>
        <v>0</v>
      </c>
      <c r="M133" s="423"/>
      <c r="N133" s="424">
        <f t="shared" si="3"/>
        <v>0</v>
      </c>
      <c r="O133" s="424"/>
    </row>
    <row r="134" spans="1:15" ht="16.5" thickBot="1" x14ac:dyDescent="0.3">
      <c r="A134" s="210">
        <v>125</v>
      </c>
      <c r="B134" s="211" t="str">
        <f>IF('Weightage Page-1'!B140&lt;&gt;"",'Weightage Page-1'!B140,"")</f>
        <v/>
      </c>
      <c r="C134" s="118"/>
      <c r="D134" s="423">
        <f>(IF('Semester Activities'!J$11&lt;&gt;0,('Semester Activities'!J$11/'Weightage Page-1'!D$13)*'Weightage Page-1'!D140,0))+
(IF('Semester Activities'!J$12&lt;&gt;0,('Semester Activities'!J$12/'Weightage Page-1'!E$13)*'Weightage Page-1'!E140,0))+
(IF('Semester Activities'!J$13&lt;&gt;0,('Semester Activities'!J$13/'Weightage Page-1'!F$13)*'Weightage Page-1'!F140,0))+
(IF('Semester Activities'!J$14&lt;&gt;0,('Semester Activities'!J$14/'Weightage Page-1'!G$13)*'Weightage Page-1'!G140,0))+
(IF('Semester Activities'!J$15&lt;&gt;0,('Semester Activities'!J$15/'Weightage Page-1'!H$13)*'Weightage Page-1'!H140,0))+
(IF('Semester Activities'!J$16&lt;&gt;0,('Semester Activities'!J$16/'Weightage Page-1'!I$13)*'Weightage Page-1'!I140,0))+
(IF('Semester Activities'!J$17&lt;&gt;0,('Semester Activities'!J$17/'Weightage Page-1'!J$13)*'Weightage Page-1'!J140,0))+
(IF('Semester Activities'!J$18&lt;&gt;0,('Semester Activities'!J$18/'Weightage Page-1'!K$13)*'Weightage Page-1'!K140,0))+
(IF('Semester Activities'!J$19&lt;&gt;0,('Semester Activities'!J$19/'Weightage Page-1'!L$13)*'Weightage Page-1'!L140,0))+
(IF('Semester Activities'!J$20&lt;&gt;0,('Semester Activities'!J$20/'Weightage Page-1'!M$13)*'Weightage Page-1'!M140,0))+
(IF('Semester Activities'!J$21&lt;&gt;0,('Semester Activities'!J$21/'Weightage Page-1'!N$13)*'Weightage Page-1'!N140,0))+
(IF('Semester Activities'!J$25&lt;&gt;0,('Semester Activities'!J$25/'Weightage Page-1'!R$13)*'Weightage Page-1'!R140,0))+
(IF('Semester Activities'!J$26&lt;&gt;0,('Semester Activities'!J$26/'Weightage Page-1'!S$13)*'Weightage Page-1'!S140,0))+
(IF('Semester Activities'!J$27&lt;&gt;0,('Semester Activities'!J$27/'Weightage Page-1'!T$13)*'Weightage Page-1'!T140,0))+
(IF('Semester Activities'!J$28&lt;&gt;0,('Semester Activities'!J$28/'Weightage Page-1'!U$13)*'Weightage Page-1'!U140,0))+
(IF('Semester Activities'!J$29&lt;&gt;0,('Semester Activities'!J$29/'Weightage Page-1'!V$13)*'Weightage Page-1'!V140,0))+
(IF('Semester Activities'!J$30&lt;&gt;0,('Semester Activities'!J$30/'Weightage Page-1'!W$13)*'Weightage Page-1'!W140,0))+
(IF('Semester Activities'!J$31&lt;&gt;0,('Semester Activities'!J$31/'Weightage Page-1'!X$13)*'Weightage Page-1'!X140,0))+
(IF('Semester Activities'!J$32&lt;&gt;0,('Semester Activities'!J$32/'Weightage Page-1'!Y$13)*'Weightage Page-1'!Y140,0))+
(IF('Semester Activities'!J$33&lt;&gt;0,('Semester Activities'!J$33/'Weightage Page-1'!Z$13)*'Weightage Page-1'!Z140,0))+
(IF('Semester Activities'!J$34&lt;&gt;0,('Semester Activities'!J$34/'Weightage Page-1'!AA$13)*'Weightage Page-1'!AA140,0))+
(IF('Semester Activities'!J$35&lt;&gt;0,('Semester Activities'!J$35/'Weightage Page-1'!AB$13)*'Weightage Page-1'!AB140,0))+
(IF('Semester Activities'!J$36&lt;&gt;0,('Semester Activities'!J$36/'Weightage Page-1'!AC$13)*'Weightage Page-1'!AC140,0))+
(IF('Semester Activities'!J$38&lt;&gt;0,('Semester Activities'!J$38/'Weightage Page-1'!AE$13)*'Weightage Page-1'!AE140,0))+
(IF('Semester Activities'!J$39&lt;&gt;0,('Semester Activities'!J$39/'Weightage Page-1'!AF$13)*'Weightage Page-1'!AF140,0))+
(IF('Semester Activities'!J$40&lt;&gt;0,('Semester Activities'!J$40/'Weightage Page-1'!AG$13)*'Weightage Page-1'!AG140,0))+
(IF('Semester Activities'!J$41&lt;&gt;0,('Semester Activities'!J$41/'Weightage Page-1'!AH$13)*'Weightage Page-1'!AH140,0))+
(IF('Semester Activities'!J$42&lt;&gt;0,('Semester Activities'!J$42/'Weightage Page-1'!AI$13)*'Weightage Page-1'!AI140,0))+
(IF('Semester Activities'!J$43&lt;&gt;0,('Semester Activities'!J$43/'Weightage Page-1'!AJ$13)*'Weightage Page-1'!AJ140,0))+
(IF('Semester Activities'!J$44&lt;&gt;0,('Semester Activities'!J$44/'Weightage Page-1'!AK$13)*'Weightage Page-1'!AK140,0))+
(IF('Semester Activities'!J$45&lt;&gt;0,('Semester Activities'!J$45/'Weightage Page-1'!AL$13)*'Weightage Page-1'!AL140,0))+
(IF('Semester Activities'!J$46&lt;&gt;0,('Semester Activities'!J$46/'Weightage Page-1'!AM$13)*'Weightage Page-1'!AM140,0))+
(IF('Semester Activities'!J$47&lt;&gt;0,('Semester Activities'!J$47/'Weightage Page-1'!AN$13)*'Weightage Page-1'!AN140,0))+
(IF('Semester Activities'!J$48&lt;&gt;0,('Semester Activities'!J$48/'Weightage Page-1'!AO$13)*'Weightage Page-1'!AO140,0))+
(IF('Semester Activities'!J$49&lt;&gt;0,('Semester Activities'!J$49/'Weightage Page-1'!AP$13)*'Weightage Page-1'!AP140,0))+
(IF('Semester Activities'!J$50&lt;&gt;0,('Semester Activities'!J$50/'Weightage Page-1'!AQ$13)*'Weightage Page-1'!AQ140,0))+
(IF('Semester Activities'!J$51&lt;&gt;0,('Semester Activities'!J$51/'Weightage Page-1'!AR$13)*'Weightage Page-1'!AR140,0))+
(IF('Semester Activities'!J$52&lt;&gt;0,('Semester Activities'!J$52/'Weightage Page-1'!AS$13)*'Weightage Page-1'!AS140,0))+
(IF('Semester Activities'!J$53&lt;&gt;0,('Semester Activities'!J$53/'Weightage Page-1'!AT$13)*'Weightage Page-1'!AT140,0))+
(IF('Semester Activities'!J$54&lt;&gt;0,('Semester Activities'!J$54/'Weightage Page-1'!AU$13)*'Weightage Page-1'!AU140,0))+
(IF('Semester Activities'!J$55&lt;&gt;0,('Semester Activities'!J$55/'Weightage Page-1'!AV$13)*'Weightage Page-1'!AV140,0))+
(IF('Semester Activities'!J$56&lt;&gt;0,('Semester Activities'!J$56/'Weightage Page-1'!AW$13)*'Weightage Page-1'!AW140,0))+
(IF('Semester Activities'!J$57&lt;&gt;0,('Semester Activities'!J$57/'Weightage Page-1'!AX$13)*'Weightage Page-1'!AX140,0))+
(IF('Semester Activities'!J$58&lt;&gt;0,('Semester Activities'!J$58/'Weightage Page-1'!AY$13)*'Weightage Page-1'!AY140,0))+
(IF('Semester Activities'!J$59&lt;&gt;0,('Semester Activities'!J$59/'Weightage Page-1'!AZ$13)*'Weightage Page-1'!AZ140,0))+
(IF('Semester Activities'!J$60&lt;&gt;0,('Semester Activities'!J$60/'Weightage Page-1'!BA$13)*'Weightage Page-1'!BA140,0))+
(IF('Semester Activities'!J$61&lt;&gt;0,('Semester Activities'!J$61/'Weightage Page-1'!BB$13)*'Weightage Page-1'!BB140,0))</f>
        <v>0</v>
      </c>
      <c r="E134" s="423"/>
      <c r="F134" s="423">
        <f>(IF('Semester Activities'!K$11&lt;&gt;0,('Semester Activities'!K$11/'Weightage Page-1'!D$13)*'Weightage Page-1'!D140,0))+
(IF('Semester Activities'!K$12&lt;&gt;0,('Semester Activities'!K$12/'Weightage Page-1'!E$13)*'Weightage Page-1'!E140,0))+
(IF('Semester Activities'!K$13&lt;&gt;0,('Semester Activities'!K$13/'Weightage Page-1'!F$13)*'Weightage Page-1'!F140,0))+
(IF('Semester Activities'!K$14&lt;&gt;0,('Semester Activities'!K$14/'Weightage Page-1'!G$13)*'Weightage Page-1'!G140,0))+
(IF('Semester Activities'!K$15&lt;&gt;0,('Semester Activities'!K$15/'Weightage Page-1'!H$13)*'Weightage Page-1'!H140,0))+
(IF('Semester Activities'!K$16&lt;&gt;0,('Semester Activities'!K$16/'Weightage Page-1'!I$13)*'Weightage Page-1'!I140,0))+
(IF('Semester Activities'!K$17&lt;&gt;0,('Semester Activities'!K$17/'Weightage Page-1'!J$13)*'Weightage Page-1'!J140,0))+
(IF('Semester Activities'!K$18&lt;&gt;0,('Semester Activities'!K$18/'Weightage Page-1'!K$13)*'Weightage Page-1'!K140,0))+
(IF('Semester Activities'!K$19&lt;&gt;0,('Semester Activities'!K$19/'Weightage Page-1'!L$13)*'Weightage Page-1'!L140,0))+
(IF('Semester Activities'!K$20&lt;&gt;0,('Semester Activities'!K$20/'Weightage Page-1'!M$13)*'Weightage Page-1'!M140,0))+
(IF('Semester Activities'!K$21&lt;&gt;0,('Semester Activities'!K$21/'Weightage Page-1'!N$13)*'Weightage Page-1'!N140,0))+
(IF('Semester Activities'!K$25&lt;&gt;0,('Semester Activities'!K$25/'Weightage Page-1'!R$13)*'Weightage Page-1'!R140,0))+
(IF('Semester Activities'!K$26&lt;&gt;0,('Semester Activities'!K$26/'Weightage Page-1'!S$13)*'Weightage Page-1'!S140,0))+
(IF('Semester Activities'!K$27&lt;&gt;0,('Semester Activities'!K$27/'Weightage Page-1'!T$13)*'Weightage Page-1'!T140,0))+
(IF('Semester Activities'!K$28&lt;&gt;0,('Semester Activities'!K$28/'Weightage Page-1'!U$13)*'Weightage Page-1'!U140,0))+
(IF('Semester Activities'!K$29&lt;&gt;0,('Semester Activities'!K$29/'Weightage Page-1'!V$13)*'Weightage Page-1'!V140,0))+
(IF('Semester Activities'!K$30&lt;&gt;0,('Semester Activities'!K$30/'Weightage Page-1'!W$13)*'Weightage Page-1'!W140,0))+
(IF('Semester Activities'!K$31&lt;&gt;0,('Semester Activities'!K$31/'Weightage Page-1'!X$13)*'Weightage Page-1'!X140,0))+
(IF('Semester Activities'!K$32&lt;&gt;0,('Semester Activities'!K$32/'Weightage Page-1'!Y$13)*'Weightage Page-1'!Y140,0))+
(IF('Semester Activities'!K$33&lt;&gt;0,('Semester Activities'!K$33/'Weightage Page-1'!Z$13)*'Weightage Page-1'!Z140,0))+
(IF('Semester Activities'!K$34&lt;&gt;0,('Semester Activities'!K$34/'Weightage Page-1'!AA$13)*'Weightage Page-1'!AA140,0))+
(IF('Semester Activities'!K$35&lt;&gt;0,('Semester Activities'!K$35/'Weightage Page-1'!AB$13)*'Weightage Page-1'!AB140,0))+
(IF('Semester Activities'!K$36&lt;&gt;0,('Semester Activities'!K$36/'Weightage Page-1'!AC$13)*'Weightage Page-1'!AC140,0))+
(IF('Semester Activities'!K$38&lt;&gt;0,('Semester Activities'!K$38/'Weightage Page-1'!AE$13)*'Weightage Page-1'!AE140,0))+
(IF('Semester Activities'!K$39&lt;&gt;0,('Semester Activities'!K$39/'Weightage Page-1'!AF$13)*'Weightage Page-1'!AF140,0))+
(IF('Semester Activities'!K$40&lt;&gt;0,('Semester Activities'!K$40/'Weightage Page-1'!AG$13)*'Weightage Page-1'!AG140,0))+
(IF('Semester Activities'!K$41&lt;&gt;0,('Semester Activities'!K$41/'Weightage Page-1'!AH$13)*'Weightage Page-1'!AH140,0))+
(IF('Semester Activities'!K$42&lt;&gt;0,('Semester Activities'!K$42/'Weightage Page-1'!AI$13)*'Weightage Page-1'!AI140,0))+
(IF('Semester Activities'!K$43&lt;&gt;0,('Semester Activities'!K$43/'Weightage Page-1'!AJ$13)*'Weightage Page-1'!AJ140,0))+
(IF('Semester Activities'!K$44&lt;&gt;0,('Semester Activities'!K$44/'Weightage Page-1'!AK$13)*'Weightage Page-1'!AK140,0))+
(IF('Semester Activities'!K$45&lt;&gt;0,('Semester Activities'!K$45/'Weightage Page-1'!AL$13)*'Weightage Page-1'!AL140,0))+
(IF('Semester Activities'!K$46&lt;&gt;0,('Semester Activities'!K$46/'Weightage Page-1'!AM$13)*'Weightage Page-1'!AM140,0))+
(IF('Semester Activities'!K$47&lt;&gt;0,('Semester Activities'!K$47/'Weightage Page-1'!AN$13)*'Weightage Page-1'!AN140,0))+
(IF('Semester Activities'!K$48&lt;&gt;0,('Semester Activities'!K$48/'Weightage Page-1'!AO$13)*'Weightage Page-1'!AO140,0))+
(IF('Semester Activities'!K$49&lt;&gt;0,('Semester Activities'!K$49/'Weightage Page-1'!AP$13)*'Weightage Page-1'!AP140,0))+
(IF('Semester Activities'!K$50&lt;&gt;0,('Semester Activities'!K$50/'Weightage Page-1'!AQ$13)*'Weightage Page-1'!AQ140,0))+
(IF('Semester Activities'!K$51&lt;&gt;0,('Semester Activities'!K$51/'Weightage Page-1'!AR$13)*'Weightage Page-1'!AR140,0))+
(IF('Semester Activities'!K$52&lt;&gt;0,('Semester Activities'!K$52/'Weightage Page-1'!AS$13)*'Weightage Page-1'!AS140,0))+
(IF('Semester Activities'!K$53&lt;&gt;0,('Semester Activities'!K$53/'Weightage Page-1'!AT$13)*'Weightage Page-1'!AT140,0))+
(IF('Semester Activities'!K$54&lt;&gt;0,('Semester Activities'!K$54/'Weightage Page-1'!AU$13)*'Weightage Page-1'!AU140,0))+
(IF('Semester Activities'!K$55&lt;&gt;0,('Semester Activities'!K$55/'Weightage Page-1'!AV$13)*'Weightage Page-1'!AV140,0))+
(IF('Semester Activities'!K$56&lt;&gt;0,('Semester Activities'!K$56/'Weightage Page-1'!AW$13)*'Weightage Page-1'!AW140,0))+
(IF('Semester Activities'!K$57&lt;&gt;0,('Semester Activities'!K$57/'Weightage Page-1'!AX$13)*'Weightage Page-1'!AX140,0))+
(IF('Semester Activities'!K$58&lt;&gt;0,('Semester Activities'!K$58/'Weightage Page-1'!AY$13)*'Weightage Page-1'!AY140,0))+
(IF('Semester Activities'!K$59&lt;&gt;0,('Semester Activities'!K$59/'Weightage Page-1'!AZ$13)*'Weightage Page-1'!AZ140,0))+
(IF('Semester Activities'!K$60&lt;&gt;0,('Semester Activities'!K$60/'Weightage Page-1'!BA$13)*'Weightage Page-1'!BA140,0))+
(IF('Semester Activities'!K$61&lt;&gt;0,('Semester Activities'!K$61/'Weightage Page-1'!BB$13)*'Weightage Page-1'!BB140,0))</f>
        <v>0</v>
      </c>
      <c r="G134" s="423"/>
      <c r="H134" s="423">
        <f>(IF('Semester Activities'!L$11&lt;&gt;0,('Semester Activities'!L$11/'Weightage Page-1'!D$13)*'Weightage Page-1'!D140,0))+
(IF('Semester Activities'!L$12&lt;&gt;0,('Semester Activities'!L$12/'Weightage Page-1'!E$13)*'Weightage Page-1'!E140,0))+
(IF('Semester Activities'!L$13&lt;&gt;0,('Semester Activities'!L$13/'Weightage Page-1'!F$13)*'Weightage Page-1'!F140,0))+
(IF('Semester Activities'!L$14&lt;&gt;0,('Semester Activities'!L$14/'Weightage Page-1'!G$13)*'Weightage Page-1'!G140,0))+
(IF('Semester Activities'!L$15&lt;&gt;0,('Semester Activities'!L$15/'Weightage Page-1'!H$13)*'Weightage Page-1'!H140,0))+
(IF('Semester Activities'!L$16&lt;&gt;0,('Semester Activities'!L$16/'Weightage Page-1'!I$13)*'Weightage Page-1'!I140,0))+
(IF('Semester Activities'!L$17&lt;&gt;0,('Semester Activities'!L$17/'Weightage Page-1'!J$13)*'Weightage Page-1'!J140,0))+
(IF('Semester Activities'!L$18&lt;&gt;0,('Semester Activities'!L$18/'Weightage Page-1'!K$13)*'Weightage Page-1'!K140,0))+
(IF('Semester Activities'!L$19&lt;&gt;0,('Semester Activities'!L$19/'Weightage Page-1'!L$13)*'Weightage Page-1'!L140,0))+
(IF('Semester Activities'!L$20&lt;&gt;0,('Semester Activities'!L$20/'Weightage Page-1'!M$13)*'Weightage Page-1'!M140,0))+
(IF('Semester Activities'!L$21&lt;&gt;0,('Semester Activities'!L$21/'Weightage Page-1'!N$13)*'Weightage Page-1'!N140,0))+
(IF('Semester Activities'!L$25&lt;&gt;0,('Semester Activities'!L$25/'Weightage Page-1'!R$13)*'Weightage Page-1'!R140,0))+
(IF('Semester Activities'!L$26&lt;&gt;0,('Semester Activities'!L$26/'Weightage Page-1'!S$13)*'Weightage Page-1'!S140,0))+
(IF('Semester Activities'!L$27&lt;&gt;0,('Semester Activities'!L$27/'Weightage Page-1'!T$13)*'Weightage Page-1'!T140,0))+
(IF('Semester Activities'!L$28&lt;&gt;0,('Semester Activities'!L$28/'Weightage Page-1'!U$13)*'Weightage Page-1'!U140,0))+
(IF('Semester Activities'!L$29&lt;&gt;0,('Semester Activities'!L$29/'Weightage Page-1'!V$13)*'Weightage Page-1'!V140,0))+
(IF('Semester Activities'!L$30&lt;&gt;0,('Semester Activities'!L$30/'Weightage Page-1'!W$13)*'Weightage Page-1'!W140,0))+
(IF('Semester Activities'!L$31&lt;&gt;0,('Semester Activities'!L$31/'Weightage Page-1'!X$13)*'Weightage Page-1'!X140,0))+
(IF('Semester Activities'!L$32&lt;&gt;0,('Semester Activities'!L$32/'Weightage Page-1'!Y$13)*'Weightage Page-1'!Y140,0))+
(IF('Semester Activities'!L$33&lt;&gt;0,('Semester Activities'!L$33/'Weightage Page-1'!Z$13)*'Weightage Page-1'!Z140,0))+
(IF('Semester Activities'!L$34&lt;&gt;0,('Semester Activities'!L$34/'Weightage Page-1'!AA$13)*'Weightage Page-1'!AA140,0))+
(IF('Semester Activities'!L$35&lt;&gt;0,('Semester Activities'!L$35/'Weightage Page-1'!AB$13)*'Weightage Page-1'!AB140,0))+
(IF('Semester Activities'!L$36&lt;&gt;0,('Semester Activities'!L$36/'Weightage Page-1'!AC$13)*'Weightage Page-1'!AC140,0))+
(IF('Semester Activities'!L$38&lt;&gt;0,('Semester Activities'!L$38/'Weightage Page-1'!AE$13)*'Weightage Page-1'!AE140,0))+
(IF('Semester Activities'!L$39&lt;&gt;0,('Semester Activities'!L$39/'Weightage Page-1'!AF$13)*'Weightage Page-1'!AF140,0))+
(IF('Semester Activities'!L$40&lt;&gt;0,('Semester Activities'!L$40/'Weightage Page-1'!AG$13)*'Weightage Page-1'!AG140,0))+
(IF('Semester Activities'!L$41&lt;&gt;0,('Semester Activities'!L$41/'Weightage Page-1'!AH$13)*'Weightage Page-1'!AH140,0))+
(IF('Semester Activities'!L$42&lt;&gt;0,('Semester Activities'!L$42/'Weightage Page-1'!AI$13)*'Weightage Page-1'!AI140,0))+
(IF('Semester Activities'!L$43&lt;&gt;0,('Semester Activities'!L$43/'Weightage Page-1'!AJ$13)*'Weightage Page-1'!AJ140,0))+
(IF('Semester Activities'!L$44&lt;&gt;0,('Semester Activities'!L$44/'Weightage Page-1'!AK$13)*'Weightage Page-1'!AK140,0))+
(IF('Semester Activities'!L$45&lt;&gt;0,('Semester Activities'!L$45/'Weightage Page-1'!AL$13)*'Weightage Page-1'!AL140,0))+
(IF('Semester Activities'!L$46&lt;&gt;0,('Semester Activities'!L$46/'Weightage Page-1'!AM$13)*'Weightage Page-1'!AM140,0))+
(IF('Semester Activities'!L$47&lt;&gt;0,('Semester Activities'!L$47/'Weightage Page-1'!AN$13)*'Weightage Page-1'!AN140,0))+
(IF('Semester Activities'!L$48&lt;&gt;0,('Semester Activities'!L$48/'Weightage Page-1'!AO$13)*'Weightage Page-1'!AO140,0))+
(IF('Semester Activities'!L$49&lt;&gt;0,('Semester Activities'!L$49/'Weightage Page-1'!AP$13)*'Weightage Page-1'!AP140,0))+
(IF('Semester Activities'!L$50&lt;&gt;0,('Semester Activities'!L$50/'Weightage Page-1'!AQ$13)*'Weightage Page-1'!AQ140,0))+
(IF('Semester Activities'!L$51&lt;&gt;0,('Semester Activities'!L$51/'Weightage Page-1'!AR$13)*'Weightage Page-1'!AR140,0))+
(IF('Semester Activities'!L$52&lt;&gt;0,('Semester Activities'!L$52/'Weightage Page-1'!AS$13)*'Weightage Page-1'!AS140,0))+
(IF('Semester Activities'!L$53&lt;&gt;0,('Semester Activities'!L$53/'Weightage Page-1'!AT$13)*'Weightage Page-1'!AT140,0))+
(IF('Semester Activities'!L$54&lt;&gt;0,('Semester Activities'!L$54/'Weightage Page-1'!AU$13)*'Weightage Page-1'!AU140,0))+
(IF('Semester Activities'!L$55&lt;&gt;0,('Semester Activities'!L$55/'Weightage Page-1'!AV$13)*'Weightage Page-1'!AV140,0))+
(IF('Semester Activities'!L$56&lt;&gt;0,('Semester Activities'!L$56/'Weightage Page-1'!AW$13)*'Weightage Page-1'!AW140,0))+
(IF('Semester Activities'!L$57&lt;&gt;0,('Semester Activities'!L$57/'Weightage Page-1'!AX$13)*'Weightage Page-1'!AX140,0))+
(IF('Semester Activities'!L$58&lt;&gt;0,('Semester Activities'!L$58/'Weightage Page-1'!AY$13)*'Weightage Page-1'!AY140,0))+
(IF('Semester Activities'!L$59&lt;&gt;0,('Semester Activities'!L$59/'Weightage Page-1'!AZ$13)*'Weightage Page-1'!AZ140,0))+
(IF('Semester Activities'!L$60&lt;&gt;0,('Semester Activities'!L$60/'Weightage Page-1'!BA$13)*'Weightage Page-1'!BA140,0))+
(IF('Semester Activities'!L$61&lt;&gt;0,('Semester Activities'!L$61/'Weightage Page-1'!BB$13)*'Weightage Page-1'!BB140,0))</f>
        <v>0</v>
      </c>
      <c r="I134" s="423"/>
      <c r="J134" s="423">
        <f>(IF('Semester Activities'!M$11&lt;&gt;0,('Semester Activities'!M$11/'Weightage Page-1'!D$13)*'Weightage Page-1'!D140,0))+
(IF('Semester Activities'!M$12&lt;&gt;0,('Semester Activities'!M$12/'Weightage Page-1'!E$13)*'Weightage Page-1'!E140,0))+
(IF('Semester Activities'!M$13&lt;&gt;0,('Semester Activities'!M$13/'Weightage Page-1'!F$13)*'Weightage Page-1'!F140,0))+
(IF('Semester Activities'!M$14&lt;&gt;0,('Semester Activities'!M$14/'Weightage Page-1'!G$13)*'Weightage Page-1'!G140,0))+
(IF('Semester Activities'!M$15&lt;&gt;0,('Semester Activities'!M$15/'Weightage Page-1'!H$13)*'Weightage Page-1'!H140,0))+
(IF('Semester Activities'!M$16&lt;&gt;0,('Semester Activities'!M$16/'Weightage Page-1'!I$13)*'Weightage Page-1'!I140,0))+
(IF('Semester Activities'!M$17&lt;&gt;0,('Semester Activities'!M$17/'Weightage Page-1'!J$13)*'Weightage Page-1'!J140,0))+
(IF('Semester Activities'!M$18&lt;&gt;0,('Semester Activities'!M$18/'Weightage Page-1'!K$13)*'Weightage Page-1'!K140,0))+
(IF('Semester Activities'!M$19&lt;&gt;0,('Semester Activities'!M$19/'Weightage Page-1'!L$13)*'Weightage Page-1'!L140,0))+
(IF('Semester Activities'!M$20&lt;&gt;0,('Semester Activities'!M$20/'Weightage Page-1'!M$13)*'Weightage Page-1'!M140,0))+
(IF('Semester Activities'!M$21&lt;&gt;0,('Semester Activities'!M$21/'Weightage Page-1'!N$13)*'Weightage Page-1'!N140,0))+
(IF('Semester Activities'!M$25&lt;&gt;0,('Semester Activities'!M$25/'Weightage Page-1'!R$13)*'Weightage Page-1'!R140,0))+
(IF('Semester Activities'!M$26&lt;&gt;0,('Semester Activities'!M$26/'Weightage Page-1'!S$13)*'Weightage Page-1'!S140,0))+
(IF('Semester Activities'!M$27&lt;&gt;0,('Semester Activities'!M$27/'Weightage Page-1'!T$13)*'Weightage Page-1'!T140,0))+
(IF('Semester Activities'!M$28&lt;&gt;0,('Semester Activities'!M$28/'Weightage Page-1'!U$13)*'Weightage Page-1'!U140,0))+
(IF('Semester Activities'!M$29&lt;&gt;0,('Semester Activities'!M$29/'Weightage Page-1'!V$13)*'Weightage Page-1'!V140,0))+
(IF('Semester Activities'!M$30&lt;&gt;0,('Semester Activities'!M$30/'Weightage Page-1'!W$13)*'Weightage Page-1'!W140,0))+
(IF('Semester Activities'!M$31&lt;&gt;0,('Semester Activities'!M$31/'Weightage Page-1'!X$13)*'Weightage Page-1'!X140,0))+
(IF('Semester Activities'!M$32&lt;&gt;0,('Semester Activities'!M$32/'Weightage Page-1'!Y$13)*'Weightage Page-1'!Y140,0))+
(IF('Semester Activities'!M$33&lt;&gt;0,('Semester Activities'!M$33/'Weightage Page-1'!Z$13)*'Weightage Page-1'!Z140,0))+
(IF('Semester Activities'!M$34&lt;&gt;0,('Semester Activities'!M$34/'Weightage Page-1'!AA$13)*'Weightage Page-1'!AA140,0))+
(IF('Semester Activities'!M$35&lt;&gt;0,('Semester Activities'!M$35/'Weightage Page-1'!AB$13)*'Weightage Page-1'!AB140,0))+
(IF('Semester Activities'!M$36&lt;&gt;0,('Semester Activities'!M$36/'Weightage Page-1'!AC$13)*'Weightage Page-1'!AC140,0))+
(IF('Semester Activities'!M$38&lt;&gt;0,('Semester Activities'!M$38/'Weightage Page-1'!AE$13)*'Weightage Page-1'!AE140,0))+
(IF('Semester Activities'!M$39&lt;&gt;0,('Semester Activities'!M$39/'Weightage Page-1'!AF$13)*'Weightage Page-1'!AF140,0))+
(IF('Semester Activities'!M$40&lt;&gt;0,('Semester Activities'!M$40/'Weightage Page-1'!AG$13)*'Weightage Page-1'!AG140,0))+
(IF('Semester Activities'!M$41&lt;&gt;0,('Semester Activities'!M$41/'Weightage Page-1'!AH$13)*'Weightage Page-1'!AH140,0))+
(IF('Semester Activities'!M$42&lt;&gt;0,('Semester Activities'!M$42/'Weightage Page-1'!AI$13)*'Weightage Page-1'!AI140,0))+
(IF('Semester Activities'!M$43&lt;&gt;0,('Semester Activities'!M$43/'Weightage Page-1'!AJ$13)*'Weightage Page-1'!AJ140,0))+
(IF('Semester Activities'!M$44&lt;&gt;0,('Semester Activities'!M$44/'Weightage Page-1'!AK$13)*'Weightage Page-1'!AK140,0))+
(IF('Semester Activities'!M$45&lt;&gt;0,('Semester Activities'!M$45/'Weightage Page-1'!AL$13)*'Weightage Page-1'!AL140,0))+
(IF('Semester Activities'!M$46&lt;&gt;0,('Semester Activities'!M$46/'Weightage Page-1'!AM$13)*'Weightage Page-1'!AM140,0))+
(IF('Semester Activities'!M$47&lt;&gt;0,('Semester Activities'!M$47/'Weightage Page-1'!AN$13)*'Weightage Page-1'!AN140,0))+
(IF('Semester Activities'!M$48&lt;&gt;0,('Semester Activities'!M$48/'Weightage Page-1'!AO$13)*'Weightage Page-1'!AO140,0))+
(IF('Semester Activities'!M$49&lt;&gt;0,('Semester Activities'!M$49/'Weightage Page-1'!AP$13)*'Weightage Page-1'!AP140,0))+
(IF('Semester Activities'!M$50&lt;&gt;0,('Semester Activities'!M$50/'Weightage Page-1'!AQ$13)*'Weightage Page-1'!AQ140,0))+
(IF('Semester Activities'!M$51&lt;&gt;0,('Semester Activities'!M$51/'Weightage Page-1'!AR$13)*'Weightage Page-1'!AR140,0))+
(IF('Semester Activities'!M$52&lt;&gt;0,('Semester Activities'!M$52/'Weightage Page-1'!AS$13)*'Weightage Page-1'!AS140,0))+
(IF('Semester Activities'!M$53&lt;&gt;0,('Semester Activities'!M$53/'Weightage Page-1'!AT$13)*'Weightage Page-1'!AT140,0))+
(IF('Semester Activities'!M$54&lt;&gt;0,('Semester Activities'!M$54/'Weightage Page-1'!AU$13)*'Weightage Page-1'!AU140,0))+
(IF('Semester Activities'!M$55&lt;&gt;0,('Semester Activities'!M$55/'Weightage Page-1'!AV$13)*'Weightage Page-1'!AV140,0))+
(IF('Semester Activities'!M$56&lt;&gt;0,('Semester Activities'!M$56/'Weightage Page-1'!AW$13)*'Weightage Page-1'!AW140,0))+
(IF('Semester Activities'!M$57&lt;&gt;0,('Semester Activities'!M$57/'Weightage Page-1'!AX$13)*'Weightage Page-1'!AX140,0))+
(IF('Semester Activities'!M$58&lt;&gt;0,('Semester Activities'!M$58/'Weightage Page-1'!AY$13)*'Weightage Page-1'!AY140,0))+
(IF('Semester Activities'!M$59&lt;&gt;0,('Semester Activities'!M$59/'Weightage Page-1'!AZ$13)*'Weightage Page-1'!AZ140,0))+
(IF('Semester Activities'!M$60&lt;&gt;0,('Semester Activities'!M$60/'Weightage Page-1'!BA$13)*'Weightage Page-1'!BA140,0))+
(IF('Semester Activities'!M$61&lt;&gt;0,('Semester Activities'!M$61/'Weightage Page-1'!BB$13)*'Weightage Page-1'!BB140,0))</f>
        <v>0</v>
      </c>
      <c r="K134" s="423"/>
      <c r="L134" s="423">
        <f>(IF('Semester Activities'!N$11&lt;&gt;0,('Semester Activities'!N$11/'Weightage Page-1'!D$13)*'Weightage Page-1'!D140,0))+
(IF('Semester Activities'!N$12&lt;&gt;0,('Semester Activities'!N$12/'Weightage Page-1'!E$13)*'Weightage Page-1'!E140,0))+
(IF('Semester Activities'!N$13&lt;&gt;0,('Semester Activities'!N$13/'Weightage Page-1'!F$13)*'Weightage Page-1'!F140,0))+
(IF('Semester Activities'!N$14&lt;&gt;0,('Semester Activities'!N$14/'Weightage Page-1'!G$13)*'Weightage Page-1'!G140,0))+
(IF('Semester Activities'!N$15&lt;&gt;0,('Semester Activities'!N$15/'Weightage Page-1'!H$13)*'Weightage Page-1'!H140,0))+
(IF('Semester Activities'!N$16&lt;&gt;0,('Semester Activities'!N$16/'Weightage Page-1'!I$13)*'Weightage Page-1'!I140,0))+
(IF('Semester Activities'!N$17&lt;&gt;0,('Semester Activities'!N$17/'Weightage Page-1'!J$13)*'Weightage Page-1'!J140,0))+
(IF('Semester Activities'!N$18&lt;&gt;0,('Semester Activities'!N$18/'Weightage Page-1'!K$13)*'Weightage Page-1'!K140,0))+
(IF('Semester Activities'!N$19&lt;&gt;0,('Semester Activities'!N$19/'Weightage Page-1'!L$13)*'Weightage Page-1'!L140,0))+
(IF('Semester Activities'!N$20&lt;&gt;0,('Semester Activities'!N$20/'Weightage Page-1'!M$13)*'Weightage Page-1'!M140,0))+
(IF('Semester Activities'!N$21&lt;&gt;0,('Semester Activities'!N$21/'Weightage Page-1'!N$13)*'Weightage Page-1'!N140,0))+
(IF('Semester Activities'!N$25&lt;&gt;0,('Semester Activities'!N$25/'Weightage Page-1'!R$13)*'Weightage Page-1'!R140,0))+
(IF('Semester Activities'!N$26&lt;&gt;0,('Semester Activities'!N$26/'Weightage Page-1'!S$13)*'Weightage Page-1'!S140,0))+
(IF('Semester Activities'!N$27&lt;&gt;0,('Semester Activities'!N$27/'Weightage Page-1'!T$13)*'Weightage Page-1'!T140,0))+
(IF('Semester Activities'!N$28&lt;&gt;0,('Semester Activities'!N$28/'Weightage Page-1'!U$13)*'Weightage Page-1'!U140,0))+
(IF('Semester Activities'!N$29&lt;&gt;0,('Semester Activities'!N$29/'Weightage Page-1'!V$13)*'Weightage Page-1'!V140,0))+
(IF('Semester Activities'!N$30&lt;&gt;0,('Semester Activities'!N$30/'Weightage Page-1'!W$13)*'Weightage Page-1'!W140,0))+
(IF('Semester Activities'!N$31&lt;&gt;0,('Semester Activities'!N$31/'Weightage Page-1'!X$13)*'Weightage Page-1'!X140,0))+
(IF('Semester Activities'!N$32&lt;&gt;0,('Semester Activities'!N$32/'Weightage Page-1'!Y$13)*'Weightage Page-1'!Y140,0))+
(IF('Semester Activities'!N$33&lt;&gt;0,('Semester Activities'!N$33/'Weightage Page-1'!Z$13)*'Weightage Page-1'!Z140,0))+
(IF('Semester Activities'!N$34&lt;&gt;0,('Semester Activities'!N$34/'Weightage Page-1'!AA$13)*'Weightage Page-1'!AA140,0))+
(IF('Semester Activities'!N$35&lt;&gt;0,('Semester Activities'!N$35/'Weightage Page-1'!AB$13)*'Weightage Page-1'!AB140,0))+
(IF('Semester Activities'!N$36&lt;&gt;0,('Semester Activities'!N$36/'Weightage Page-1'!AC$13)*'Weightage Page-1'!AC140,0))+
(IF('Semester Activities'!N$38&lt;&gt;0,('Semester Activities'!N$38/'Weightage Page-1'!AE$13)*'Weightage Page-1'!AE140,0))+
(IF('Semester Activities'!N$39&lt;&gt;0,('Semester Activities'!N$39/'Weightage Page-1'!AF$13)*'Weightage Page-1'!AF140,0))+
(IF('Semester Activities'!N$40&lt;&gt;0,('Semester Activities'!N$40/'Weightage Page-1'!AG$13)*'Weightage Page-1'!AG140,0))+
(IF('Semester Activities'!N$41&lt;&gt;0,('Semester Activities'!N$41/'Weightage Page-1'!AH$13)*'Weightage Page-1'!AH140,0))+
(IF('Semester Activities'!N$42&lt;&gt;0,('Semester Activities'!N$42/'Weightage Page-1'!AI$13)*'Weightage Page-1'!AI140,0))+
(IF('Semester Activities'!N$43&lt;&gt;0,('Semester Activities'!N$43/'Weightage Page-1'!AJ$13)*'Weightage Page-1'!AJ140,0))+
(IF('Semester Activities'!N$44&lt;&gt;0,('Semester Activities'!N$44/'Weightage Page-1'!AK$13)*'Weightage Page-1'!AK140,0))+
(IF('Semester Activities'!N$45&lt;&gt;0,('Semester Activities'!N$45/'Weightage Page-1'!AL$13)*'Weightage Page-1'!AL140,0))+
(IF('Semester Activities'!N$46&lt;&gt;0,('Semester Activities'!N$46/'Weightage Page-1'!AM$13)*'Weightage Page-1'!AM140,0))+
(IF('Semester Activities'!N$47&lt;&gt;0,('Semester Activities'!N$47/'Weightage Page-1'!AN$13)*'Weightage Page-1'!AN140,0))+
(IF('Semester Activities'!N$48&lt;&gt;0,('Semester Activities'!N$48/'Weightage Page-1'!AO$13)*'Weightage Page-1'!AO140,0))+
(IF('Semester Activities'!N$49&lt;&gt;0,('Semester Activities'!N$49/'Weightage Page-1'!AP$13)*'Weightage Page-1'!AP140,0))+
(IF('Semester Activities'!N$50&lt;&gt;0,('Semester Activities'!N$50/'Weightage Page-1'!AQ$13)*'Weightage Page-1'!AQ140,0))+
(IF('Semester Activities'!N$51&lt;&gt;0,('Semester Activities'!N$51/'Weightage Page-1'!AR$13)*'Weightage Page-1'!AR140,0))+
(IF('Semester Activities'!N$52&lt;&gt;0,('Semester Activities'!N$52/'Weightage Page-1'!AS$13)*'Weightage Page-1'!AS140,0))+
(IF('Semester Activities'!N$53&lt;&gt;0,('Semester Activities'!N$53/'Weightage Page-1'!AT$13)*'Weightage Page-1'!AT140,0))+
(IF('Semester Activities'!N$54&lt;&gt;0,('Semester Activities'!N$54/'Weightage Page-1'!AU$13)*'Weightage Page-1'!AU140,0))+
(IF('Semester Activities'!N$55&lt;&gt;0,('Semester Activities'!N$55/'Weightage Page-1'!AV$13)*'Weightage Page-1'!AV140,0))+
(IF('Semester Activities'!N$56&lt;&gt;0,('Semester Activities'!N$56/'Weightage Page-1'!AW$13)*'Weightage Page-1'!AW140,0))+
(IF('Semester Activities'!N$57&lt;&gt;0,('Semester Activities'!N$57/'Weightage Page-1'!AX$13)*'Weightage Page-1'!AX140,0))+
(IF('Semester Activities'!N$58&lt;&gt;0,('Semester Activities'!N$58/'Weightage Page-1'!AY$13)*'Weightage Page-1'!AY140,0))+
(IF('Semester Activities'!N$59&lt;&gt;0,('Semester Activities'!N$59/'Weightage Page-1'!AZ$13)*'Weightage Page-1'!AZ140,0))+
(IF('Semester Activities'!N$60&lt;&gt;0,('Semester Activities'!N$60/'Weightage Page-1'!BA$13)*'Weightage Page-1'!BA140,0))+
(IF('Semester Activities'!N$61&lt;&gt;0,('Semester Activities'!N$61/'Weightage Page-1'!BB$13)*'Weightage Page-1'!BB140,0))</f>
        <v>0</v>
      </c>
      <c r="M134" s="423"/>
      <c r="N134" s="424">
        <f t="shared" si="3"/>
        <v>0</v>
      </c>
      <c r="O134" s="424"/>
    </row>
    <row r="135" spans="1:15" ht="16.5" thickBot="1" x14ac:dyDescent="0.3">
      <c r="A135" s="210">
        <v>126</v>
      </c>
      <c r="B135" s="211" t="str">
        <f>IF('Weightage Page-1'!B141&lt;&gt;"",'Weightage Page-1'!B141,"")</f>
        <v/>
      </c>
      <c r="C135" s="118"/>
      <c r="D135" s="423">
        <f>(IF('Semester Activities'!J$11&lt;&gt;0,('Semester Activities'!J$11/'Weightage Page-1'!D$13)*'Weightage Page-1'!D141,0))+
(IF('Semester Activities'!J$12&lt;&gt;0,('Semester Activities'!J$12/'Weightage Page-1'!E$13)*'Weightage Page-1'!E141,0))+
(IF('Semester Activities'!J$13&lt;&gt;0,('Semester Activities'!J$13/'Weightage Page-1'!F$13)*'Weightage Page-1'!F141,0))+
(IF('Semester Activities'!J$14&lt;&gt;0,('Semester Activities'!J$14/'Weightage Page-1'!G$13)*'Weightage Page-1'!G141,0))+
(IF('Semester Activities'!J$15&lt;&gt;0,('Semester Activities'!J$15/'Weightage Page-1'!H$13)*'Weightage Page-1'!H141,0))+
(IF('Semester Activities'!J$16&lt;&gt;0,('Semester Activities'!J$16/'Weightage Page-1'!I$13)*'Weightage Page-1'!I141,0))+
(IF('Semester Activities'!J$17&lt;&gt;0,('Semester Activities'!J$17/'Weightage Page-1'!J$13)*'Weightage Page-1'!J141,0))+
(IF('Semester Activities'!J$18&lt;&gt;0,('Semester Activities'!J$18/'Weightage Page-1'!K$13)*'Weightage Page-1'!K141,0))+
(IF('Semester Activities'!J$19&lt;&gt;0,('Semester Activities'!J$19/'Weightage Page-1'!L$13)*'Weightage Page-1'!L141,0))+
(IF('Semester Activities'!J$20&lt;&gt;0,('Semester Activities'!J$20/'Weightage Page-1'!M$13)*'Weightage Page-1'!M141,0))+
(IF('Semester Activities'!J$21&lt;&gt;0,('Semester Activities'!J$21/'Weightage Page-1'!N$13)*'Weightage Page-1'!N141,0))+
(IF('Semester Activities'!J$25&lt;&gt;0,('Semester Activities'!J$25/'Weightage Page-1'!R$13)*'Weightage Page-1'!R141,0))+
(IF('Semester Activities'!J$26&lt;&gt;0,('Semester Activities'!J$26/'Weightage Page-1'!S$13)*'Weightage Page-1'!S141,0))+
(IF('Semester Activities'!J$27&lt;&gt;0,('Semester Activities'!J$27/'Weightage Page-1'!T$13)*'Weightage Page-1'!T141,0))+
(IF('Semester Activities'!J$28&lt;&gt;0,('Semester Activities'!J$28/'Weightage Page-1'!U$13)*'Weightage Page-1'!U141,0))+
(IF('Semester Activities'!J$29&lt;&gt;0,('Semester Activities'!J$29/'Weightage Page-1'!V$13)*'Weightage Page-1'!V141,0))+
(IF('Semester Activities'!J$30&lt;&gt;0,('Semester Activities'!J$30/'Weightage Page-1'!W$13)*'Weightage Page-1'!W141,0))+
(IF('Semester Activities'!J$31&lt;&gt;0,('Semester Activities'!J$31/'Weightage Page-1'!X$13)*'Weightage Page-1'!X141,0))+
(IF('Semester Activities'!J$32&lt;&gt;0,('Semester Activities'!J$32/'Weightage Page-1'!Y$13)*'Weightage Page-1'!Y141,0))+
(IF('Semester Activities'!J$33&lt;&gt;0,('Semester Activities'!J$33/'Weightage Page-1'!Z$13)*'Weightage Page-1'!Z141,0))+
(IF('Semester Activities'!J$34&lt;&gt;0,('Semester Activities'!J$34/'Weightage Page-1'!AA$13)*'Weightage Page-1'!AA141,0))+
(IF('Semester Activities'!J$35&lt;&gt;0,('Semester Activities'!J$35/'Weightage Page-1'!AB$13)*'Weightage Page-1'!AB141,0))+
(IF('Semester Activities'!J$36&lt;&gt;0,('Semester Activities'!J$36/'Weightage Page-1'!AC$13)*'Weightage Page-1'!AC141,0))+
(IF('Semester Activities'!J$38&lt;&gt;0,('Semester Activities'!J$38/'Weightage Page-1'!AE$13)*'Weightage Page-1'!AE141,0))+
(IF('Semester Activities'!J$39&lt;&gt;0,('Semester Activities'!J$39/'Weightage Page-1'!AF$13)*'Weightage Page-1'!AF141,0))+
(IF('Semester Activities'!J$40&lt;&gt;0,('Semester Activities'!J$40/'Weightage Page-1'!AG$13)*'Weightage Page-1'!AG141,0))+
(IF('Semester Activities'!J$41&lt;&gt;0,('Semester Activities'!J$41/'Weightage Page-1'!AH$13)*'Weightage Page-1'!AH141,0))+
(IF('Semester Activities'!J$42&lt;&gt;0,('Semester Activities'!J$42/'Weightage Page-1'!AI$13)*'Weightage Page-1'!AI141,0))+
(IF('Semester Activities'!J$43&lt;&gt;0,('Semester Activities'!J$43/'Weightage Page-1'!AJ$13)*'Weightage Page-1'!AJ141,0))+
(IF('Semester Activities'!J$44&lt;&gt;0,('Semester Activities'!J$44/'Weightage Page-1'!AK$13)*'Weightage Page-1'!AK141,0))+
(IF('Semester Activities'!J$45&lt;&gt;0,('Semester Activities'!J$45/'Weightage Page-1'!AL$13)*'Weightage Page-1'!AL141,0))+
(IF('Semester Activities'!J$46&lt;&gt;0,('Semester Activities'!J$46/'Weightage Page-1'!AM$13)*'Weightage Page-1'!AM141,0))+
(IF('Semester Activities'!J$47&lt;&gt;0,('Semester Activities'!J$47/'Weightage Page-1'!AN$13)*'Weightage Page-1'!AN141,0))+
(IF('Semester Activities'!J$48&lt;&gt;0,('Semester Activities'!J$48/'Weightage Page-1'!AO$13)*'Weightage Page-1'!AO141,0))+
(IF('Semester Activities'!J$49&lt;&gt;0,('Semester Activities'!J$49/'Weightage Page-1'!AP$13)*'Weightage Page-1'!AP141,0))+
(IF('Semester Activities'!J$50&lt;&gt;0,('Semester Activities'!J$50/'Weightage Page-1'!AQ$13)*'Weightage Page-1'!AQ141,0))+
(IF('Semester Activities'!J$51&lt;&gt;0,('Semester Activities'!J$51/'Weightage Page-1'!AR$13)*'Weightage Page-1'!AR141,0))+
(IF('Semester Activities'!J$52&lt;&gt;0,('Semester Activities'!J$52/'Weightage Page-1'!AS$13)*'Weightage Page-1'!AS141,0))+
(IF('Semester Activities'!J$53&lt;&gt;0,('Semester Activities'!J$53/'Weightage Page-1'!AT$13)*'Weightage Page-1'!AT141,0))+
(IF('Semester Activities'!J$54&lt;&gt;0,('Semester Activities'!J$54/'Weightage Page-1'!AU$13)*'Weightage Page-1'!AU141,0))+
(IF('Semester Activities'!J$55&lt;&gt;0,('Semester Activities'!J$55/'Weightage Page-1'!AV$13)*'Weightage Page-1'!AV141,0))+
(IF('Semester Activities'!J$56&lt;&gt;0,('Semester Activities'!J$56/'Weightage Page-1'!AW$13)*'Weightage Page-1'!AW141,0))+
(IF('Semester Activities'!J$57&lt;&gt;0,('Semester Activities'!J$57/'Weightage Page-1'!AX$13)*'Weightage Page-1'!AX141,0))+
(IF('Semester Activities'!J$58&lt;&gt;0,('Semester Activities'!J$58/'Weightage Page-1'!AY$13)*'Weightage Page-1'!AY141,0))+
(IF('Semester Activities'!J$59&lt;&gt;0,('Semester Activities'!J$59/'Weightage Page-1'!AZ$13)*'Weightage Page-1'!AZ141,0))+
(IF('Semester Activities'!J$60&lt;&gt;0,('Semester Activities'!J$60/'Weightage Page-1'!BA$13)*'Weightage Page-1'!BA141,0))+
(IF('Semester Activities'!J$61&lt;&gt;0,('Semester Activities'!J$61/'Weightage Page-1'!BB$13)*'Weightage Page-1'!BB141,0))</f>
        <v>0</v>
      </c>
      <c r="E135" s="423"/>
      <c r="F135" s="423">
        <f>(IF('Semester Activities'!K$11&lt;&gt;0,('Semester Activities'!K$11/'Weightage Page-1'!D$13)*'Weightage Page-1'!D141,0))+
(IF('Semester Activities'!K$12&lt;&gt;0,('Semester Activities'!K$12/'Weightage Page-1'!E$13)*'Weightage Page-1'!E141,0))+
(IF('Semester Activities'!K$13&lt;&gt;0,('Semester Activities'!K$13/'Weightage Page-1'!F$13)*'Weightage Page-1'!F141,0))+
(IF('Semester Activities'!K$14&lt;&gt;0,('Semester Activities'!K$14/'Weightage Page-1'!G$13)*'Weightage Page-1'!G141,0))+
(IF('Semester Activities'!K$15&lt;&gt;0,('Semester Activities'!K$15/'Weightage Page-1'!H$13)*'Weightage Page-1'!H141,0))+
(IF('Semester Activities'!K$16&lt;&gt;0,('Semester Activities'!K$16/'Weightage Page-1'!I$13)*'Weightage Page-1'!I141,0))+
(IF('Semester Activities'!K$17&lt;&gt;0,('Semester Activities'!K$17/'Weightage Page-1'!J$13)*'Weightage Page-1'!J141,0))+
(IF('Semester Activities'!K$18&lt;&gt;0,('Semester Activities'!K$18/'Weightage Page-1'!K$13)*'Weightage Page-1'!K141,0))+
(IF('Semester Activities'!K$19&lt;&gt;0,('Semester Activities'!K$19/'Weightage Page-1'!L$13)*'Weightage Page-1'!L141,0))+
(IF('Semester Activities'!K$20&lt;&gt;0,('Semester Activities'!K$20/'Weightage Page-1'!M$13)*'Weightage Page-1'!M141,0))+
(IF('Semester Activities'!K$21&lt;&gt;0,('Semester Activities'!K$21/'Weightage Page-1'!N$13)*'Weightage Page-1'!N141,0))+
(IF('Semester Activities'!K$25&lt;&gt;0,('Semester Activities'!K$25/'Weightage Page-1'!R$13)*'Weightage Page-1'!R141,0))+
(IF('Semester Activities'!K$26&lt;&gt;0,('Semester Activities'!K$26/'Weightage Page-1'!S$13)*'Weightage Page-1'!S141,0))+
(IF('Semester Activities'!K$27&lt;&gt;0,('Semester Activities'!K$27/'Weightage Page-1'!T$13)*'Weightage Page-1'!T141,0))+
(IF('Semester Activities'!K$28&lt;&gt;0,('Semester Activities'!K$28/'Weightage Page-1'!U$13)*'Weightage Page-1'!U141,0))+
(IF('Semester Activities'!K$29&lt;&gt;0,('Semester Activities'!K$29/'Weightage Page-1'!V$13)*'Weightage Page-1'!V141,0))+
(IF('Semester Activities'!K$30&lt;&gt;0,('Semester Activities'!K$30/'Weightage Page-1'!W$13)*'Weightage Page-1'!W141,0))+
(IF('Semester Activities'!K$31&lt;&gt;0,('Semester Activities'!K$31/'Weightage Page-1'!X$13)*'Weightage Page-1'!X141,0))+
(IF('Semester Activities'!K$32&lt;&gt;0,('Semester Activities'!K$32/'Weightage Page-1'!Y$13)*'Weightage Page-1'!Y141,0))+
(IF('Semester Activities'!K$33&lt;&gt;0,('Semester Activities'!K$33/'Weightage Page-1'!Z$13)*'Weightage Page-1'!Z141,0))+
(IF('Semester Activities'!K$34&lt;&gt;0,('Semester Activities'!K$34/'Weightage Page-1'!AA$13)*'Weightage Page-1'!AA141,0))+
(IF('Semester Activities'!K$35&lt;&gt;0,('Semester Activities'!K$35/'Weightage Page-1'!AB$13)*'Weightage Page-1'!AB141,0))+
(IF('Semester Activities'!K$36&lt;&gt;0,('Semester Activities'!K$36/'Weightage Page-1'!AC$13)*'Weightage Page-1'!AC141,0))+
(IF('Semester Activities'!K$38&lt;&gt;0,('Semester Activities'!K$38/'Weightage Page-1'!AE$13)*'Weightage Page-1'!AE141,0))+
(IF('Semester Activities'!K$39&lt;&gt;0,('Semester Activities'!K$39/'Weightage Page-1'!AF$13)*'Weightage Page-1'!AF141,0))+
(IF('Semester Activities'!K$40&lt;&gt;0,('Semester Activities'!K$40/'Weightage Page-1'!AG$13)*'Weightage Page-1'!AG141,0))+
(IF('Semester Activities'!K$41&lt;&gt;0,('Semester Activities'!K$41/'Weightage Page-1'!AH$13)*'Weightage Page-1'!AH141,0))+
(IF('Semester Activities'!K$42&lt;&gt;0,('Semester Activities'!K$42/'Weightage Page-1'!AI$13)*'Weightage Page-1'!AI141,0))+
(IF('Semester Activities'!K$43&lt;&gt;0,('Semester Activities'!K$43/'Weightage Page-1'!AJ$13)*'Weightage Page-1'!AJ141,0))+
(IF('Semester Activities'!K$44&lt;&gt;0,('Semester Activities'!K$44/'Weightage Page-1'!AK$13)*'Weightage Page-1'!AK141,0))+
(IF('Semester Activities'!K$45&lt;&gt;0,('Semester Activities'!K$45/'Weightage Page-1'!AL$13)*'Weightage Page-1'!AL141,0))+
(IF('Semester Activities'!K$46&lt;&gt;0,('Semester Activities'!K$46/'Weightage Page-1'!AM$13)*'Weightage Page-1'!AM141,0))+
(IF('Semester Activities'!K$47&lt;&gt;0,('Semester Activities'!K$47/'Weightage Page-1'!AN$13)*'Weightage Page-1'!AN141,0))+
(IF('Semester Activities'!K$48&lt;&gt;0,('Semester Activities'!K$48/'Weightage Page-1'!AO$13)*'Weightage Page-1'!AO141,0))+
(IF('Semester Activities'!K$49&lt;&gt;0,('Semester Activities'!K$49/'Weightage Page-1'!AP$13)*'Weightage Page-1'!AP141,0))+
(IF('Semester Activities'!K$50&lt;&gt;0,('Semester Activities'!K$50/'Weightage Page-1'!AQ$13)*'Weightage Page-1'!AQ141,0))+
(IF('Semester Activities'!K$51&lt;&gt;0,('Semester Activities'!K$51/'Weightage Page-1'!AR$13)*'Weightage Page-1'!AR141,0))+
(IF('Semester Activities'!K$52&lt;&gt;0,('Semester Activities'!K$52/'Weightage Page-1'!AS$13)*'Weightage Page-1'!AS141,0))+
(IF('Semester Activities'!K$53&lt;&gt;0,('Semester Activities'!K$53/'Weightage Page-1'!AT$13)*'Weightage Page-1'!AT141,0))+
(IF('Semester Activities'!K$54&lt;&gt;0,('Semester Activities'!K$54/'Weightage Page-1'!AU$13)*'Weightage Page-1'!AU141,0))+
(IF('Semester Activities'!K$55&lt;&gt;0,('Semester Activities'!K$55/'Weightage Page-1'!AV$13)*'Weightage Page-1'!AV141,0))+
(IF('Semester Activities'!K$56&lt;&gt;0,('Semester Activities'!K$56/'Weightage Page-1'!AW$13)*'Weightage Page-1'!AW141,0))+
(IF('Semester Activities'!K$57&lt;&gt;0,('Semester Activities'!K$57/'Weightage Page-1'!AX$13)*'Weightage Page-1'!AX141,0))+
(IF('Semester Activities'!K$58&lt;&gt;0,('Semester Activities'!K$58/'Weightage Page-1'!AY$13)*'Weightage Page-1'!AY141,0))+
(IF('Semester Activities'!K$59&lt;&gt;0,('Semester Activities'!K$59/'Weightage Page-1'!AZ$13)*'Weightage Page-1'!AZ141,0))+
(IF('Semester Activities'!K$60&lt;&gt;0,('Semester Activities'!K$60/'Weightage Page-1'!BA$13)*'Weightage Page-1'!BA141,0))+
(IF('Semester Activities'!K$61&lt;&gt;0,('Semester Activities'!K$61/'Weightage Page-1'!BB$13)*'Weightage Page-1'!BB141,0))</f>
        <v>0</v>
      </c>
      <c r="G135" s="423"/>
      <c r="H135" s="423">
        <f>(IF('Semester Activities'!L$11&lt;&gt;0,('Semester Activities'!L$11/'Weightage Page-1'!D$13)*'Weightage Page-1'!D141,0))+
(IF('Semester Activities'!L$12&lt;&gt;0,('Semester Activities'!L$12/'Weightage Page-1'!E$13)*'Weightage Page-1'!E141,0))+
(IF('Semester Activities'!L$13&lt;&gt;0,('Semester Activities'!L$13/'Weightage Page-1'!F$13)*'Weightage Page-1'!F141,0))+
(IF('Semester Activities'!L$14&lt;&gt;0,('Semester Activities'!L$14/'Weightage Page-1'!G$13)*'Weightage Page-1'!G141,0))+
(IF('Semester Activities'!L$15&lt;&gt;0,('Semester Activities'!L$15/'Weightage Page-1'!H$13)*'Weightage Page-1'!H141,0))+
(IF('Semester Activities'!L$16&lt;&gt;0,('Semester Activities'!L$16/'Weightage Page-1'!I$13)*'Weightage Page-1'!I141,0))+
(IF('Semester Activities'!L$17&lt;&gt;0,('Semester Activities'!L$17/'Weightage Page-1'!J$13)*'Weightage Page-1'!J141,0))+
(IF('Semester Activities'!L$18&lt;&gt;0,('Semester Activities'!L$18/'Weightage Page-1'!K$13)*'Weightage Page-1'!K141,0))+
(IF('Semester Activities'!L$19&lt;&gt;0,('Semester Activities'!L$19/'Weightage Page-1'!L$13)*'Weightage Page-1'!L141,0))+
(IF('Semester Activities'!L$20&lt;&gt;0,('Semester Activities'!L$20/'Weightage Page-1'!M$13)*'Weightage Page-1'!M141,0))+
(IF('Semester Activities'!L$21&lt;&gt;0,('Semester Activities'!L$21/'Weightage Page-1'!N$13)*'Weightage Page-1'!N141,0))+
(IF('Semester Activities'!L$25&lt;&gt;0,('Semester Activities'!L$25/'Weightage Page-1'!R$13)*'Weightage Page-1'!R141,0))+
(IF('Semester Activities'!L$26&lt;&gt;0,('Semester Activities'!L$26/'Weightage Page-1'!S$13)*'Weightage Page-1'!S141,0))+
(IF('Semester Activities'!L$27&lt;&gt;0,('Semester Activities'!L$27/'Weightage Page-1'!T$13)*'Weightage Page-1'!T141,0))+
(IF('Semester Activities'!L$28&lt;&gt;0,('Semester Activities'!L$28/'Weightage Page-1'!U$13)*'Weightage Page-1'!U141,0))+
(IF('Semester Activities'!L$29&lt;&gt;0,('Semester Activities'!L$29/'Weightage Page-1'!V$13)*'Weightage Page-1'!V141,0))+
(IF('Semester Activities'!L$30&lt;&gt;0,('Semester Activities'!L$30/'Weightage Page-1'!W$13)*'Weightage Page-1'!W141,0))+
(IF('Semester Activities'!L$31&lt;&gt;0,('Semester Activities'!L$31/'Weightage Page-1'!X$13)*'Weightage Page-1'!X141,0))+
(IF('Semester Activities'!L$32&lt;&gt;0,('Semester Activities'!L$32/'Weightage Page-1'!Y$13)*'Weightage Page-1'!Y141,0))+
(IF('Semester Activities'!L$33&lt;&gt;0,('Semester Activities'!L$33/'Weightage Page-1'!Z$13)*'Weightage Page-1'!Z141,0))+
(IF('Semester Activities'!L$34&lt;&gt;0,('Semester Activities'!L$34/'Weightage Page-1'!AA$13)*'Weightage Page-1'!AA141,0))+
(IF('Semester Activities'!L$35&lt;&gt;0,('Semester Activities'!L$35/'Weightage Page-1'!AB$13)*'Weightage Page-1'!AB141,0))+
(IF('Semester Activities'!L$36&lt;&gt;0,('Semester Activities'!L$36/'Weightage Page-1'!AC$13)*'Weightage Page-1'!AC141,0))+
(IF('Semester Activities'!L$38&lt;&gt;0,('Semester Activities'!L$38/'Weightage Page-1'!AE$13)*'Weightage Page-1'!AE141,0))+
(IF('Semester Activities'!L$39&lt;&gt;0,('Semester Activities'!L$39/'Weightage Page-1'!AF$13)*'Weightage Page-1'!AF141,0))+
(IF('Semester Activities'!L$40&lt;&gt;0,('Semester Activities'!L$40/'Weightage Page-1'!AG$13)*'Weightage Page-1'!AG141,0))+
(IF('Semester Activities'!L$41&lt;&gt;0,('Semester Activities'!L$41/'Weightage Page-1'!AH$13)*'Weightage Page-1'!AH141,0))+
(IF('Semester Activities'!L$42&lt;&gt;0,('Semester Activities'!L$42/'Weightage Page-1'!AI$13)*'Weightage Page-1'!AI141,0))+
(IF('Semester Activities'!L$43&lt;&gt;0,('Semester Activities'!L$43/'Weightage Page-1'!AJ$13)*'Weightage Page-1'!AJ141,0))+
(IF('Semester Activities'!L$44&lt;&gt;0,('Semester Activities'!L$44/'Weightage Page-1'!AK$13)*'Weightage Page-1'!AK141,0))+
(IF('Semester Activities'!L$45&lt;&gt;0,('Semester Activities'!L$45/'Weightage Page-1'!AL$13)*'Weightage Page-1'!AL141,0))+
(IF('Semester Activities'!L$46&lt;&gt;0,('Semester Activities'!L$46/'Weightage Page-1'!AM$13)*'Weightage Page-1'!AM141,0))+
(IF('Semester Activities'!L$47&lt;&gt;0,('Semester Activities'!L$47/'Weightage Page-1'!AN$13)*'Weightage Page-1'!AN141,0))+
(IF('Semester Activities'!L$48&lt;&gt;0,('Semester Activities'!L$48/'Weightage Page-1'!AO$13)*'Weightage Page-1'!AO141,0))+
(IF('Semester Activities'!L$49&lt;&gt;0,('Semester Activities'!L$49/'Weightage Page-1'!AP$13)*'Weightage Page-1'!AP141,0))+
(IF('Semester Activities'!L$50&lt;&gt;0,('Semester Activities'!L$50/'Weightage Page-1'!AQ$13)*'Weightage Page-1'!AQ141,0))+
(IF('Semester Activities'!L$51&lt;&gt;0,('Semester Activities'!L$51/'Weightage Page-1'!AR$13)*'Weightage Page-1'!AR141,0))+
(IF('Semester Activities'!L$52&lt;&gt;0,('Semester Activities'!L$52/'Weightage Page-1'!AS$13)*'Weightage Page-1'!AS141,0))+
(IF('Semester Activities'!L$53&lt;&gt;0,('Semester Activities'!L$53/'Weightage Page-1'!AT$13)*'Weightage Page-1'!AT141,0))+
(IF('Semester Activities'!L$54&lt;&gt;0,('Semester Activities'!L$54/'Weightage Page-1'!AU$13)*'Weightage Page-1'!AU141,0))+
(IF('Semester Activities'!L$55&lt;&gt;0,('Semester Activities'!L$55/'Weightage Page-1'!AV$13)*'Weightage Page-1'!AV141,0))+
(IF('Semester Activities'!L$56&lt;&gt;0,('Semester Activities'!L$56/'Weightage Page-1'!AW$13)*'Weightage Page-1'!AW141,0))+
(IF('Semester Activities'!L$57&lt;&gt;0,('Semester Activities'!L$57/'Weightage Page-1'!AX$13)*'Weightage Page-1'!AX141,0))+
(IF('Semester Activities'!L$58&lt;&gt;0,('Semester Activities'!L$58/'Weightage Page-1'!AY$13)*'Weightage Page-1'!AY141,0))+
(IF('Semester Activities'!L$59&lt;&gt;0,('Semester Activities'!L$59/'Weightage Page-1'!AZ$13)*'Weightage Page-1'!AZ141,0))+
(IF('Semester Activities'!L$60&lt;&gt;0,('Semester Activities'!L$60/'Weightage Page-1'!BA$13)*'Weightage Page-1'!BA141,0))+
(IF('Semester Activities'!L$61&lt;&gt;0,('Semester Activities'!L$61/'Weightage Page-1'!BB$13)*'Weightage Page-1'!BB141,0))</f>
        <v>0</v>
      </c>
      <c r="I135" s="423"/>
      <c r="J135" s="423">
        <f>(IF('Semester Activities'!M$11&lt;&gt;0,('Semester Activities'!M$11/'Weightage Page-1'!D$13)*'Weightage Page-1'!D141,0))+
(IF('Semester Activities'!M$12&lt;&gt;0,('Semester Activities'!M$12/'Weightage Page-1'!E$13)*'Weightage Page-1'!E141,0))+
(IF('Semester Activities'!M$13&lt;&gt;0,('Semester Activities'!M$13/'Weightage Page-1'!F$13)*'Weightage Page-1'!F141,0))+
(IF('Semester Activities'!M$14&lt;&gt;0,('Semester Activities'!M$14/'Weightage Page-1'!G$13)*'Weightage Page-1'!G141,0))+
(IF('Semester Activities'!M$15&lt;&gt;0,('Semester Activities'!M$15/'Weightage Page-1'!H$13)*'Weightage Page-1'!H141,0))+
(IF('Semester Activities'!M$16&lt;&gt;0,('Semester Activities'!M$16/'Weightage Page-1'!I$13)*'Weightage Page-1'!I141,0))+
(IF('Semester Activities'!M$17&lt;&gt;0,('Semester Activities'!M$17/'Weightage Page-1'!J$13)*'Weightage Page-1'!J141,0))+
(IF('Semester Activities'!M$18&lt;&gt;0,('Semester Activities'!M$18/'Weightage Page-1'!K$13)*'Weightage Page-1'!K141,0))+
(IF('Semester Activities'!M$19&lt;&gt;0,('Semester Activities'!M$19/'Weightage Page-1'!L$13)*'Weightage Page-1'!L141,0))+
(IF('Semester Activities'!M$20&lt;&gt;0,('Semester Activities'!M$20/'Weightage Page-1'!M$13)*'Weightage Page-1'!M141,0))+
(IF('Semester Activities'!M$21&lt;&gt;0,('Semester Activities'!M$21/'Weightage Page-1'!N$13)*'Weightage Page-1'!N141,0))+
(IF('Semester Activities'!M$25&lt;&gt;0,('Semester Activities'!M$25/'Weightage Page-1'!R$13)*'Weightage Page-1'!R141,0))+
(IF('Semester Activities'!M$26&lt;&gt;0,('Semester Activities'!M$26/'Weightage Page-1'!S$13)*'Weightage Page-1'!S141,0))+
(IF('Semester Activities'!M$27&lt;&gt;0,('Semester Activities'!M$27/'Weightage Page-1'!T$13)*'Weightage Page-1'!T141,0))+
(IF('Semester Activities'!M$28&lt;&gt;0,('Semester Activities'!M$28/'Weightage Page-1'!U$13)*'Weightage Page-1'!U141,0))+
(IF('Semester Activities'!M$29&lt;&gt;0,('Semester Activities'!M$29/'Weightage Page-1'!V$13)*'Weightage Page-1'!V141,0))+
(IF('Semester Activities'!M$30&lt;&gt;0,('Semester Activities'!M$30/'Weightage Page-1'!W$13)*'Weightage Page-1'!W141,0))+
(IF('Semester Activities'!M$31&lt;&gt;0,('Semester Activities'!M$31/'Weightage Page-1'!X$13)*'Weightage Page-1'!X141,0))+
(IF('Semester Activities'!M$32&lt;&gt;0,('Semester Activities'!M$32/'Weightage Page-1'!Y$13)*'Weightage Page-1'!Y141,0))+
(IF('Semester Activities'!M$33&lt;&gt;0,('Semester Activities'!M$33/'Weightage Page-1'!Z$13)*'Weightage Page-1'!Z141,0))+
(IF('Semester Activities'!M$34&lt;&gt;0,('Semester Activities'!M$34/'Weightage Page-1'!AA$13)*'Weightage Page-1'!AA141,0))+
(IF('Semester Activities'!M$35&lt;&gt;0,('Semester Activities'!M$35/'Weightage Page-1'!AB$13)*'Weightage Page-1'!AB141,0))+
(IF('Semester Activities'!M$36&lt;&gt;0,('Semester Activities'!M$36/'Weightage Page-1'!AC$13)*'Weightage Page-1'!AC141,0))+
(IF('Semester Activities'!M$38&lt;&gt;0,('Semester Activities'!M$38/'Weightage Page-1'!AE$13)*'Weightage Page-1'!AE141,0))+
(IF('Semester Activities'!M$39&lt;&gt;0,('Semester Activities'!M$39/'Weightage Page-1'!AF$13)*'Weightage Page-1'!AF141,0))+
(IF('Semester Activities'!M$40&lt;&gt;0,('Semester Activities'!M$40/'Weightage Page-1'!AG$13)*'Weightage Page-1'!AG141,0))+
(IF('Semester Activities'!M$41&lt;&gt;0,('Semester Activities'!M$41/'Weightage Page-1'!AH$13)*'Weightage Page-1'!AH141,0))+
(IF('Semester Activities'!M$42&lt;&gt;0,('Semester Activities'!M$42/'Weightage Page-1'!AI$13)*'Weightage Page-1'!AI141,0))+
(IF('Semester Activities'!M$43&lt;&gt;0,('Semester Activities'!M$43/'Weightage Page-1'!AJ$13)*'Weightage Page-1'!AJ141,0))+
(IF('Semester Activities'!M$44&lt;&gt;0,('Semester Activities'!M$44/'Weightage Page-1'!AK$13)*'Weightage Page-1'!AK141,0))+
(IF('Semester Activities'!M$45&lt;&gt;0,('Semester Activities'!M$45/'Weightage Page-1'!AL$13)*'Weightage Page-1'!AL141,0))+
(IF('Semester Activities'!M$46&lt;&gt;0,('Semester Activities'!M$46/'Weightage Page-1'!AM$13)*'Weightage Page-1'!AM141,0))+
(IF('Semester Activities'!M$47&lt;&gt;0,('Semester Activities'!M$47/'Weightage Page-1'!AN$13)*'Weightage Page-1'!AN141,0))+
(IF('Semester Activities'!M$48&lt;&gt;0,('Semester Activities'!M$48/'Weightage Page-1'!AO$13)*'Weightage Page-1'!AO141,0))+
(IF('Semester Activities'!M$49&lt;&gt;0,('Semester Activities'!M$49/'Weightage Page-1'!AP$13)*'Weightage Page-1'!AP141,0))+
(IF('Semester Activities'!M$50&lt;&gt;0,('Semester Activities'!M$50/'Weightage Page-1'!AQ$13)*'Weightage Page-1'!AQ141,0))+
(IF('Semester Activities'!M$51&lt;&gt;0,('Semester Activities'!M$51/'Weightage Page-1'!AR$13)*'Weightage Page-1'!AR141,0))+
(IF('Semester Activities'!M$52&lt;&gt;0,('Semester Activities'!M$52/'Weightage Page-1'!AS$13)*'Weightage Page-1'!AS141,0))+
(IF('Semester Activities'!M$53&lt;&gt;0,('Semester Activities'!M$53/'Weightage Page-1'!AT$13)*'Weightage Page-1'!AT141,0))+
(IF('Semester Activities'!M$54&lt;&gt;0,('Semester Activities'!M$54/'Weightage Page-1'!AU$13)*'Weightage Page-1'!AU141,0))+
(IF('Semester Activities'!M$55&lt;&gt;0,('Semester Activities'!M$55/'Weightage Page-1'!AV$13)*'Weightage Page-1'!AV141,0))+
(IF('Semester Activities'!M$56&lt;&gt;0,('Semester Activities'!M$56/'Weightage Page-1'!AW$13)*'Weightage Page-1'!AW141,0))+
(IF('Semester Activities'!M$57&lt;&gt;0,('Semester Activities'!M$57/'Weightage Page-1'!AX$13)*'Weightage Page-1'!AX141,0))+
(IF('Semester Activities'!M$58&lt;&gt;0,('Semester Activities'!M$58/'Weightage Page-1'!AY$13)*'Weightage Page-1'!AY141,0))+
(IF('Semester Activities'!M$59&lt;&gt;0,('Semester Activities'!M$59/'Weightage Page-1'!AZ$13)*'Weightage Page-1'!AZ141,0))+
(IF('Semester Activities'!M$60&lt;&gt;0,('Semester Activities'!M$60/'Weightage Page-1'!BA$13)*'Weightage Page-1'!BA141,0))+
(IF('Semester Activities'!M$61&lt;&gt;0,('Semester Activities'!M$61/'Weightage Page-1'!BB$13)*'Weightage Page-1'!BB141,0))</f>
        <v>0</v>
      </c>
      <c r="K135" s="423"/>
      <c r="L135" s="423">
        <f>(IF('Semester Activities'!N$11&lt;&gt;0,('Semester Activities'!N$11/'Weightage Page-1'!D$13)*'Weightage Page-1'!D141,0))+
(IF('Semester Activities'!N$12&lt;&gt;0,('Semester Activities'!N$12/'Weightage Page-1'!E$13)*'Weightage Page-1'!E141,0))+
(IF('Semester Activities'!N$13&lt;&gt;0,('Semester Activities'!N$13/'Weightage Page-1'!F$13)*'Weightage Page-1'!F141,0))+
(IF('Semester Activities'!N$14&lt;&gt;0,('Semester Activities'!N$14/'Weightage Page-1'!G$13)*'Weightage Page-1'!G141,0))+
(IF('Semester Activities'!N$15&lt;&gt;0,('Semester Activities'!N$15/'Weightage Page-1'!H$13)*'Weightage Page-1'!H141,0))+
(IF('Semester Activities'!N$16&lt;&gt;0,('Semester Activities'!N$16/'Weightage Page-1'!I$13)*'Weightage Page-1'!I141,0))+
(IF('Semester Activities'!N$17&lt;&gt;0,('Semester Activities'!N$17/'Weightage Page-1'!J$13)*'Weightage Page-1'!J141,0))+
(IF('Semester Activities'!N$18&lt;&gt;0,('Semester Activities'!N$18/'Weightage Page-1'!K$13)*'Weightage Page-1'!K141,0))+
(IF('Semester Activities'!N$19&lt;&gt;0,('Semester Activities'!N$19/'Weightage Page-1'!L$13)*'Weightage Page-1'!L141,0))+
(IF('Semester Activities'!N$20&lt;&gt;0,('Semester Activities'!N$20/'Weightage Page-1'!M$13)*'Weightage Page-1'!M141,0))+
(IF('Semester Activities'!N$21&lt;&gt;0,('Semester Activities'!N$21/'Weightage Page-1'!N$13)*'Weightage Page-1'!N141,0))+
(IF('Semester Activities'!N$25&lt;&gt;0,('Semester Activities'!N$25/'Weightage Page-1'!R$13)*'Weightage Page-1'!R141,0))+
(IF('Semester Activities'!N$26&lt;&gt;0,('Semester Activities'!N$26/'Weightage Page-1'!S$13)*'Weightage Page-1'!S141,0))+
(IF('Semester Activities'!N$27&lt;&gt;0,('Semester Activities'!N$27/'Weightage Page-1'!T$13)*'Weightage Page-1'!T141,0))+
(IF('Semester Activities'!N$28&lt;&gt;0,('Semester Activities'!N$28/'Weightage Page-1'!U$13)*'Weightage Page-1'!U141,0))+
(IF('Semester Activities'!N$29&lt;&gt;0,('Semester Activities'!N$29/'Weightage Page-1'!V$13)*'Weightage Page-1'!V141,0))+
(IF('Semester Activities'!N$30&lt;&gt;0,('Semester Activities'!N$30/'Weightage Page-1'!W$13)*'Weightage Page-1'!W141,0))+
(IF('Semester Activities'!N$31&lt;&gt;0,('Semester Activities'!N$31/'Weightage Page-1'!X$13)*'Weightage Page-1'!X141,0))+
(IF('Semester Activities'!N$32&lt;&gt;0,('Semester Activities'!N$32/'Weightage Page-1'!Y$13)*'Weightage Page-1'!Y141,0))+
(IF('Semester Activities'!N$33&lt;&gt;0,('Semester Activities'!N$33/'Weightage Page-1'!Z$13)*'Weightage Page-1'!Z141,0))+
(IF('Semester Activities'!N$34&lt;&gt;0,('Semester Activities'!N$34/'Weightage Page-1'!AA$13)*'Weightage Page-1'!AA141,0))+
(IF('Semester Activities'!N$35&lt;&gt;0,('Semester Activities'!N$35/'Weightage Page-1'!AB$13)*'Weightage Page-1'!AB141,0))+
(IF('Semester Activities'!N$36&lt;&gt;0,('Semester Activities'!N$36/'Weightage Page-1'!AC$13)*'Weightage Page-1'!AC141,0))+
(IF('Semester Activities'!N$38&lt;&gt;0,('Semester Activities'!N$38/'Weightage Page-1'!AE$13)*'Weightage Page-1'!AE141,0))+
(IF('Semester Activities'!N$39&lt;&gt;0,('Semester Activities'!N$39/'Weightage Page-1'!AF$13)*'Weightage Page-1'!AF141,0))+
(IF('Semester Activities'!N$40&lt;&gt;0,('Semester Activities'!N$40/'Weightage Page-1'!AG$13)*'Weightage Page-1'!AG141,0))+
(IF('Semester Activities'!N$41&lt;&gt;0,('Semester Activities'!N$41/'Weightage Page-1'!AH$13)*'Weightage Page-1'!AH141,0))+
(IF('Semester Activities'!N$42&lt;&gt;0,('Semester Activities'!N$42/'Weightage Page-1'!AI$13)*'Weightage Page-1'!AI141,0))+
(IF('Semester Activities'!N$43&lt;&gt;0,('Semester Activities'!N$43/'Weightage Page-1'!AJ$13)*'Weightage Page-1'!AJ141,0))+
(IF('Semester Activities'!N$44&lt;&gt;0,('Semester Activities'!N$44/'Weightage Page-1'!AK$13)*'Weightage Page-1'!AK141,0))+
(IF('Semester Activities'!N$45&lt;&gt;0,('Semester Activities'!N$45/'Weightage Page-1'!AL$13)*'Weightage Page-1'!AL141,0))+
(IF('Semester Activities'!N$46&lt;&gt;0,('Semester Activities'!N$46/'Weightage Page-1'!AM$13)*'Weightage Page-1'!AM141,0))+
(IF('Semester Activities'!N$47&lt;&gt;0,('Semester Activities'!N$47/'Weightage Page-1'!AN$13)*'Weightage Page-1'!AN141,0))+
(IF('Semester Activities'!N$48&lt;&gt;0,('Semester Activities'!N$48/'Weightage Page-1'!AO$13)*'Weightage Page-1'!AO141,0))+
(IF('Semester Activities'!N$49&lt;&gt;0,('Semester Activities'!N$49/'Weightage Page-1'!AP$13)*'Weightage Page-1'!AP141,0))+
(IF('Semester Activities'!N$50&lt;&gt;0,('Semester Activities'!N$50/'Weightage Page-1'!AQ$13)*'Weightage Page-1'!AQ141,0))+
(IF('Semester Activities'!N$51&lt;&gt;0,('Semester Activities'!N$51/'Weightage Page-1'!AR$13)*'Weightage Page-1'!AR141,0))+
(IF('Semester Activities'!N$52&lt;&gt;0,('Semester Activities'!N$52/'Weightage Page-1'!AS$13)*'Weightage Page-1'!AS141,0))+
(IF('Semester Activities'!N$53&lt;&gt;0,('Semester Activities'!N$53/'Weightage Page-1'!AT$13)*'Weightage Page-1'!AT141,0))+
(IF('Semester Activities'!N$54&lt;&gt;0,('Semester Activities'!N$54/'Weightage Page-1'!AU$13)*'Weightage Page-1'!AU141,0))+
(IF('Semester Activities'!N$55&lt;&gt;0,('Semester Activities'!N$55/'Weightage Page-1'!AV$13)*'Weightage Page-1'!AV141,0))+
(IF('Semester Activities'!N$56&lt;&gt;0,('Semester Activities'!N$56/'Weightage Page-1'!AW$13)*'Weightage Page-1'!AW141,0))+
(IF('Semester Activities'!N$57&lt;&gt;0,('Semester Activities'!N$57/'Weightage Page-1'!AX$13)*'Weightage Page-1'!AX141,0))+
(IF('Semester Activities'!N$58&lt;&gt;0,('Semester Activities'!N$58/'Weightage Page-1'!AY$13)*'Weightage Page-1'!AY141,0))+
(IF('Semester Activities'!N$59&lt;&gt;0,('Semester Activities'!N$59/'Weightage Page-1'!AZ$13)*'Weightage Page-1'!AZ141,0))+
(IF('Semester Activities'!N$60&lt;&gt;0,('Semester Activities'!N$60/'Weightage Page-1'!BA$13)*'Weightage Page-1'!BA141,0))+
(IF('Semester Activities'!N$61&lt;&gt;0,('Semester Activities'!N$61/'Weightage Page-1'!BB$13)*'Weightage Page-1'!BB141,0))</f>
        <v>0</v>
      </c>
      <c r="M135" s="423"/>
      <c r="N135" s="424">
        <f t="shared" si="3"/>
        <v>0</v>
      </c>
      <c r="O135" s="424"/>
    </row>
    <row r="136" spans="1:15" ht="16.5" thickBot="1" x14ac:dyDescent="0.3">
      <c r="A136" s="210">
        <v>127</v>
      </c>
      <c r="B136" s="211" t="str">
        <f>IF('Weightage Page-1'!B142&lt;&gt;"",'Weightage Page-1'!B142,"")</f>
        <v/>
      </c>
      <c r="C136" s="118"/>
      <c r="D136" s="423">
        <f>(IF('Semester Activities'!J$11&lt;&gt;0,('Semester Activities'!J$11/'Weightage Page-1'!D$13)*'Weightage Page-1'!D142,0))+
(IF('Semester Activities'!J$12&lt;&gt;0,('Semester Activities'!J$12/'Weightage Page-1'!E$13)*'Weightage Page-1'!E142,0))+
(IF('Semester Activities'!J$13&lt;&gt;0,('Semester Activities'!J$13/'Weightage Page-1'!F$13)*'Weightage Page-1'!F142,0))+
(IF('Semester Activities'!J$14&lt;&gt;0,('Semester Activities'!J$14/'Weightage Page-1'!G$13)*'Weightage Page-1'!G142,0))+
(IF('Semester Activities'!J$15&lt;&gt;0,('Semester Activities'!J$15/'Weightage Page-1'!H$13)*'Weightage Page-1'!H142,0))+
(IF('Semester Activities'!J$16&lt;&gt;0,('Semester Activities'!J$16/'Weightage Page-1'!I$13)*'Weightage Page-1'!I142,0))+
(IF('Semester Activities'!J$17&lt;&gt;0,('Semester Activities'!J$17/'Weightage Page-1'!J$13)*'Weightage Page-1'!J142,0))+
(IF('Semester Activities'!J$18&lt;&gt;0,('Semester Activities'!J$18/'Weightage Page-1'!K$13)*'Weightage Page-1'!K142,0))+
(IF('Semester Activities'!J$19&lt;&gt;0,('Semester Activities'!J$19/'Weightage Page-1'!L$13)*'Weightage Page-1'!L142,0))+
(IF('Semester Activities'!J$20&lt;&gt;0,('Semester Activities'!J$20/'Weightage Page-1'!M$13)*'Weightage Page-1'!M142,0))+
(IF('Semester Activities'!J$21&lt;&gt;0,('Semester Activities'!J$21/'Weightage Page-1'!N$13)*'Weightage Page-1'!N142,0))+
(IF('Semester Activities'!J$25&lt;&gt;0,('Semester Activities'!J$25/'Weightage Page-1'!R$13)*'Weightage Page-1'!R142,0))+
(IF('Semester Activities'!J$26&lt;&gt;0,('Semester Activities'!J$26/'Weightage Page-1'!S$13)*'Weightage Page-1'!S142,0))+
(IF('Semester Activities'!J$27&lt;&gt;0,('Semester Activities'!J$27/'Weightage Page-1'!T$13)*'Weightage Page-1'!T142,0))+
(IF('Semester Activities'!J$28&lt;&gt;0,('Semester Activities'!J$28/'Weightage Page-1'!U$13)*'Weightage Page-1'!U142,0))+
(IF('Semester Activities'!J$29&lt;&gt;0,('Semester Activities'!J$29/'Weightage Page-1'!V$13)*'Weightage Page-1'!V142,0))+
(IF('Semester Activities'!J$30&lt;&gt;0,('Semester Activities'!J$30/'Weightage Page-1'!W$13)*'Weightage Page-1'!W142,0))+
(IF('Semester Activities'!J$31&lt;&gt;0,('Semester Activities'!J$31/'Weightage Page-1'!X$13)*'Weightage Page-1'!X142,0))+
(IF('Semester Activities'!J$32&lt;&gt;0,('Semester Activities'!J$32/'Weightage Page-1'!Y$13)*'Weightage Page-1'!Y142,0))+
(IF('Semester Activities'!J$33&lt;&gt;0,('Semester Activities'!J$33/'Weightage Page-1'!Z$13)*'Weightage Page-1'!Z142,0))+
(IF('Semester Activities'!J$34&lt;&gt;0,('Semester Activities'!J$34/'Weightage Page-1'!AA$13)*'Weightage Page-1'!AA142,0))+
(IF('Semester Activities'!J$35&lt;&gt;0,('Semester Activities'!J$35/'Weightage Page-1'!AB$13)*'Weightage Page-1'!AB142,0))+
(IF('Semester Activities'!J$36&lt;&gt;0,('Semester Activities'!J$36/'Weightage Page-1'!AC$13)*'Weightage Page-1'!AC142,0))+
(IF('Semester Activities'!J$38&lt;&gt;0,('Semester Activities'!J$38/'Weightage Page-1'!AE$13)*'Weightage Page-1'!AE142,0))+
(IF('Semester Activities'!J$39&lt;&gt;0,('Semester Activities'!J$39/'Weightage Page-1'!AF$13)*'Weightage Page-1'!AF142,0))+
(IF('Semester Activities'!J$40&lt;&gt;0,('Semester Activities'!J$40/'Weightage Page-1'!AG$13)*'Weightage Page-1'!AG142,0))+
(IF('Semester Activities'!J$41&lt;&gt;0,('Semester Activities'!J$41/'Weightage Page-1'!AH$13)*'Weightage Page-1'!AH142,0))+
(IF('Semester Activities'!J$42&lt;&gt;0,('Semester Activities'!J$42/'Weightage Page-1'!AI$13)*'Weightage Page-1'!AI142,0))+
(IF('Semester Activities'!J$43&lt;&gt;0,('Semester Activities'!J$43/'Weightage Page-1'!AJ$13)*'Weightage Page-1'!AJ142,0))+
(IF('Semester Activities'!J$44&lt;&gt;0,('Semester Activities'!J$44/'Weightage Page-1'!AK$13)*'Weightage Page-1'!AK142,0))+
(IF('Semester Activities'!J$45&lt;&gt;0,('Semester Activities'!J$45/'Weightage Page-1'!AL$13)*'Weightage Page-1'!AL142,0))+
(IF('Semester Activities'!J$46&lt;&gt;0,('Semester Activities'!J$46/'Weightage Page-1'!AM$13)*'Weightage Page-1'!AM142,0))+
(IF('Semester Activities'!J$47&lt;&gt;0,('Semester Activities'!J$47/'Weightage Page-1'!AN$13)*'Weightage Page-1'!AN142,0))+
(IF('Semester Activities'!J$48&lt;&gt;0,('Semester Activities'!J$48/'Weightage Page-1'!AO$13)*'Weightage Page-1'!AO142,0))+
(IF('Semester Activities'!J$49&lt;&gt;0,('Semester Activities'!J$49/'Weightage Page-1'!AP$13)*'Weightage Page-1'!AP142,0))+
(IF('Semester Activities'!J$50&lt;&gt;0,('Semester Activities'!J$50/'Weightage Page-1'!AQ$13)*'Weightage Page-1'!AQ142,0))+
(IF('Semester Activities'!J$51&lt;&gt;0,('Semester Activities'!J$51/'Weightage Page-1'!AR$13)*'Weightage Page-1'!AR142,0))+
(IF('Semester Activities'!J$52&lt;&gt;0,('Semester Activities'!J$52/'Weightage Page-1'!AS$13)*'Weightage Page-1'!AS142,0))+
(IF('Semester Activities'!J$53&lt;&gt;0,('Semester Activities'!J$53/'Weightage Page-1'!AT$13)*'Weightage Page-1'!AT142,0))+
(IF('Semester Activities'!J$54&lt;&gt;0,('Semester Activities'!J$54/'Weightage Page-1'!AU$13)*'Weightage Page-1'!AU142,0))+
(IF('Semester Activities'!J$55&lt;&gt;0,('Semester Activities'!J$55/'Weightage Page-1'!AV$13)*'Weightage Page-1'!AV142,0))+
(IF('Semester Activities'!J$56&lt;&gt;0,('Semester Activities'!J$56/'Weightage Page-1'!AW$13)*'Weightage Page-1'!AW142,0))+
(IF('Semester Activities'!J$57&lt;&gt;0,('Semester Activities'!J$57/'Weightage Page-1'!AX$13)*'Weightage Page-1'!AX142,0))+
(IF('Semester Activities'!J$58&lt;&gt;0,('Semester Activities'!J$58/'Weightage Page-1'!AY$13)*'Weightage Page-1'!AY142,0))+
(IF('Semester Activities'!J$59&lt;&gt;0,('Semester Activities'!J$59/'Weightage Page-1'!AZ$13)*'Weightage Page-1'!AZ142,0))+
(IF('Semester Activities'!J$60&lt;&gt;0,('Semester Activities'!J$60/'Weightage Page-1'!BA$13)*'Weightage Page-1'!BA142,0))+
(IF('Semester Activities'!J$61&lt;&gt;0,('Semester Activities'!J$61/'Weightage Page-1'!BB$13)*'Weightage Page-1'!BB142,0))</f>
        <v>0</v>
      </c>
      <c r="E136" s="423"/>
      <c r="F136" s="423">
        <f>(IF('Semester Activities'!K$11&lt;&gt;0,('Semester Activities'!K$11/'Weightage Page-1'!D$13)*'Weightage Page-1'!D142,0))+
(IF('Semester Activities'!K$12&lt;&gt;0,('Semester Activities'!K$12/'Weightage Page-1'!E$13)*'Weightage Page-1'!E142,0))+
(IF('Semester Activities'!K$13&lt;&gt;0,('Semester Activities'!K$13/'Weightage Page-1'!F$13)*'Weightage Page-1'!F142,0))+
(IF('Semester Activities'!K$14&lt;&gt;0,('Semester Activities'!K$14/'Weightage Page-1'!G$13)*'Weightage Page-1'!G142,0))+
(IF('Semester Activities'!K$15&lt;&gt;0,('Semester Activities'!K$15/'Weightage Page-1'!H$13)*'Weightage Page-1'!H142,0))+
(IF('Semester Activities'!K$16&lt;&gt;0,('Semester Activities'!K$16/'Weightage Page-1'!I$13)*'Weightage Page-1'!I142,0))+
(IF('Semester Activities'!K$17&lt;&gt;0,('Semester Activities'!K$17/'Weightage Page-1'!J$13)*'Weightage Page-1'!J142,0))+
(IF('Semester Activities'!K$18&lt;&gt;0,('Semester Activities'!K$18/'Weightage Page-1'!K$13)*'Weightage Page-1'!K142,0))+
(IF('Semester Activities'!K$19&lt;&gt;0,('Semester Activities'!K$19/'Weightage Page-1'!L$13)*'Weightage Page-1'!L142,0))+
(IF('Semester Activities'!K$20&lt;&gt;0,('Semester Activities'!K$20/'Weightage Page-1'!M$13)*'Weightage Page-1'!M142,0))+
(IF('Semester Activities'!K$21&lt;&gt;0,('Semester Activities'!K$21/'Weightage Page-1'!N$13)*'Weightage Page-1'!N142,0))+
(IF('Semester Activities'!K$25&lt;&gt;0,('Semester Activities'!K$25/'Weightage Page-1'!R$13)*'Weightage Page-1'!R142,0))+
(IF('Semester Activities'!K$26&lt;&gt;0,('Semester Activities'!K$26/'Weightage Page-1'!S$13)*'Weightage Page-1'!S142,0))+
(IF('Semester Activities'!K$27&lt;&gt;0,('Semester Activities'!K$27/'Weightage Page-1'!T$13)*'Weightage Page-1'!T142,0))+
(IF('Semester Activities'!K$28&lt;&gt;0,('Semester Activities'!K$28/'Weightage Page-1'!U$13)*'Weightage Page-1'!U142,0))+
(IF('Semester Activities'!K$29&lt;&gt;0,('Semester Activities'!K$29/'Weightage Page-1'!V$13)*'Weightage Page-1'!V142,0))+
(IF('Semester Activities'!K$30&lt;&gt;0,('Semester Activities'!K$30/'Weightage Page-1'!W$13)*'Weightage Page-1'!W142,0))+
(IF('Semester Activities'!K$31&lt;&gt;0,('Semester Activities'!K$31/'Weightage Page-1'!X$13)*'Weightage Page-1'!X142,0))+
(IF('Semester Activities'!K$32&lt;&gt;0,('Semester Activities'!K$32/'Weightage Page-1'!Y$13)*'Weightage Page-1'!Y142,0))+
(IF('Semester Activities'!K$33&lt;&gt;0,('Semester Activities'!K$33/'Weightage Page-1'!Z$13)*'Weightage Page-1'!Z142,0))+
(IF('Semester Activities'!K$34&lt;&gt;0,('Semester Activities'!K$34/'Weightage Page-1'!AA$13)*'Weightage Page-1'!AA142,0))+
(IF('Semester Activities'!K$35&lt;&gt;0,('Semester Activities'!K$35/'Weightage Page-1'!AB$13)*'Weightage Page-1'!AB142,0))+
(IF('Semester Activities'!K$36&lt;&gt;0,('Semester Activities'!K$36/'Weightage Page-1'!AC$13)*'Weightage Page-1'!AC142,0))+
(IF('Semester Activities'!K$38&lt;&gt;0,('Semester Activities'!K$38/'Weightage Page-1'!AE$13)*'Weightage Page-1'!AE142,0))+
(IF('Semester Activities'!K$39&lt;&gt;0,('Semester Activities'!K$39/'Weightage Page-1'!AF$13)*'Weightage Page-1'!AF142,0))+
(IF('Semester Activities'!K$40&lt;&gt;0,('Semester Activities'!K$40/'Weightage Page-1'!AG$13)*'Weightage Page-1'!AG142,0))+
(IF('Semester Activities'!K$41&lt;&gt;0,('Semester Activities'!K$41/'Weightage Page-1'!AH$13)*'Weightage Page-1'!AH142,0))+
(IF('Semester Activities'!K$42&lt;&gt;0,('Semester Activities'!K$42/'Weightage Page-1'!AI$13)*'Weightage Page-1'!AI142,0))+
(IF('Semester Activities'!K$43&lt;&gt;0,('Semester Activities'!K$43/'Weightage Page-1'!AJ$13)*'Weightage Page-1'!AJ142,0))+
(IF('Semester Activities'!K$44&lt;&gt;0,('Semester Activities'!K$44/'Weightage Page-1'!AK$13)*'Weightage Page-1'!AK142,0))+
(IF('Semester Activities'!K$45&lt;&gt;0,('Semester Activities'!K$45/'Weightage Page-1'!AL$13)*'Weightage Page-1'!AL142,0))+
(IF('Semester Activities'!K$46&lt;&gt;0,('Semester Activities'!K$46/'Weightage Page-1'!AM$13)*'Weightage Page-1'!AM142,0))+
(IF('Semester Activities'!K$47&lt;&gt;0,('Semester Activities'!K$47/'Weightage Page-1'!AN$13)*'Weightage Page-1'!AN142,0))+
(IF('Semester Activities'!K$48&lt;&gt;0,('Semester Activities'!K$48/'Weightage Page-1'!AO$13)*'Weightage Page-1'!AO142,0))+
(IF('Semester Activities'!K$49&lt;&gt;0,('Semester Activities'!K$49/'Weightage Page-1'!AP$13)*'Weightage Page-1'!AP142,0))+
(IF('Semester Activities'!K$50&lt;&gt;0,('Semester Activities'!K$50/'Weightage Page-1'!AQ$13)*'Weightage Page-1'!AQ142,0))+
(IF('Semester Activities'!K$51&lt;&gt;0,('Semester Activities'!K$51/'Weightage Page-1'!AR$13)*'Weightage Page-1'!AR142,0))+
(IF('Semester Activities'!K$52&lt;&gt;0,('Semester Activities'!K$52/'Weightage Page-1'!AS$13)*'Weightage Page-1'!AS142,0))+
(IF('Semester Activities'!K$53&lt;&gt;0,('Semester Activities'!K$53/'Weightage Page-1'!AT$13)*'Weightage Page-1'!AT142,0))+
(IF('Semester Activities'!K$54&lt;&gt;0,('Semester Activities'!K$54/'Weightage Page-1'!AU$13)*'Weightage Page-1'!AU142,0))+
(IF('Semester Activities'!K$55&lt;&gt;0,('Semester Activities'!K$55/'Weightage Page-1'!AV$13)*'Weightage Page-1'!AV142,0))+
(IF('Semester Activities'!K$56&lt;&gt;0,('Semester Activities'!K$56/'Weightage Page-1'!AW$13)*'Weightage Page-1'!AW142,0))+
(IF('Semester Activities'!K$57&lt;&gt;0,('Semester Activities'!K$57/'Weightage Page-1'!AX$13)*'Weightage Page-1'!AX142,0))+
(IF('Semester Activities'!K$58&lt;&gt;0,('Semester Activities'!K$58/'Weightage Page-1'!AY$13)*'Weightage Page-1'!AY142,0))+
(IF('Semester Activities'!K$59&lt;&gt;0,('Semester Activities'!K$59/'Weightage Page-1'!AZ$13)*'Weightage Page-1'!AZ142,0))+
(IF('Semester Activities'!K$60&lt;&gt;0,('Semester Activities'!K$60/'Weightage Page-1'!BA$13)*'Weightage Page-1'!BA142,0))+
(IF('Semester Activities'!K$61&lt;&gt;0,('Semester Activities'!K$61/'Weightage Page-1'!BB$13)*'Weightage Page-1'!BB142,0))</f>
        <v>0</v>
      </c>
      <c r="G136" s="423"/>
      <c r="H136" s="423">
        <f>(IF('Semester Activities'!L$11&lt;&gt;0,('Semester Activities'!L$11/'Weightage Page-1'!D$13)*'Weightage Page-1'!D142,0))+
(IF('Semester Activities'!L$12&lt;&gt;0,('Semester Activities'!L$12/'Weightage Page-1'!E$13)*'Weightage Page-1'!E142,0))+
(IF('Semester Activities'!L$13&lt;&gt;0,('Semester Activities'!L$13/'Weightage Page-1'!F$13)*'Weightage Page-1'!F142,0))+
(IF('Semester Activities'!L$14&lt;&gt;0,('Semester Activities'!L$14/'Weightage Page-1'!G$13)*'Weightage Page-1'!G142,0))+
(IF('Semester Activities'!L$15&lt;&gt;0,('Semester Activities'!L$15/'Weightage Page-1'!H$13)*'Weightage Page-1'!H142,0))+
(IF('Semester Activities'!L$16&lt;&gt;0,('Semester Activities'!L$16/'Weightage Page-1'!I$13)*'Weightage Page-1'!I142,0))+
(IF('Semester Activities'!L$17&lt;&gt;0,('Semester Activities'!L$17/'Weightage Page-1'!J$13)*'Weightage Page-1'!J142,0))+
(IF('Semester Activities'!L$18&lt;&gt;0,('Semester Activities'!L$18/'Weightage Page-1'!K$13)*'Weightage Page-1'!K142,0))+
(IF('Semester Activities'!L$19&lt;&gt;0,('Semester Activities'!L$19/'Weightage Page-1'!L$13)*'Weightage Page-1'!L142,0))+
(IF('Semester Activities'!L$20&lt;&gt;0,('Semester Activities'!L$20/'Weightage Page-1'!M$13)*'Weightage Page-1'!M142,0))+
(IF('Semester Activities'!L$21&lt;&gt;0,('Semester Activities'!L$21/'Weightage Page-1'!N$13)*'Weightage Page-1'!N142,0))+
(IF('Semester Activities'!L$25&lt;&gt;0,('Semester Activities'!L$25/'Weightage Page-1'!R$13)*'Weightage Page-1'!R142,0))+
(IF('Semester Activities'!L$26&lt;&gt;0,('Semester Activities'!L$26/'Weightage Page-1'!S$13)*'Weightage Page-1'!S142,0))+
(IF('Semester Activities'!L$27&lt;&gt;0,('Semester Activities'!L$27/'Weightage Page-1'!T$13)*'Weightage Page-1'!T142,0))+
(IF('Semester Activities'!L$28&lt;&gt;0,('Semester Activities'!L$28/'Weightage Page-1'!U$13)*'Weightage Page-1'!U142,0))+
(IF('Semester Activities'!L$29&lt;&gt;0,('Semester Activities'!L$29/'Weightage Page-1'!V$13)*'Weightage Page-1'!V142,0))+
(IF('Semester Activities'!L$30&lt;&gt;0,('Semester Activities'!L$30/'Weightage Page-1'!W$13)*'Weightage Page-1'!W142,0))+
(IF('Semester Activities'!L$31&lt;&gt;0,('Semester Activities'!L$31/'Weightage Page-1'!X$13)*'Weightage Page-1'!X142,0))+
(IF('Semester Activities'!L$32&lt;&gt;0,('Semester Activities'!L$32/'Weightage Page-1'!Y$13)*'Weightage Page-1'!Y142,0))+
(IF('Semester Activities'!L$33&lt;&gt;0,('Semester Activities'!L$33/'Weightage Page-1'!Z$13)*'Weightage Page-1'!Z142,0))+
(IF('Semester Activities'!L$34&lt;&gt;0,('Semester Activities'!L$34/'Weightage Page-1'!AA$13)*'Weightage Page-1'!AA142,0))+
(IF('Semester Activities'!L$35&lt;&gt;0,('Semester Activities'!L$35/'Weightage Page-1'!AB$13)*'Weightage Page-1'!AB142,0))+
(IF('Semester Activities'!L$36&lt;&gt;0,('Semester Activities'!L$36/'Weightage Page-1'!AC$13)*'Weightage Page-1'!AC142,0))+
(IF('Semester Activities'!L$38&lt;&gt;0,('Semester Activities'!L$38/'Weightage Page-1'!AE$13)*'Weightage Page-1'!AE142,0))+
(IF('Semester Activities'!L$39&lt;&gt;0,('Semester Activities'!L$39/'Weightage Page-1'!AF$13)*'Weightage Page-1'!AF142,0))+
(IF('Semester Activities'!L$40&lt;&gt;0,('Semester Activities'!L$40/'Weightage Page-1'!AG$13)*'Weightage Page-1'!AG142,0))+
(IF('Semester Activities'!L$41&lt;&gt;0,('Semester Activities'!L$41/'Weightage Page-1'!AH$13)*'Weightage Page-1'!AH142,0))+
(IF('Semester Activities'!L$42&lt;&gt;0,('Semester Activities'!L$42/'Weightage Page-1'!AI$13)*'Weightage Page-1'!AI142,0))+
(IF('Semester Activities'!L$43&lt;&gt;0,('Semester Activities'!L$43/'Weightage Page-1'!AJ$13)*'Weightage Page-1'!AJ142,0))+
(IF('Semester Activities'!L$44&lt;&gt;0,('Semester Activities'!L$44/'Weightage Page-1'!AK$13)*'Weightage Page-1'!AK142,0))+
(IF('Semester Activities'!L$45&lt;&gt;0,('Semester Activities'!L$45/'Weightage Page-1'!AL$13)*'Weightage Page-1'!AL142,0))+
(IF('Semester Activities'!L$46&lt;&gt;0,('Semester Activities'!L$46/'Weightage Page-1'!AM$13)*'Weightage Page-1'!AM142,0))+
(IF('Semester Activities'!L$47&lt;&gt;0,('Semester Activities'!L$47/'Weightage Page-1'!AN$13)*'Weightage Page-1'!AN142,0))+
(IF('Semester Activities'!L$48&lt;&gt;0,('Semester Activities'!L$48/'Weightage Page-1'!AO$13)*'Weightage Page-1'!AO142,0))+
(IF('Semester Activities'!L$49&lt;&gt;0,('Semester Activities'!L$49/'Weightage Page-1'!AP$13)*'Weightage Page-1'!AP142,0))+
(IF('Semester Activities'!L$50&lt;&gt;0,('Semester Activities'!L$50/'Weightage Page-1'!AQ$13)*'Weightage Page-1'!AQ142,0))+
(IF('Semester Activities'!L$51&lt;&gt;0,('Semester Activities'!L$51/'Weightage Page-1'!AR$13)*'Weightage Page-1'!AR142,0))+
(IF('Semester Activities'!L$52&lt;&gt;0,('Semester Activities'!L$52/'Weightage Page-1'!AS$13)*'Weightage Page-1'!AS142,0))+
(IF('Semester Activities'!L$53&lt;&gt;0,('Semester Activities'!L$53/'Weightage Page-1'!AT$13)*'Weightage Page-1'!AT142,0))+
(IF('Semester Activities'!L$54&lt;&gt;0,('Semester Activities'!L$54/'Weightage Page-1'!AU$13)*'Weightage Page-1'!AU142,0))+
(IF('Semester Activities'!L$55&lt;&gt;0,('Semester Activities'!L$55/'Weightage Page-1'!AV$13)*'Weightage Page-1'!AV142,0))+
(IF('Semester Activities'!L$56&lt;&gt;0,('Semester Activities'!L$56/'Weightage Page-1'!AW$13)*'Weightage Page-1'!AW142,0))+
(IF('Semester Activities'!L$57&lt;&gt;0,('Semester Activities'!L$57/'Weightage Page-1'!AX$13)*'Weightage Page-1'!AX142,0))+
(IF('Semester Activities'!L$58&lt;&gt;0,('Semester Activities'!L$58/'Weightage Page-1'!AY$13)*'Weightage Page-1'!AY142,0))+
(IF('Semester Activities'!L$59&lt;&gt;0,('Semester Activities'!L$59/'Weightage Page-1'!AZ$13)*'Weightage Page-1'!AZ142,0))+
(IF('Semester Activities'!L$60&lt;&gt;0,('Semester Activities'!L$60/'Weightage Page-1'!BA$13)*'Weightage Page-1'!BA142,0))+
(IF('Semester Activities'!L$61&lt;&gt;0,('Semester Activities'!L$61/'Weightage Page-1'!BB$13)*'Weightage Page-1'!BB142,0))</f>
        <v>0</v>
      </c>
      <c r="I136" s="423"/>
      <c r="J136" s="423">
        <f>(IF('Semester Activities'!M$11&lt;&gt;0,('Semester Activities'!M$11/'Weightage Page-1'!D$13)*'Weightage Page-1'!D142,0))+
(IF('Semester Activities'!M$12&lt;&gt;0,('Semester Activities'!M$12/'Weightage Page-1'!E$13)*'Weightage Page-1'!E142,0))+
(IF('Semester Activities'!M$13&lt;&gt;0,('Semester Activities'!M$13/'Weightage Page-1'!F$13)*'Weightage Page-1'!F142,0))+
(IF('Semester Activities'!M$14&lt;&gt;0,('Semester Activities'!M$14/'Weightage Page-1'!G$13)*'Weightage Page-1'!G142,0))+
(IF('Semester Activities'!M$15&lt;&gt;0,('Semester Activities'!M$15/'Weightage Page-1'!H$13)*'Weightage Page-1'!H142,0))+
(IF('Semester Activities'!M$16&lt;&gt;0,('Semester Activities'!M$16/'Weightage Page-1'!I$13)*'Weightage Page-1'!I142,0))+
(IF('Semester Activities'!M$17&lt;&gt;0,('Semester Activities'!M$17/'Weightage Page-1'!J$13)*'Weightage Page-1'!J142,0))+
(IF('Semester Activities'!M$18&lt;&gt;0,('Semester Activities'!M$18/'Weightage Page-1'!K$13)*'Weightage Page-1'!K142,0))+
(IF('Semester Activities'!M$19&lt;&gt;0,('Semester Activities'!M$19/'Weightage Page-1'!L$13)*'Weightage Page-1'!L142,0))+
(IF('Semester Activities'!M$20&lt;&gt;0,('Semester Activities'!M$20/'Weightage Page-1'!M$13)*'Weightage Page-1'!M142,0))+
(IF('Semester Activities'!M$21&lt;&gt;0,('Semester Activities'!M$21/'Weightage Page-1'!N$13)*'Weightage Page-1'!N142,0))+
(IF('Semester Activities'!M$25&lt;&gt;0,('Semester Activities'!M$25/'Weightage Page-1'!R$13)*'Weightage Page-1'!R142,0))+
(IF('Semester Activities'!M$26&lt;&gt;0,('Semester Activities'!M$26/'Weightage Page-1'!S$13)*'Weightage Page-1'!S142,0))+
(IF('Semester Activities'!M$27&lt;&gt;0,('Semester Activities'!M$27/'Weightage Page-1'!T$13)*'Weightage Page-1'!T142,0))+
(IF('Semester Activities'!M$28&lt;&gt;0,('Semester Activities'!M$28/'Weightage Page-1'!U$13)*'Weightage Page-1'!U142,0))+
(IF('Semester Activities'!M$29&lt;&gt;0,('Semester Activities'!M$29/'Weightage Page-1'!V$13)*'Weightage Page-1'!V142,0))+
(IF('Semester Activities'!M$30&lt;&gt;0,('Semester Activities'!M$30/'Weightage Page-1'!W$13)*'Weightage Page-1'!W142,0))+
(IF('Semester Activities'!M$31&lt;&gt;0,('Semester Activities'!M$31/'Weightage Page-1'!X$13)*'Weightage Page-1'!X142,0))+
(IF('Semester Activities'!M$32&lt;&gt;0,('Semester Activities'!M$32/'Weightage Page-1'!Y$13)*'Weightage Page-1'!Y142,0))+
(IF('Semester Activities'!M$33&lt;&gt;0,('Semester Activities'!M$33/'Weightage Page-1'!Z$13)*'Weightage Page-1'!Z142,0))+
(IF('Semester Activities'!M$34&lt;&gt;0,('Semester Activities'!M$34/'Weightage Page-1'!AA$13)*'Weightage Page-1'!AA142,0))+
(IF('Semester Activities'!M$35&lt;&gt;0,('Semester Activities'!M$35/'Weightage Page-1'!AB$13)*'Weightage Page-1'!AB142,0))+
(IF('Semester Activities'!M$36&lt;&gt;0,('Semester Activities'!M$36/'Weightage Page-1'!AC$13)*'Weightage Page-1'!AC142,0))+
(IF('Semester Activities'!M$38&lt;&gt;0,('Semester Activities'!M$38/'Weightage Page-1'!AE$13)*'Weightage Page-1'!AE142,0))+
(IF('Semester Activities'!M$39&lt;&gt;0,('Semester Activities'!M$39/'Weightage Page-1'!AF$13)*'Weightage Page-1'!AF142,0))+
(IF('Semester Activities'!M$40&lt;&gt;0,('Semester Activities'!M$40/'Weightage Page-1'!AG$13)*'Weightage Page-1'!AG142,0))+
(IF('Semester Activities'!M$41&lt;&gt;0,('Semester Activities'!M$41/'Weightage Page-1'!AH$13)*'Weightage Page-1'!AH142,0))+
(IF('Semester Activities'!M$42&lt;&gt;0,('Semester Activities'!M$42/'Weightage Page-1'!AI$13)*'Weightage Page-1'!AI142,0))+
(IF('Semester Activities'!M$43&lt;&gt;0,('Semester Activities'!M$43/'Weightage Page-1'!AJ$13)*'Weightage Page-1'!AJ142,0))+
(IF('Semester Activities'!M$44&lt;&gt;0,('Semester Activities'!M$44/'Weightage Page-1'!AK$13)*'Weightage Page-1'!AK142,0))+
(IF('Semester Activities'!M$45&lt;&gt;0,('Semester Activities'!M$45/'Weightage Page-1'!AL$13)*'Weightage Page-1'!AL142,0))+
(IF('Semester Activities'!M$46&lt;&gt;0,('Semester Activities'!M$46/'Weightage Page-1'!AM$13)*'Weightage Page-1'!AM142,0))+
(IF('Semester Activities'!M$47&lt;&gt;0,('Semester Activities'!M$47/'Weightage Page-1'!AN$13)*'Weightage Page-1'!AN142,0))+
(IF('Semester Activities'!M$48&lt;&gt;0,('Semester Activities'!M$48/'Weightage Page-1'!AO$13)*'Weightage Page-1'!AO142,0))+
(IF('Semester Activities'!M$49&lt;&gt;0,('Semester Activities'!M$49/'Weightage Page-1'!AP$13)*'Weightage Page-1'!AP142,0))+
(IF('Semester Activities'!M$50&lt;&gt;0,('Semester Activities'!M$50/'Weightage Page-1'!AQ$13)*'Weightage Page-1'!AQ142,0))+
(IF('Semester Activities'!M$51&lt;&gt;0,('Semester Activities'!M$51/'Weightage Page-1'!AR$13)*'Weightage Page-1'!AR142,0))+
(IF('Semester Activities'!M$52&lt;&gt;0,('Semester Activities'!M$52/'Weightage Page-1'!AS$13)*'Weightage Page-1'!AS142,0))+
(IF('Semester Activities'!M$53&lt;&gt;0,('Semester Activities'!M$53/'Weightage Page-1'!AT$13)*'Weightage Page-1'!AT142,0))+
(IF('Semester Activities'!M$54&lt;&gt;0,('Semester Activities'!M$54/'Weightage Page-1'!AU$13)*'Weightage Page-1'!AU142,0))+
(IF('Semester Activities'!M$55&lt;&gt;0,('Semester Activities'!M$55/'Weightage Page-1'!AV$13)*'Weightage Page-1'!AV142,0))+
(IF('Semester Activities'!M$56&lt;&gt;0,('Semester Activities'!M$56/'Weightage Page-1'!AW$13)*'Weightage Page-1'!AW142,0))+
(IF('Semester Activities'!M$57&lt;&gt;0,('Semester Activities'!M$57/'Weightage Page-1'!AX$13)*'Weightage Page-1'!AX142,0))+
(IF('Semester Activities'!M$58&lt;&gt;0,('Semester Activities'!M$58/'Weightage Page-1'!AY$13)*'Weightage Page-1'!AY142,0))+
(IF('Semester Activities'!M$59&lt;&gt;0,('Semester Activities'!M$59/'Weightage Page-1'!AZ$13)*'Weightage Page-1'!AZ142,0))+
(IF('Semester Activities'!M$60&lt;&gt;0,('Semester Activities'!M$60/'Weightage Page-1'!BA$13)*'Weightage Page-1'!BA142,0))+
(IF('Semester Activities'!M$61&lt;&gt;0,('Semester Activities'!M$61/'Weightage Page-1'!BB$13)*'Weightage Page-1'!BB142,0))</f>
        <v>0</v>
      </c>
      <c r="K136" s="423"/>
      <c r="L136" s="423">
        <f>(IF('Semester Activities'!N$11&lt;&gt;0,('Semester Activities'!N$11/'Weightage Page-1'!D$13)*'Weightage Page-1'!D142,0))+
(IF('Semester Activities'!N$12&lt;&gt;0,('Semester Activities'!N$12/'Weightage Page-1'!E$13)*'Weightage Page-1'!E142,0))+
(IF('Semester Activities'!N$13&lt;&gt;0,('Semester Activities'!N$13/'Weightage Page-1'!F$13)*'Weightage Page-1'!F142,0))+
(IF('Semester Activities'!N$14&lt;&gt;0,('Semester Activities'!N$14/'Weightage Page-1'!G$13)*'Weightage Page-1'!G142,0))+
(IF('Semester Activities'!N$15&lt;&gt;0,('Semester Activities'!N$15/'Weightage Page-1'!H$13)*'Weightage Page-1'!H142,0))+
(IF('Semester Activities'!N$16&lt;&gt;0,('Semester Activities'!N$16/'Weightage Page-1'!I$13)*'Weightage Page-1'!I142,0))+
(IF('Semester Activities'!N$17&lt;&gt;0,('Semester Activities'!N$17/'Weightage Page-1'!J$13)*'Weightage Page-1'!J142,0))+
(IF('Semester Activities'!N$18&lt;&gt;0,('Semester Activities'!N$18/'Weightage Page-1'!K$13)*'Weightage Page-1'!K142,0))+
(IF('Semester Activities'!N$19&lt;&gt;0,('Semester Activities'!N$19/'Weightage Page-1'!L$13)*'Weightage Page-1'!L142,0))+
(IF('Semester Activities'!N$20&lt;&gt;0,('Semester Activities'!N$20/'Weightage Page-1'!M$13)*'Weightage Page-1'!M142,0))+
(IF('Semester Activities'!N$21&lt;&gt;0,('Semester Activities'!N$21/'Weightage Page-1'!N$13)*'Weightage Page-1'!N142,0))+
(IF('Semester Activities'!N$25&lt;&gt;0,('Semester Activities'!N$25/'Weightage Page-1'!R$13)*'Weightage Page-1'!R142,0))+
(IF('Semester Activities'!N$26&lt;&gt;0,('Semester Activities'!N$26/'Weightage Page-1'!S$13)*'Weightage Page-1'!S142,0))+
(IF('Semester Activities'!N$27&lt;&gt;0,('Semester Activities'!N$27/'Weightage Page-1'!T$13)*'Weightage Page-1'!T142,0))+
(IF('Semester Activities'!N$28&lt;&gt;0,('Semester Activities'!N$28/'Weightage Page-1'!U$13)*'Weightage Page-1'!U142,0))+
(IF('Semester Activities'!N$29&lt;&gt;0,('Semester Activities'!N$29/'Weightage Page-1'!V$13)*'Weightage Page-1'!V142,0))+
(IF('Semester Activities'!N$30&lt;&gt;0,('Semester Activities'!N$30/'Weightage Page-1'!W$13)*'Weightage Page-1'!W142,0))+
(IF('Semester Activities'!N$31&lt;&gt;0,('Semester Activities'!N$31/'Weightage Page-1'!X$13)*'Weightage Page-1'!X142,0))+
(IF('Semester Activities'!N$32&lt;&gt;0,('Semester Activities'!N$32/'Weightage Page-1'!Y$13)*'Weightage Page-1'!Y142,0))+
(IF('Semester Activities'!N$33&lt;&gt;0,('Semester Activities'!N$33/'Weightage Page-1'!Z$13)*'Weightage Page-1'!Z142,0))+
(IF('Semester Activities'!N$34&lt;&gt;0,('Semester Activities'!N$34/'Weightage Page-1'!AA$13)*'Weightage Page-1'!AA142,0))+
(IF('Semester Activities'!N$35&lt;&gt;0,('Semester Activities'!N$35/'Weightage Page-1'!AB$13)*'Weightage Page-1'!AB142,0))+
(IF('Semester Activities'!N$36&lt;&gt;0,('Semester Activities'!N$36/'Weightage Page-1'!AC$13)*'Weightage Page-1'!AC142,0))+
(IF('Semester Activities'!N$38&lt;&gt;0,('Semester Activities'!N$38/'Weightage Page-1'!AE$13)*'Weightage Page-1'!AE142,0))+
(IF('Semester Activities'!N$39&lt;&gt;0,('Semester Activities'!N$39/'Weightage Page-1'!AF$13)*'Weightage Page-1'!AF142,0))+
(IF('Semester Activities'!N$40&lt;&gt;0,('Semester Activities'!N$40/'Weightage Page-1'!AG$13)*'Weightage Page-1'!AG142,0))+
(IF('Semester Activities'!N$41&lt;&gt;0,('Semester Activities'!N$41/'Weightage Page-1'!AH$13)*'Weightage Page-1'!AH142,0))+
(IF('Semester Activities'!N$42&lt;&gt;0,('Semester Activities'!N$42/'Weightage Page-1'!AI$13)*'Weightage Page-1'!AI142,0))+
(IF('Semester Activities'!N$43&lt;&gt;0,('Semester Activities'!N$43/'Weightage Page-1'!AJ$13)*'Weightage Page-1'!AJ142,0))+
(IF('Semester Activities'!N$44&lt;&gt;0,('Semester Activities'!N$44/'Weightage Page-1'!AK$13)*'Weightage Page-1'!AK142,0))+
(IF('Semester Activities'!N$45&lt;&gt;0,('Semester Activities'!N$45/'Weightage Page-1'!AL$13)*'Weightage Page-1'!AL142,0))+
(IF('Semester Activities'!N$46&lt;&gt;0,('Semester Activities'!N$46/'Weightage Page-1'!AM$13)*'Weightage Page-1'!AM142,0))+
(IF('Semester Activities'!N$47&lt;&gt;0,('Semester Activities'!N$47/'Weightage Page-1'!AN$13)*'Weightage Page-1'!AN142,0))+
(IF('Semester Activities'!N$48&lt;&gt;0,('Semester Activities'!N$48/'Weightage Page-1'!AO$13)*'Weightage Page-1'!AO142,0))+
(IF('Semester Activities'!N$49&lt;&gt;0,('Semester Activities'!N$49/'Weightage Page-1'!AP$13)*'Weightage Page-1'!AP142,0))+
(IF('Semester Activities'!N$50&lt;&gt;0,('Semester Activities'!N$50/'Weightage Page-1'!AQ$13)*'Weightage Page-1'!AQ142,0))+
(IF('Semester Activities'!N$51&lt;&gt;0,('Semester Activities'!N$51/'Weightage Page-1'!AR$13)*'Weightage Page-1'!AR142,0))+
(IF('Semester Activities'!N$52&lt;&gt;0,('Semester Activities'!N$52/'Weightage Page-1'!AS$13)*'Weightage Page-1'!AS142,0))+
(IF('Semester Activities'!N$53&lt;&gt;0,('Semester Activities'!N$53/'Weightage Page-1'!AT$13)*'Weightage Page-1'!AT142,0))+
(IF('Semester Activities'!N$54&lt;&gt;0,('Semester Activities'!N$54/'Weightage Page-1'!AU$13)*'Weightage Page-1'!AU142,0))+
(IF('Semester Activities'!N$55&lt;&gt;0,('Semester Activities'!N$55/'Weightage Page-1'!AV$13)*'Weightage Page-1'!AV142,0))+
(IF('Semester Activities'!N$56&lt;&gt;0,('Semester Activities'!N$56/'Weightage Page-1'!AW$13)*'Weightage Page-1'!AW142,0))+
(IF('Semester Activities'!N$57&lt;&gt;0,('Semester Activities'!N$57/'Weightage Page-1'!AX$13)*'Weightage Page-1'!AX142,0))+
(IF('Semester Activities'!N$58&lt;&gt;0,('Semester Activities'!N$58/'Weightage Page-1'!AY$13)*'Weightage Page-1'!AY142,0))+
(IF('Semester Activities'!N$59&lt;&gt;0,('Semester Activities'!N$59/'Weightage Page-1'!AZ$13)*'Weightage Page-1'!AZ142,0))+
(IF('Semester Activities'!N$60&lt;&gt;0,('Semester Activities'!N$60/'Weightage Page-1'!BA$13)*'Weightage Page-1'!BA142,0))+
(IF('Semester Activities'!N$61&lt;&gt;0,('Semester Activities'!N$61/'Weightage Page-1'!BB$13)*'Weightage Page-1'!BB142,0))</f>
        <v>0</v>
      </c>
      <c r="M136" s="423"/>
      <c r="N136" s="424">
        <f t="shared" si="3"/>
        <v>0</v>
      </c>
      <c r="O136" s="424"/>
    </row>
    <row r="137" spans="1:15" ht="16.5" thickBot="1" x14ac:dyDescent="0.3">
      <c r="A137" s="210">
        <v>128</v>
      </c>
      <c r="B137" s="211" t="str">
        <f>IF('Weightage Page-1'!B143&lt;&gt;"",'Weightage Page-1'!B143,"")</f>
        <v/>
      </c>
      <c r="C137" s="118"/>
      <c r="D137" s="423">
        <f>(IF('Semester Activities'!J$11&lt;&gt;0,('Semester Activities'!J$11/'Weightage Page-1'!D$13)*'Weightage Page-1'!D143,0))+
(IF('Semester Activities'!J$12&lt;&gt;0,('Semester Activities'!J$12/'Weightage Page-1'!E$13)*'Weightage Page-1'!E143,0))+
(IF('Semester Activities'!J$13&lt;&gt;0,('Semester Activities'!J$13/'Weightage Page-1'!F$13)*'Weightage Page-1'!F143,0))+
(IF('Semester Activities'!J$14&lt;&gt;0,('Semester Activities'!J$14/'Weightage Page-1'!G$13)*'Weightage Page-1'!G143,0))+
(IF('Semester Activities'!J$15&lt;&gt;0,('Semester Activities'!J$15/'Weightage Page-1'!H$13)*'Weightage Page-1'!H143,0))+
(IF('Semester Activities'!J$16&lt;&gt;0,('Semester Activities'!J$16/'Weightage Page-1'!I$13)*'Weightage Page-1'!I143,0))+
(IF('Semester Activities'!J$17&lt;&gt;0,('Semester Activities'!J$17/'Weightage Page-1'!J$13)*'Weightage Page-1'!J143,0))+
(IF('Semester Activities'!J$18&lt;&gt;0,('Semester Activities'!J$18/'Weightage Page-1'!K$13)*'Weightage Page-1'!K143,0))+
(IF('Semester Activities'!J$19&lt;&gt;0,('Semester Activities'!J$19/'Weightage Page-1'!L$13)*'Weightage Page-1'!L143,0))+
(IF('Semester Activities'!J$20&lt;&gt;0,('Semester Activities'!J$20/'Weightage Page-1'!M$13)*'Weightage Page-1'!M143,0))+
(IF('Semester Activities'!J$21&lt;&gt;0,('Semester Activities'!J$21/'Weightage Page-1'!N$13)*'Weightage Page-1'!N143,0))+
(IF('Semester Activities'!J$25&lt;&gt;0,('Semester Activities'!J$25/'Weightage Page-1'!R$13)*'Weightage Page-1'!R143,0))+
(IF('Semester Activities'!J$26&lt;&gt;0,('Semester Activities'!J$26/'Weightage Page-1'!S$13)*'Weightage Page-1'!S143,0))+
(IF('Semester Activities'!J$27&lt;&gt;0,('Semester Activities'!J$27/'Weightage Page-1'!T$13)*'Weightage Page-1'!T143,0))+
(IF('Semester Activities'!J$28&lt;&gt;0,('Semester Activities'!J$28/'Weightage Page-1'!U$13)*'Weightage Page-1'!U143,0))+
(IF('Semester Activities'!J$29&lt;&gt;0,('Semester Activities'!J$29/'Weightage Page-1'!V$13)*'Weightage Page-1'!V143,0))+
(IF('Semester Activities'!J$30&lt;&gt;0,('Semester Activities'!J$30/'Weightage Page-1'!W$13)*'Weightage Page-1'!W143,0))+
(IF('Semester Activities'!J$31&lt;&gt;0,('Semester Activities'!J$31/'Weightage Page-1'!X$13)*'Weightage Page-1'!X143,0))+
(IF('Semester Activities'!J$32&lt;&gt;0,('Semester Activities'!J$32/'Weightage Page-1'!Y$13)*'Weightage Page-1'!Y143,0))+
(IF('Semester Activities'!J$33&lt;&gt;0,('Semester Activities'!J$33/'Weightage Page-1'!Z$13)*'Weightage Page-1'!Z143,0))+
(IF('Semester Activities'!J$34&lt;&gt;0,('Semester Activities'!J$34/'Weightage Page-1'!AA$13)*'Weightage Page-1'!AA143,0))+
(IF('Semester Activities'!J$35&lt;&gt;0,('Semester Activities'!J$35/'Weightage Page-1'!AB$13)*'Weightage Page-1'!AB143,0))+
(IF('Semester Activities'!J$36&lt;&gt;0,('Semester Activities'!J$36/'Weightage Page-1'!AC$13)*'Weightage Page-1'!AC143,0))+
(IF('Semester Activities'!J$38&lt;&gt;0,('Semester Activities'!J$38/'Weightage Page-1'!AE$13)*'Weightage Page-1'!AE143,0))+
(IF('Semester Activities'!J$39&lt;&gt;0,('Semester Activities'!J$39/'Weightage Page-1'!AF$13)*'Weightage Page-1'!AF143,0))+
(IF('Semester Activities'!J$40&lt;&gt;0,('Semester Activities'!J$40/'Weightage Page-1'!AG$13)*'Weightage Page-1'!AG143,0))+
(IF('Semester Activities'!J$41&lt;&gt;0,('Semester Activities'!J$41/'Weightage Page-1'!AH$13)*'Weightage Page-1'!AH143,0))+
(IF('Semester Activities'!J$42&lt;&gt;0,('Semester Activities'!J$42/'Weightage Page-1'!AI$13)*'Weightage Page-1'!AI143,0))+
(IF('Semester Activities'!J$43&lt;&gt;0,('Semester Activities'!J$43/'Weightage Page-1'!AJ$13)*'Weightage Page-1'!AJ143,0))+
(IF('Semester Activities'!J$44&lt;&gt;0,('Semester Activities'!J$44/'Weightage Page-1'!AK$13)*'Weightage Page-1'!AK143,0))+
(IF('Semester Activities'!J$45&lt;&gt;0,('Semester Activities'!J$45/'Weightage Page-1'!AL$13)*'Weightage Page-1'!AL143,0))+
(IF('Semester Activities'!J$46&lt;&gt;0,('Semester Activities'!J$46/'Weightage Page-1'!AM$13)*'Weightage Page-1'!AM143,0))+
(IF('Semester Activities'!J$47&lt;&gt;0,('Semester Activities'!J$47/'Weightage Page-1'!AN$13)*'Weightage Page-1'!AN143,0))+
(IF('Semester Activities'!J$48&lt;&gt;0,('Semester Activities'!J$48/'Weightage Page-1'!AO$13)*'Weightage Page-1'!AO143,0))+
(IF('Semester Activities'!J$49&lt;&gt;0,('Semester Activities'!J$49/'Weightage Page-1'!AP$13)*'Weightage Page-1'!AP143,0))+
(IF('Semester Activities'!J$50&lt;&gt;0,('Semester Activities'!J$50/'Weightage Page-1'!AQ$13)*'Weightage Page-1'!AQ143,0))+
(IF('Semester Activities'!J$51&lt;&gt;0,('Semester Activities'!J$51/'Weightage Page-1'!AR$13)*'Weightage Page-1'!AR143,0))+
(IF('Semester Activities'!J$52&lt;&gt;0,('Semester Activities'!J$52/'Weightage Page-1'!AS$13)*'Weightage Page-1'!AS143,0))+
(IF('Semester Activities'!J$53&lt;&gt;0,('Semester Activities'!J$53/'Weightage Page-1'!AT$13)*'Weightage Page-1'!AT143,0))+
(IF('Semester Activities'!J$54&lt;&gt;0,('Semester Activities'!J$54/'Weightage Page-1'!AU$13)*'Weightage Page-1'!AU143,0))+
(IF('Semester Activities'!J$55&lt;&gt;0,('Semester Activities'!J$55/'Weightage Page-1'!AV$13)*'Weightage Page-1'!AV143,0))+
(IF('Semester Activities'!J$56&lt;&gt;0,('Semester Activities'!J$56/'Weightage Page-1'!AW$13)*'Weightage Page-1'!AW143,0))+
(IF('Semester Activities'!J$57&lt;&gt;0,('Semester Activities'!J$57/'Weightage Page-1'!AX$13)*'Weightage Page-1'!AX143,0))+
(IF('Semester Activities'!J$58&lt;&gt;0,('Semester Activities'!J$58/'Weightage Page-1'!AY$13)*'Weightage Page-1'!AY143,0))+
(IF('Semester Activities'!J$59&lt;&gt;0,('Semester Activities'!J$59/'Weightage Page-1'!AZ$13)*'Weightage Page-1'!AZ143,0))+
(IF('Semester Activities'!J$60&lt;&gt;0,('Semester Activities'!J$60/'Weightage Page-1'!BA$13)*'Weightage Page-1'!BA143,0))+
(IF('Semester Activities'!J$61&lt;&gt;0,('Semester Activities'!J$61/'Weightage Page-1'!BB$13)*'Weightage Page-1'!BB143,0))</f>
        <v>0</v>
      </c>
      <c r="E137" s="423"/>
      <c r="F137" s="423">
        <f>(IF('Semester Activities'!K$11&lt;&gt;0,('Semester Activities'!K$11/'Weightage Page-1'!D$13)*'Weightage Page-1'!D143,0))+
(IF('Semester Activities'!K$12&lt;&gt;0,('Semester Activities'!K$12/'Weightage Page-1'!E$13)*'Weightage Page-1'!E143,0))+
(IF('Semester Activities'!K$13&lt;&gt;0,('Semester Activities'!K$13/'Weightage Page-1'!F$13)*'Weightage Page-1'!F143,0))+
(IF('Semester Activities'!K$14&lt;&gt;0,('Semester Activities'!K$14/'Weightage Page-1'!G$13)*'Weightage Page-1'!G143,0))+
(IF('Semester Activities'!K$15&lt;&gt;0,('Semester Activities'!K$15/'Weightage Page-1'!H$13)*'Weightage Page-1'!H143,0))+
(IF('Semester Activities'!K$16&lt;&gt;0,('Semester Activities'!K$16/'Weightage Page-1'!I$13)*'Weightage Page-1'!I143,0))+
(IF('Semester Activities'!K$17&lt;&gt;0,('Semester Activities'!K$17/'Weightage Page-1'!J$13)*'Weightage Page-1'!J143,0))+
(IF('Semester Activities'!K$18&lt;&gt;0,('Semester Activities'!K$18/'Weightage Page-1'!K$13)*'Weightage Page-1'!K143,0))+
(IF('Semester Activities'!K$19&lt;&gt;0,('Semester Activities'!K$19/'Weightage Page-1'!L$13)*'Weightage Page-1'!L143,0))+
(IF('Semester Activities'!K$20&lt;&gt;0,('Semester Activities'!K$20/'Weightage Page-1'!M$13)*'Weightage Page-1'!M143,0))+
(IF('Semester Activities'!K$21&lt;&gt;0,('Semester Activities'!K$21/'Weightage Page-1'!N$13)*'Weightage Page-1'!N143,0))+
(IF('Semester Activities'!K$25&lt;&gt;0,('Semester Activities'!K$25/'Weightage Page-1'!R$13)*'Weightage Page-1'!R143,0))+
(IF('Semester Activities'!K$26&lt;&gt;0,('Semester Activities'!K$26/'Weightage Page-1'!S$13)*'Weightage Page-1'!S143,0))+
(IF('Semester Activities'!K$27&lt;&gt;0,('Semester Activities'!K$27/'Weightage Page-1'!T$13)*'Weightage Page-1'!T143,0))+
(IF('Semester Activities'!K$28&lt;&gt;0,('Semester Activities'!K$28/'Weightage Page-1'!U$13)*'Weightage Page-1'!U143,0))+
(IF('Semester Activities'!K$29&lt;&gt;0,('Semester Activities'!K$29/'Weightage Page-1'!V$13)*'Weightage Page-1'!V143,0))+
(IF('Semester Activities'!K$30&lt;&gt;0,('Semester Activities'!K$30/'Weightage Page-1'!W$13)*'Weightage Page-1'!W143,0))+
(IF('Semester Activities'!K$31&lt;&gt;0,('Semester Activities'!K$31/'Weightage Page-1'!X$13)*'Weightage Page-1'!X143,0))+
(IF('Semester Activities'!K$32&lt;&gt;0,('Semester Activities'!K$32/'Weightage Page-1'!Y$13)*'Weightage Page-1'!Y143,0))+
(IF('Semester Activities'!K$33&lt;&gt;0,('Semester Activities'!K$33/'Weightage Page-1'!Z$13)*'Weightage Page-1'!Z143,0))+
(IF('Semester Activities'!K$34&lt;&gt;0,('Semester Activities'!K$34/'Weightage Page-1'!AA$13)*'Weightage Page-1'!AA143,0))+
(IF('Semester Activities'!K$35&lt;&gt;0,('Semester Activities'!K$35/'Weightage Page-1'!AB$13)*'Weightage Page-1'!AB143,0))+
(IF('Semester Activities'!K$36&lt;&gt;0,('Semester Activities'!K$36/'Weightage Page-1'!AC$13)*'Weightage Page-1'!AC143,0))+
(IF('Semester Activities'!K$38&lt;&gt;0,('Semester Activities'!K$38/'Weightage Page-1'!AE$13)*'Weightage Page-1'!AE143,0))+
(IF('Semester Activities'!K$39&lt;&gt;0,('Semester Activities'!K$39/'Weightage Page-1'!AF$13)*'Weightage Page-1'!AF143,0))+
(IF('Semester Activities'!K$40&lt;&gt;0,('Semester Activities'!K$40/'Weightage Page-1'!AG$13)*'Weightage Page-1'!AG143,0))+
(IF('Semester Activities'!K$41&lt;&gt;0,('Semester Activities'!K$41/'Weightage Page-1'!AH$13)*'Weightage Page-1'!AH143,0))+
(IF('Semester Activities'!K$42&lt;&gt;0,('Semester Activities'!K$42/'Weightage Page-1'!AI$13)*'Weightage Page-1'!AI143,0))+
(IF('Semester Activities'!K$43&lt;&gt;0,('Semester Activities'!K$43/'Weightage Page-1'!AJ$13)*'Weightage Page-1'!AJ143,0))+
(IF('Semester Activities'!K$44&lt;&gt;0,('Semester Activities'!K$44/'Weightage Page-1'!AK$13)*'Weightage Page-1'!AK143,0))+
(IF('Semester Activities'!K$45&lt;&gt;0,('Semester Activities'!K$45/'Weightage Page-1'!AL$13)*'Weightage Page-1'!AL143,0))+
(IF('Semester Activities'!K$46&lt;&gt;0,('Semester Activities'!K$46/'Weightage Page-1'!AM$13)*'Weightage Page-1'!AM143,0))+
(IF('Semester Activities'!K$47&lt;&gt;0,('Semester Activities'!K$47/'Weightage Page-1'!AN$13)*'Weightage Page-1'!AN143,0))+
(IF('Semester Activities'!K$48&lt;&gt;0,('Semester Activities'!K$48/'Weightage Page-1'!AO$13)*'Weightage Page-1'!AO143,0))+
(IF('Semester Activities'!K$49&lt;&gt;0,('Semester Activities'!K$49/'Weightage Page-1'!AP$13)*'Weightage Page-1'!AP143,0))+
(IF('Semester Activities'!K$50&lt;&gt;0,('Semester Activities'!K$50/'Weightage Page-1'!AQ$13)*'Weightage Page-1'!AQ143,0))+
(IF('Semester Activities'!K$51&lt;&gt;0,('Semester Activities'!K$51/'Weightage Page-1'!AR$13)*'Weightage Page-1'!AR143,0))+
(IF('Semester Activities'!K$52&lt;&gt;0,('Semester Activities'!K$52/'Weightage Page-1'!AS$13)*'Weightage Page-1'!AS143,0))+
(IF('Semester Activities'!K$53&lt;&gt;0,('Semester Activities'!K$53/'Weightage Page-1'!AT$13)*'Weightage Page-1'!AT143,0))+
(IF('Semester Activities'!K$54&lt;&gt;0,('Semester Activities'!K$54/'Weightage Page-1'!AU$13)*'Weightage Page-1'!AU143,0))+
(IF('Semester Activities'!K$55&lt;&gt;0,('Semester Activities'!K$55/'Weightage Page-1'!AV$13)*'Weightage Page-1'!AV143,0))+
(IF('Semester Activities'!K$56&lt;&gt;0,('Semester Activities'!K$56/'Weightage Page-1'!AW$13)*'Weightage Page-1'!AW143,0))+
(IF('Semester Activities'!K$57&lt;&gt;0,('Semester Activities'!K$57/'Weightage Page-1'!AX$13)*'Weightage Page-1'!AX143,0))+
(IF('Semester Activities'!K$58&lt;&gt;0,('Semester Activities'!K$58/'Weightage Page-1'!AY$13)*'Weightage Page-1'!AY143,0))+
(IF('Semester Activities'!K$59&lt;&gt;0,('Semester Activities'!K$59/'Weightage Page-1'!AZ$13)*'Weightage Page-1'!AZ143,0))+
(IF('Semester Activities'!K$60&lt;&gt;0,('Semester Activities'!K$60/'Weightage Page-1'!BA$13)*'Weightage Page-1'!BA143,0))+
(IF('Semester Activities'!K$61&lt;&gt;0,('Semester Activities'!K$61/'Weightage Page-1'!BB$13)*'Weightage Page-1'!BB143,0))</f>
        <v>0</v>
      </c>
      <c r="G137" s="423"/>
      <c r="H137" s="423">
        <f>(IF('Semester Activities'!L$11&lt;&gt;0,('Semester Activities'!L$11/'Weightage Page-1'!D$13)*'Weightage Page-1'!D143,0))+
(IF('Semester Activities'!L$12&lt;&gt;0,('Semester Activities'!L$12/'Weightage Page-1'!E$13)*'Weightage Page-1'!E143,0))+
(IF('Semester Activities'!L$13&lt;&gt;0,('Semester Activities'!L$13/'Weightage Page-1'!F$13)*'Weightage Page-1'!F143,0))+
(IF('Semester Activities'!L$14&lt;&gt;0,('Semester Activities'!L$14/'Weightage Page-1'!G$13)*'Weightage Page-1'!G143,0))+
(IF('Semester Activities'!L$15&lt;&gt;0,('Semester Activities'!L$15/'Weightage Page-1'!H$13)*'Weightage Page-1'!H143,0))+
(IF('Semester Activities'!L$16&lt;&gt;0,('Semester Activities'!L$16/'Weightage Page-1'!I$13)*'Weightage Page-1'!I143,0))+
(IF('Semester Activities'!L$17&lt;&gt;0,('Semester Activities'!L$17/'Weightage Page-1'!J$13)*'Weightage Page-1'!J143,0))+
(IF('Semester Activities'!L$18&lt;&gt;0,('Semester Activities'!L$18/'Weightage Page-1'!K$13)*'Weightage Page-1'!K143,0))+
(IF('Semester Activities'!L$19&lt;&gt;0,('Semester Activities'!L$19/'Weightage Page-1'!L$13)*'Weightage Page-1'!L143,0))+
(IF('Semester Activities'!L$20&lt;&gt;0,('Semester Activities'!L$20/'Weightage Page-1'!M$13)*'Weightage Page-1'!M143,0))+
(IF('Semester Activities'!L$21&lt;&gt;0,('Semester Activities'!L$21/'Weightage Page-1'!N$13)*'Weightage Page-1'!N143,0))+
(IF('Semester Activities'!L$25&lt;&gt;0,('Semester Activities'!L$25/'Weightage Page-1'!R$13)*'Weightage Page-1'!R143,0))+
(IF('Semester Activities'!L$26&lt;&gt;0,('Semester Activities'!L$26/'Weightage Page-1'!S$13)*'Weightage Page-1'!S143,0))+
(IF('Semester Activities'!L$27&lt;&gt;0,('Semester Activities'!L$27/'Weightage Page-1'!T$13)*'Weightage Page-1'!T143,0))+
(IF('Semester Activities'!L$28&lt;&gt;0,('Semester Activities'!L$28/'Weightage Page-1'!U$13)*'Weightage Page-1'!U143,0))+
(IF('Semester Activities'!L$29&lt;&gt;0,('Semester Activities'!L$29/'Weightage Page-1'!V$13)*'Weightage Page-1'!V143,0))+
(IF('Semester Activities'!L$30&lt;&gt;0,('Semester Activities'!L$30/'Weightage Page-1'!W$13)*'Weightage Page-1'!W143,0))+
(IF('Semester Activities'!L$31&lt;&gt;0,('Semester Activities'!L$31/'Weightage Page-1'!X$13)*'Weightage Page-1'!X143,0))+
(IF('Semester Activities'!L$32&lt;&gt;0,('Semester Activities'!L$32/'Weightage Page-1'!Y$13)*'Weightage Page-1'!Y143,0))+
(IF('Semester Activities'!L$33&lt;&gt;0,('Semester Activities'!L$33/'Weightage Page-1'!Z$13)*'Weightage Page-1'!Z143,0))+
(IF('Semester Activities'!L$34&lt;&gt;0,('Semester Activities'!L$34/'Weightage Page-1'!AA$13)*'Weightage Page-1'!AA143,0))+
(IF('Semester Activities'!L$35&lt;&gt;0,('Semester Activities'!L$35/'Weightage Page-1'!AB$13)*'Weightage Page-1'!AB143,0))+
(IF('Semester Activities'!L$36&lt;&gt;0,('Semester Activities'!L$36/'Weightage Page-1'!AC$13)*'Weightage Page-1'!AC143,0))+
(IF('Semester Activities'!L$38&lt;&gt;0,('Semester Activities'!L$38/'Weightage Page-1'!AE$13)*'Weightage Page-1'!AE143,0))+
(IF('Semester Activities'!L$39&lt;&gt;0,('Semester Activities'!L$39/'Weightage Page-1'!AF$13)*'Weightage Page-1'!AF143,0))+
(IF('Semester Activities'!L$40&lt;&gt;0,('Semester Activities'!L$40/'Weightage Page-1'!AG$13)*'Weightage Page-1'!AG143,0))+
(IF('Semester Activities'!L$41&lt;&gt;0,('Semester Activities'!L$41/'Weightage Page-1'!AH$13)*'Weightage Page-1'!AH143,0))+
(IF('Semester Activities'!L$42&lt;&gt;0,('Semester Activities'!L$42/'Weightage Page-1'!AI$13)*'Weightage Page-1'!AI143,0))+
(IF('Semester Activities'!L$43&lt;&gt;0,('Semester Activities'!L$43/'Weightage Page-1'!AJ$13)*'Weightage Page-1'!AJ143,0))+
(IF('Semester Activities'!L$44&lt;&gt;0,('Semester Activities'!L$44/'Weightage Page-1'!AK$13)*'Weightage Page-1'!AK143,0))+
(IF('Semester Activities'!L$45&lt;&gt;0,('Semester Activities'!L$45/'Weightage Page-1'!AL$13)*'Weightage Page-1'!AL143,0))+
(IF('Semester Activities'!L$46&lt;&gt;0,('Semester Activities'!L$46/'Weightage Page-1'!AM$13)*'Weightage Page-1'!AM143,0))+
(IF('Semester Activities'!L$47&lt;&gt;0,('Semester Activities'!L$47/'Weightage Page-1'!AN$13)*'Weightage Page-1'!AN143,0))+
(IF('Semester Activities'!L$48&lt;&gt;0,('Semester Activities'!L$48/'Weightage Page-1'!AO$13)*'Weightage Page-1'!AO143,0))+
(IF('Semester Activities'!L$49&lt;&gt;0,('Semester Activities'!L$49/'Weightage Page-1'!AP$13)*'Weightage Page-1'!AP143,0))+
(IF('Semester Activities'!L$50&lt;&gt;0,('Semester Activities'!L$50/'Weightage Page-1'!AQ$13)*'Weightage Page-1'!AQ143,0))+
(IF('Semester Activities'!L$51&lt;&gt;0,('Semester Activities'!L$51/'Weightage Page-1'!AR$13)*'Weightage Page-1'!AR143,0))+
(IF('Semester Activities'!L$52&lt;&gt;0,('Semester Activities'!L$52/'Weightage Page-1'!AS$13)*'Weightage Page-1'!AS143,0))+
(IF('Semester Activities'!L$53&lt;&gt;0,('Semester Activities'!L$53/'Weightage Page-1'!AT$13)*'Weightage Page-1'!AT143,0))+
(IF('Semester Activities'!L$54&lt;&gt;0,('Semester Activities'!L$54/'Weightage Page-1'!AU$13)*'Weightage Page-1'!AU143,0))+
(IF('Semester Activities'!L$55&lt;&gt;0,('Semester Activities'!L$55/'Weightage Page-1'!AV$13)*'Weightage Page-1'!AV143,0))+
(IF('Semester Activities'!L$56&lt;&gt;0,('Semester Activities'!L$56/'Weightage Page-1'!AW$13)*'Weightage Page-1'!AW143,0))+
(IF('Semester Activities'!L$57&lt;&gt;0,('Semester Activities'!L$57/'Weightage Page-1'!AX$13)*'Weightage Page-1'!AX143,0))+
(IF('Semester Activities'!L$58&lt;&gt;0,('Semester Activities'!L$58/'Weightage Page-1'!AY$13)*'Weightage Page-1'!AY143,0))+
(IF('Semester Activities'!L$59&lt;&gt;0,('Semester Activities'!L$59/'Weightage Page-1'!AZ$13)*'Weightage Page-1'!AZ143,0))+
(IF('Semester Activities'!L$60&lt;&gt;0,('Semester Activities'!L$60/'Weightage Page-1'!BA$13)*'Weightage Page-1'!BA143,0))+
(IF('Semester Activities'!L$61&lt;&gt;0,('Semester Activities'!L$61/'Weightage Page-1'!BB$13)*'Weightage Page-1'!BB143,0))</f>
        <v>0</v>
      </c>
      <c r="I137" s="423"/>
      <c r="J137" s="423">
        <f>(IF('Semester Activities'!M$11&lt;&gt;0,('Semester Activities'!M$11/'Weightage Page-1'!D$13)*'Weightage Page-1'!D143,0))+
(IF('Semester Activities'!M$12&lt;&gt;0,('Semester Activities'!M$12/'Weightage Page-1'!E$13)*'Weightage Page-1'!E143,0))+
(IF('Semester Activities'!M$13&lt;&gt;0,('Semester Activities'!M$13/'Weightage Page-1'!F$13)*'Weightage Page-1'!F143,0))+
(IF('Semester Activities'!M$14&lt;&gt;0,('Semester Activities'!M$14/'Weightage Page-1'!G$13)*'Weightage Page-1'!G143,0))+
(IF('Semester Activities'!M$15&lt;&gt;0,('Semester Activities'!M$15/'Weightage Page-1'!H$13)*'Weightage Page-1'!H143,0))+
(IF('Semester Activities'!M$16&lt;&gt;0,('Semester Activities'!M$16/'Weightage Page-1'!I$13)*'Weightage Page-1'!I143,0))+
(IF('Semester Activities'!M$17&lt;&gt;0,('Semester Activities'!M$17/'Weightage Page-1'!J$13)*'Weightage Page-1'!J143,0))+
(IF('Semester Activities'!M$18&lt;&gt;0,('Semester Activities'!M$18/'Weightage Page-1'!K$13)*'Weightage Page-1'!K143,0))+
(IF('Semester Activities'!M$19&lt;&gt;0,('Semester Activities'!M$19/'Weightage Page-1'!L$13)*'Weightage Page-1'!L143,0))+
(IF('Semester Activities'!M$20&lt;&gt;0,('Semester Activities'!M$20/'Weightage Page-1'!M$13)*'Weightage Page-1'!M143,0))+
(IF('Semester Activities'!M$21&lt;&gt;0,('Semester Activities'!M$21/'Weightage Page-1'!N$13)*'Weightage Page-1'!N143,0))+
(IF('Semester Activities'!M$25&lt;&gt;0,('Semester Activities'!M$25/'Weightage Page-1'!R$13)*'Weightage Page-1'!R143,0))+
(IF('Semester Activities'!M$26&lt;&gt;0,('Semester Activities'!M$26/'Weightage Page-1'!S$13)*'Weightage Page-1'!S143,0))+
(IF('Semester Activities'!M$27&lt;&gt;0,('Semester Activities'!M$27/'Weightage Page-1'!T$13)*'Weightage Page-1'!T143,0))+
(IF('Semester Activities'!M$28&lt;&gt;0,('Semester Activities'!M$28/'Weightage Page-1'!U$13)*'Weightage Page-1'!U143,0))+
(IF('Semester Activities'!M$29&lt;&gt;0,('Semester Activities'!M$29/'Weightage Page-1'!V$13)*'Weightage Page-1'!V143,0))+
(IF('Semester Activities'!M$30&lt;&gt;0,('Semester Activities'!M$30/'Weightage Page-1'!W$13)*'Weightage Page-1'!W143,0))+
(IF('Semester Activities'!M$31&lt;&gt;0,('Semester Activities'!M$31/'Weightage Page-1'!X$13)*'Weightage Page-1'!X143,0))+
(IF('Semester Activities'!M$32&lt;&gt;0,('Semester Activities'!M$32/'Weightage Page-1'!Y$13)*'Weightage Page-1'!Y143,0))+
(IF('Semester Activities'!M$33&lt;&gt;0,('Semester Activities'!M$33/'Weightage Page-1'!Z$13)*'Weightage Page-1'!Z143,0))+
(IF('Semester Activities'!M$34&lt;&gt;0,('Semester Activities'!M$34/'Weightage Page-1'!AA$13)*'Weightage Page-1'!AA143,0))+
(IF('Semester Activities'!M$35&lt;&gt;0,('Semester Activities'!M$35/'Weightage Page-1'!AB$13)*'Weightage Page-1'!AB143,0))+
(IF('Semester Activities'!M$36&lt;&gt;0,('Semester Activities'!M$36/'Weightage Page-1'!AC$13)*'Weightage Page-1'!AC143,0))+
(IF('Semester Activities'!M$38&lt;&gt;0,('Semester Activities'!M$38/'Weightage Page-1'!AE$13)*'Weightage Page-1'!AE143,0))+
(IF('Semester Activities'!M$39&lt;&gt;0,('Semester Activities'!M$39/'Weightage Page-1'!AF$13)*'Weightage Page-1'!AF143,0))+
(IF('Semester Activities'!M$40&lt;&gt;0,('Semester Activities'!M$40/'Weightage Page-1'!AG$13)*'Weightage Page-1'!AG143,0))+
(IF('Semester Activities'!M$41&lt;&gt;0,('Semester Activities'!M$41/'Weightage Page-1'!AH$13)*'Weightage Page-1'!AH143,0))+
(IF('Semester Activities'!M$42&lt;&gt;0,('Semester Activities'!M$42/'Weightage Page-1'!AI$13)*'Weightage Page-1'!AI143,0))+
(IF('Semester Activities'!M$43&lt;&gt;0,('Semester Activities'!M$43/'Weightage Page-1'!AJ$13)*'Weightage Page-1'!AJ143,0))+
(IF('Semester Activities'!M$44&lt;&gt;0,('Semester Activities'!M$44/'Weightage Page-1'!AK$13)*'Weightage Page-1'!AK143,0))+
(IF('Semester Activities'!M$45&lt;&gt;0,('Semester Activities'!M$45/'Weightage Page-1'!AL$13)*'Weightage Page-1'!AL143,0))+
(IF('Semester Activities'!M$46&lt;&gt;0,('Semester Activities'!M$46/'Weightage Page-1'!AM$13)*'Weightage Page-1'!AM143,0))+
(IF('Semester Activities'!M$47&lt;&gt;0,('Semester Activities'!M$47/'Weightage Page-1'!AN$13)*'Weightage Page-1'!AN143,0))+
(IF('Semester Activities'!M$48&lt;&gt;0,('Semester Activities'!M$48/'Weightage Page-1'!AO$13)*'Weightage Page-1'!AO143,0))+
(IF('Semester Activities'!M$49&lt;&gt;0,('Semester Activities'!M$49/'Weightage Page-1'!AP$13)*'Weightage Page-1'!AP143,0))+
(IF('Semester Activities'!M$50&lt;&gt;0,('Semester Activities'!M$50/'Weightage Page-1'!AQ$13)*'Weightage Page-1'!AQ143,0))+
(IF('Semester Activities'!M$51&lt;&gt;0,('Semester Activities'!M$51/'Weightage Page-1'!AR$13)*'Weightage Page-1'!AR143,0))+
(IF('Semester Activities'!M$52&lt;&gt;0,('Semester Activities'!M$52/'Weightage Page-1'!AS$13)*'Weightage Page-1'!AS143,0))+
(IF('Semester Activities'!M$53&lt;&gt;0,('Semester Activities'!M$53/'Weightage Page-1'!AT$13)*'Weightage Page-1'!AT143,0))+
(IF('Semester Activities'!M$54&lt;&gt;0,('Semester Activities'!M$54/'Weightage Page-1'!AU$13)*'Weightage Page-1'!AU143,0))+
(IF('Semester Activities'!M$55&lt;&gt;0,('Semester Activities'!M$55/'Weightage Page-1'!AV$13)*'Weightage Page-1'!AV143,0))+
(IF('Semester Activities'!M$56&lt;&gt;0,('Semester Activities'!M$56/'Weightage Page-1'!AW$13)*'Weightage Page-1'!AW143,0))+
(IF('Semester Activities'!M$57&lt;&gt;0,('Semester Activities'!M$57/'Weightage Page-1'!AX$13)*'Weightage Page-1'!AX143,0))+
(IF('Semester Activities'!M$58&lt;&gt;0,('Semester Activities'!M$58/'Weightage Page-1'!AY$13)*'Weightage Page-1'!AY143,0))+
(IF('Semester Activities'!M$59&lt;&gt;0,('Semester Activities'!M$59/'Weightage Page-1'!AZ$13)*'Weightage Page-1'!AZ143,0))+
(IF('Semester Activities'!M$60&lt;&gt;0,('Semester Activities'!M$60/'Weightage Page-1'!BA$13)*'Weightage Page-1'!BA143,0))+
(IF('Semester Activities'!M$61&lt;&gt;0,('Semester Activities'!M$61/'Weightage Page-1'!BB$13)*'Weightage Page-1'!BB143,0))</f>
        <v>0</v>
      </c>
      <c r="K137" s="423"/>
      <c r="L137" s="423">
        <f>(IF('Semester Activities'!N$11&lt;&gt;0,('Semester Activities'!N$11/'Weightage Page-1'!D$13)*'Weightage Page-1'!D143,0))+
(IF('Semester Activities'!N$12&lt;&gt;0,('Semester Activities'!N$12/'Weightage Page-1'!E$13)*'Weightage Page-1'!E143,0))+
(IF('Semester Activities'!N$13&lt;&gt;0,('Semester Activities'!N$13/'Weightage Page-1'!F$13)*'Weightage Page-1'!F143,0))+
(IF('Semester Activities'!N$14&lt;&gt;0,('Semester Activities'!N$14/'Weightage Page-1'!G$13)*'Weightage Page-1'!G143,0))+
(IF('Semester Activities'!N$15&lt;&gt;0,('Semester Activities'!N$15/'Weightage Page-1'!H$13)*'Weightage Page-1'!H143,0))+
(IF('Semester Activities'!N$16&lt;&gt;0,('Semester Activities'!N$16/'Weightage Page-1'!I$13)*'Weightage Page-1'!I143,0))+
(IF('Semester Activities'!N$17&lt;&gt;0,('Semester Activities'!N$17/'Weightage Page-1'!J$13)*'Weightage Page-1'!J143,0))+
(IF('Semester Activities'!N$18&lt;&gt;0,('Semester Activities'!N$18/'Weightage Page-1'!K$13)*'Weightage Page-1'!K143,0))+
(IF('Semester Activities'!N$19&lt;&gt;0,('Semester Activities'!N$19/'Weightage Page-1'!L$13)*'Weightage Page-1'!L143,0))+
(IF('Semester Activities'!N$20&lt;&gt;0,('Semester Activities'!N$20/'Weightage Page-1'!M$13)*'Weightage Page-1'!M143,0))+
(IF('Semester Activities'!N$21&lt;&gt;0,('Semester Activities'!N$21/'Weightage Page-1'!N$13)*'Weightage Page-1'!N143,0))+
(IF('Semester Activities'!N$25&lt;&gt;0,('Semester Activities'!N$25/'Weightage Page-1'!R$13)*'Weightage Page-1'!R143,0))+
(IF('Semester Activities'!N$26&lt;&gt;0,('Semester Activities'!N$26/'Weightage Page-1'!S$13)*'Weightage Page-1'!S143,0))+
(IF('Semester Activities'!N$27&lt;&gt;0,('Semester Activities'!N$27/'Weightage Page-1'!T$13)*'Weightage Page-1'!T143,0))+
(IF('Semester Activities'!N$28&lt;&gt;0,('Semester Activities'!N$28/'Weightage Page-1'!U$13)*'Weightage Page-1'!U143,0))+
(IF('Semester Activities'!N$29&lt;&gt;0,('Semester Activities'!N$29/'Weightage Page-1'!V$13)*'Weightage Page-1'!V143,0))+
(IF('Semester Activities'!N$30&lt;&gt;0,('Semester Activities'!N$30/'Weightage Page-1'!W$13)*'Weightage Page-1'!W143,0))+
(IF('Semester Activities'!N$31&lt;&gt;0,('Semester Activities'!N$31/'Weightage Page-1'!X$13)*'Weightage Page-1'!X143,0))+
(IF('Semester Activities'!N$32&lt;&gt;0,('Semester Activities'!N$32/'Weightage Page-1'!Y$13)*'Weightage Page-1'!Y143,0))+
(IF('Semester Activities'!N$33&lt;&gt;0,('Semester Activities'!N$33/'Weightage Page-1'!Z$13)*'Weightage Page-1'!Z143,0))+
(IF('Semester Activities'!N$34&lt;&gt;0,('Semester Activities'!N$34/'Weightage Page-1'!AA$13)*'Weightage Page-1'!AA143,0))+
(IF('Semester Activities'!N$35&lt;&gt;0,('Semester Activities'!N$35/'Weightage Page-1'!AB$13)*'Weightage Page-1'!AB143,0))+
(IF('Semester Activities'!N$36&lt;&gt;0,('Semester Activities'!N$36/'Weightage Page-1'!AC$13)*'Weightage Page-1'!AC143,0))+
(IF('Semester Activities'!N$38&lt;&gt;0,('Semester Activities'!N$38/'Weightage Page-1'!AE$13)*'Weightage Page-1'!AE143,0))+
(IF('Semester Activities'!N$39&lt;&gt;0,('Semester Activities'!N$39/'Weightage Page-1'!AF$13)*'Weightage Page-1'!AF143,0))+
(IF('Semester Activities'!N$40&lt;&gt;0,('Semester Activities'!N$40/'Weightage Page-1'!AG$13)*'Weightage Page-1'!AG143,0))+
(IF('Semester Activities'!N$41&lt;&gt;0,('Semester Activities'!N$41/'Weightage Page-1'!AH$13)*'Weightage Page-1'!AH143,0))+
(IF('Semester Activities'!N$42&lt;&gt;0,('Semester Activities'!N$42/'Weightage Page-1'!AI$13)*'Weightage Page-1'!AI143,0))+
(IF('Semester Activities'!N$43&lt;&gt;0,('Semester Activities'!N$43/'Weightage Page-1'!AJ$13)*'Weightage Page-1'!AJ143,0))+
(IF('Semester Activities'!N$44&lt;&gt;0,('Semester Activities'!N$44/'Weightage Page-1'!AK$13)*'Weightage Page-1'!AK143,0))+
(IF('Semester Activities'!N$45&lt;&gt;0,('Semester Activities'!N$45/'Weightage Page-1'!AL$13)*'Weightage Page-1'!AL143,0))+
(IF('Semester Activities'!N$46&lt;&gt;0,('Semester Activities'!N$46/'Weightage Page-1'!AM$13)*'Weightage Page-1'!AM143,0))+
(IF('Semester Activities'!N$47&lt;&gt;0,('Semester Activities'!N$47/'Weightage Page-1'!AN$13)*'Weightage Page-1'!AN143,0))+
(IF('Semester Activities'!N$48&lt;&gt;0,('Semester Activities'!N$48/'Weightage Page-1'!AO$13)*'Weightage Page-1'!AO143,0))+
(IF('Semester Activities'!N$49&lt;&gt;0,('Semester Activities'!N$49/'Weightage Page-1'!AP$13)*'Weightage Page-1'!AP143,0))+
(IF('Semester Activities'!N$50&lt;&gt;0,('Semester Activities'!N$50/'Weightage Page-1'!AQ$13)*'Weightage Page-1'!AQ143,0))+
(IF('Semester Activities'!N$51&lt;&gt;0,('Semester Activities'!N$51/'Weightage Page-1'!AR$13)*'Weightage Page-1'!AR143,0))+
(IF('Semester Activities'!N$52&lt;&gt;0,('Semester Activities'!N$52/'Weightage Page-1'!AS$13)*'Weightage Page-1'!AS143,0))+
(IF('Semester Activities'!N$53&lt;&gt;0,('Semester Activities'!N$53/'Weightage Page-1'!AT$13)*'Weightage Page-1'!AT143,0))+
(IF('Semester Activities'!N$54&lt;&gt;0,('Semester Activities'!N$54/'Weightage Page-1'!AU$13)*'Weightage Page-1'!AU143,0))+
(IF('Semester Activities'!N$55&lt;&gt;0,('Semester Activities'!N$55/'Weightage Page-1'!AV$13)*'Weightage Page-1'!AV143,0))+
(IF('Semester Activities'!N$56&lt;&gt;0,('Semester Activities'!N$56/'Weightage Page-1'!AW$13)*'Weightage Page-1'!AW143,0))+
(IF('Semester Activities'!N$57&lt;&gt;0,('Semester Activities'!N$57/'Weightage Page-1'!AX$13)*'Weightage Page-1'!AX143,0))+
(IF('Semester Activities'!N$58&lt;&gt;0,('Semester Activities'!N$58/'Weightage Page-1'!AY$13)*'Weightage Page-1'!AY143,0))+
(IF('Semester Activities'!N$59&lt;&gt;0,('Semester Activities'!N$59/'Weightage Page-1'!AZ$13)*'Weightage Page-1'!AZ143,0))+
(IF('Semester Activities'!N$60&lt;&gt;0,('Semester Activities'!N$60/'Weightage Page-1'!BA$13)*'Weightage Page-1'!BA143,0))+
(IF('Semester Activities'!N$61&lt;&gt;0,('Semester Activities'!N$61/'Weightage Page-1'!BB$13)*'Weightage Page-1'!BB143,0))</f>
        <v>0</v>
      </c>
      <c r="M137" s="423"/>
      <c r="N137" s="424">
        <f t="shared" si="3"/>
        <v>0</v>
      </c>
      <c r="O137" s="424"/>
    </row>
    <row r="138" spans="1:15" ht="16.5" thickBot="1" x14ac:dyDescent="0.3">
      <c r="A138" s="210">
        <v>129</v>
      </c>
      <c r="B138" s="211" t="str">
        <f>IF('Weightage Page-1'!B144&lt;&gt;"",'Weightage Page-1'!B144,"")</f>
        <v/>
      </c>
      <c r="C138" s="118"/>
      <c r="D138" s="423">
        <f>(IF('Semester Activities'!J$11&lt;&gt;0,('Semester Activities'!J$11/'Weightage Page-1'!D$13)*'Weightage Page-1'!D144,0))+
(IF('Semester Activities'!J$12&lt;&gt;0,('Semester Activities'!J$12/'Weightage Page-1'!E$13)*'Weightage Page-1'!E144,0))+
(IF('Semester Activities'!J$13&lt;&gt;0,('Semester Activities'!J$13/'Weightage Page-1'!F$13)*'Weightage Page-1'!F144,0))+
(IF('Semester Activities'!J$14&lt;&gt;0,('Semester Activities'!J$14/'Weightage Page-1'!G$13)*'Weightage Page-1'!G144,0))+
(IF('Semester Activities'!J$15&lt;&gt;0,('Semester Activities'!J$15/'Weightage Page-1'!H$13)*'Weightage Page-1'!H144,0))+
(IF('Semester Activities'!J$16&lt;&gt;0,('Semester Activities'!J$16/'Weightage Page-1'!I$13)*'Weightage Page-1'!I144,0))+
(IF('Semester Activities'!J$17&lt;&gt;0,('Semester Activities'!J$17/'Weightage Page-1'!J$13)*'Weightage Page-1'!J144,0))+
(IF('Semester Activities'!J$18&lt;&gt;0,('Semester Activities'!J$18/'Weightage Page-1'!K$13)*'Weightage Page-1'!K144,0))+
(IF('Semester Activities'!J$19&lt;&gt;0,('Semester Activities'!J$19/'Weightage Page-1'!L$13)*'Weightage Page-1'!L144,0))+
(IF('Semester Activities'!J$20&lt;&gt;0,('Semester Activities'!J$20/'Weightage Page-1'!M$13)*'Weightage Page-1'!M144,0))+
(IF('Semester Activities'!J$21&lt;&gt;0,('Semester Activities'!J$21/'Weightage Page-1'!N$13)*'Weightage Page-1'!N144,0))+
(IF('Semester Activities'!J$25&lt;&gt;0,('Semester Activities'!J$25/'Weightage Page-1'!R$13)*'Weightage Page-1'!R144,0))+
(IF('Semester Activities'!J$26&lt;&gt;0,('Semester Activities'!J$26/'Weightage Page-1'!S$13)*'Weightage Page-1'!S144,0))+
(IF('Semester Activities'!J$27&lt;&gt;0,('Semester Activities'!J$27/'Weightage Page-1'!T$13)*'Weightage Page-1'!T144,0))+
(IF('Semester Activities'!J$28&lt;&gt;0,('Semester Activities'!J$28/'Weightage Page-1'!U$13)*'Weightage Page-1'!U144,0))+
(IF('Semester Activities'!J$29&lt;&gt;0,('Semester Activities'!J$29/'Weightage Page-1'!V$13)*'Weightage Page-1'!V144,0))+
(IF('Semester Activities'!J$30&lt;&gt;0,('Semester Activities'!J$30/'Weightage Page-1'!W$13)*'Weightage Page-1'!W144,0))+
(IF('Semester Activities'!J$31&lt;&gt;0,('Semester Activities'!J$31/'Weightage Page-1'!X$13)*'Weightage Page-1'!X144,0))+
(IF('Semester Activities'!J$32&lt;&gt;0,('Semester Activities'!J$32/'Weightage Page-1'!Y$13)*'Weightage Page-1'!Y144,0))+
(IF('Semester Activities'!J$33&lt;&gt;0,('Semester Activities'!J$33/'Weightage Page-1'!Z$13)*'Weightage Page-1'!Z144,0))+
(IF('Semester Activities'!J$34&lt;&gt;0,('Semester Activities'!J$34/'Weightage Page-1'!AA$13)*'Weightage Page-1'!AA144,0))+
(IF('Semester Activities'!J$35&lt;&gt;0,('Semester Activities'!J$35/'Weightage Page-1'!AB$13)*'Weightage Page-1'!AB144,0))+
(IF('Semester Activities'!J$36&lt;&gt;0,('Semester Activities'!J$36/'Weightage Page-1'!AC$13)*'Weightage Page-1'!AC144,0))+
(IF('Semester Activities'!J$38&lt;&gt;0,('Semester Activities'!J$38/'Weightage Page-1'!AE$13)*'Weightage Page-1'!AE144,0))+
(IF('Semester Activities'!J$39&lt;&gt;0,('Semester Activities'!J$39/'Weightage Page-1'!AF$13)*'Weightage Page-1'!AF144,0))+
(IF('Semester Activities'!J$40&lt;&gt;0,('Semester Activities'!J$40/'Weightage Page-1'!AG$13)*'Weightage Page-1'!AG144,0))+
(IF('Semester Activities'!J$41&lt;&gt;0,('Semester Activities'!J$41/'Weightage Page-1'!AH$13)*'Weightage Page-1'!AH144,0))+
(IF('Semester Activities'!J$42&lt;&gt;0,('Semester Activities'!J$42/'Weightage Page-1'!AI$13)*'Weightage Page-1'!AI144,0))+
(IF('Semester Activities'!J$43&lt;&gt;0,('Semester Activities'!J$43/'Weightage Page-1'!AJ$13)*'Weightage Page-1'!AJ144,0))+
(IF('Semester Activities'!J$44&lt;&gt;0,('Semester Activities'!J$44/'Weightage Page-1'!AK$13)*'Weightage Page-1'!AK144,0))+
(IF('Semester Activities'!J$45&lt;&gt;0,('Semester Activities'!J$45/'Weightage Page-1'!AL$13)*'Weightage Page-1'!AL144,0))+
(IF('Semester Activities'!J$46&lt;&gt;0,('Semester Activities'!J$46/'Weightage Page-1'!AM$13)*'Weightage Page-1'!AM144,0))+
(IF('Semester Activities'!J$47&lt;&gt;0,('Semester Activities'!J$47/'Weightage Page-1'!AN$13)*'Weightage Page-1'!AN144,0))+
(IF('Semester Activities'!J$48&lt;&gt;0,('Semester Activities'!J$48/'Weightage Page-1'!AO$13)*'Weightage Page-1'!AO144,0))+
(IF('Semester Activities'!J$49&lt;&gt;0,('Semester Activities'!J$49/'Weightage Page-1'!AP$13)*'Weightage Page-1'!AP144,0))+
(IF('Semester Activities'!J$50&lt;&gt;0,('Semester Activities'!J$50/'Weightage Page-1'!AQ$13)*'Weightage Page-1'!AQ144,0))+
(IF('Semester Activities'!J$51&lt;&gt;0,('Semester Activities'!J$51/'Weightage Page-1'!AR$13)*'Weightage Page-1'!AR144,0))+
(IF('Semester Activities'!J$52&lt;&gt;0,('Semester Activities'!J$52/'Weightage Page-1'!AS$13)*'Weightage Page-1'!AS144,0))+
(IF('Semester Activities'!J$53&lt;&gt;0,('Semester Activities'!J$53/'Weightage Page-1'!AT$13)*'Weightage Page-1'!AT144,0))+
(IF('Semester Activities'!J$54&lt;&gt;0,('Semester Activities'!J$54/'Weightage Page-1'!AU$13)*'Weightage Page-1'!AU144,0))+
(IF('Semester Activities'!J$55&lt;&gt;0,('Semester Activities'!J$55/'Weightage Page-1'!AV$13)*'Weightage Page-1'!AV144,0))+
(IF('Semester Activities'!J$56&lt;&gt;0,('Semester Activities'!J$56/'Weightage Page-1'!AW$13)*'Weightage Page-1'!AW144,0))+
(IF('Semester Activities'!J$57&lt;&gt;0,('Semester Activities'!J$57/'Weightage Page-1'!AX$13)*'Weightage Page-1'!AX144,0))+
(IF('Semester Activities'!J$58&lt;&gt;0,('Semester Activities'!J$58/'Weightage Page-1'!AY$13)*'Weightage Page-1'!AY144,0))+
(IF('Semester Activities'!J$59&lt;&gt;0,('Semester Activities'!J$59/'Weightage Page-1'!AZ$13)*'Weightage Page-1'!AZ144,0))+
(IF('Semester Activities'!J$60&lt;&gt;0,('Semester Activities'!J$60/'Weightage Page-1'!BA$13)*'Weightage Page-1'!BA144,0))+
(IF('Semester Activities'!J$61&lt;&gt;0,('Semester Activities'!J$61/'Weightage Page-1'!BB$13)*'Weightage Page-1'!BB144,0))</f>
        <v>0</v>
      </c>
      <c r="E138" s="423"/>
      <c r="F138" s="423">
        <f>(IF('Semester Activities'!K$11&lt;&gt;0,('Semester Activities'!K$11/'Weightage Page-1'!D$13)*'Weightage Page-1'!D144,0))+
(IF('Semester Activities'!K$12&lt;&gt;0,('Semester Activities'!K$12/'Weightage Page-1'!E$13)*'Weightage Page-1'!E144,0))+
(IF('Semester Activities'!K$13&lt;&gt;0,('Semester Activities'!K$13/'Weightage Page-1'!F$13)*'Weightage Page-1'!F144,0))+
(IF('Semester Activities'!K$14&lt;&gt;0,('Semester Activities'!K$14/'Weightage Page-1'!G$13)*'Weightage Page-1'!G144,0))+
(IF('Semester Activities'!K$15&lt;&gt;0,('Semester Activities'!K$15/'Weightage Page-1'!H$13)*'Weightage Page-1'!H144,0))+
(IF('Semester Activities'!K$16&lt;&gt;0,('Semester Activities'!K$16/'Weightage Page-1'!I$13)*'Weightage Page-1'!I144,0))+
(IF('Semester Activities'!K$17&lt;&gt;0,('Semester Activities'!K$17/'Weightage Page-1'!J$13)*'Weightage Page-1'!J144,0))+
(IF('Semester Activities'!K$18&lt;&gt;0,('Semester Activities'!K$18/'Weightage Page-1'!K$13)*'Weightage Page-1'!K144,0))+
(IF('Semester Activities'!K$19&lt;&gt;0,('Semester Activities'!K$19/'Weightage Page-1'!L$13)*'Weightage Page-1'!L144,0))+
(IF('Semester Activities'!K$20&lt;&gt;0,('Semester Activities'!K$20/'Weightage Page-1'!M$13)*'Weightage Page-1'!M144,0))+
(IF('Semester Activities'!K$21&lt;&gt;0,('Semester Activities'!K$21/'Weightage Page-1'!N$13)*'Weightage Page-1'!N144,0))+
(IF('Semester Activities'!K$25&lt;&gt;0,('Semester Activities'!K$25/'Weightage Page-1'!R$13)*'Weightage Page-1'!R144,0))+
(IF('Semester Activities'!K$26&lt;&gt;0,('Semester Activities'!K$26/'Weightage Page-1'!S$13)*'Weightage Page-1'!S144,0))+
(IF('Semester Activities'!K$27&lt;&gt;0,('Semester Activities'!K$27/'Weightage Page-1'!T$13)*'Weightage Page-1'!T144,0))+
(IF('Semester Activities'!K$28&lt;&gt;0,('Semester Activities'!K$28/'Weightage Page-1'!U$13)*'Weightage Page-1'!U144,0))+
(IF('Semester Activities'!K$29&lt;&gt;0,('Semester Activities'!K$29/'Weightage Page-1'!V$13)*'Weightage Page-1'!V144,0))+
(IF('Semester Activities'!K$30&lt;&gt;0,('Semester Activities'!K$30/'Weightage Page-1'!W$13)*'Weightage Page-1'!W144,0))+
(IF('Semester Activities'!K$31&lt;&gt;0,('Semester Activities'!K$31/'Weightage Page-1'!X$13)*'Weightage Page-1'!X144,0))+
(IF('Semester Activities'!K$32&lt;&gt;0,('Semester Activities'!K$32/'Weightage Page-1'!Y$13)*'Weightage Page-1'!Y144,0))+
(IF('Semester Activities'!K$33&lt;&gt;0,('Semester Activities'!K$33/'Weightage Page-1'!Z$13)*'Weightage Page-1'!Z144,0))+
(IF('Semester Activities'!K$34&lt;&gt;0,('Semester Activities'!K$34/'Weightage Page-1'!AA$13)*'Weightage Page-1'!AA144,0))+
(IF('Semester Activities'!K$35&lt;&gt;0,('Semester Activities'!K$35/'Weightage Page-1'!AB$13)*'Weightage Page-1'!AB144,0))+
(IF('Semester Activities'!K$36&lt;&gt;0,('Semester Activities'!K$36/'Weightage Page-1'!AC$13)*'Weightage Page-1'!AC144,0))+
(IF('Semester Activities'!K$38&lt;&gt;0,('Semester Activities'!K$38/'Weightage Page-1'!AE$13)*'Weightage Page-1'!AE144,0))+
(IF('Semester Activities'!K$39&lt;&gt;0,('Semester Activities'!K$39/'Weightage Page-1'!AF$13)*'Weightage Page-1'!AF144,0))+
(IF('Semester Activities'!K$40&lt;&gt;0,('Semester Activities'!K$40/'Weightage Page-1'!AG$13)*'Weightage Page-1'!AG144,0))+
(IF('Semester Activities'!K$41&lt;&gt;0,('Semester Activities'!K$41/'Weightage Page-1'!AH$13)*'Weightage Page-1'!AH144,0))+
(IF('Semester Activities'!K$42&lt;&gt;0,('Semester Activities'!K$42/'Weightage Page-1'!AI$13)*'Weightage Page-1'!AI144,0))+
(IF('Semester Activities'!K$43&lt;&gt;0,('Semester Activities'!K$43/'Weightage Page-1'!AJ$13)*'Weightage Page-1'!AJ144,0))+
(IF('Semester Activities'!K$44&lt;&gt;0,('Semester Activities'!K$44/'Weightage Page-1'!AK$13)*'Weightage Page-1'!AK144,0))+
(IF('Semester Activities'!K$45&lt;&gt;0,('Semester Activities'!K$45/'Weightage Page-1'!AL$13)*'Weightage Page-1'!AL144,0))+
(IF('Semester Activities'!K$46&lt;&gt;0,('Semester Activities'!K$46/'Weightage Page-1'!AM$13)*'Weightage Page-1'!AM144,0))+
(IF('Semester Activities'!K$47&lt;&gt;0,('Semester Activities'!K$47/'Weightage Page-1'!AN$13)*'Weightage Page-1'!AN144,0))+
(IF('Semester Activities'!K$48&lt;&gt;0,('Semester Activities'!K$48/'Weightage Page-1'!AO$13)*'Weightage Page-1'!AO144,0))+
(IF('Semester Activities'!K$49&lt;&gt;0,('Semester Activities'!K$49/'Weightage Page-1'!AP$13)*'Weightage Page-1'!AP144,0))+
(IF('Semester Activities'!K$50&lt;&gt;0,('Semester Activities'!K$50/'Weightage Page-1'!AQ$13)*'Weightage Page-1'!AQ144,0))+
(IF('Semester Activities'!K$51&lt;&gt;0,('Semester Activities'!K$51/'Weightage Page-1'!AR$13)*'Weightage Page-1'!AR144,0))+
(IF('Semester Activities'!K$52&lt;&gt;0,('Semester Activities'!K$52/'Weightage Page-1'!AS$13)*'Weightage Page-1'!AS144,0))+
(IF('Semester Activities'!K$53&lt;&gt;0,('Semester Activities'!K$53/'Weightage Page-1'!AT$13)*'Weightage Page-1'!AT144,0))+
(IF('Semester Activities'!K$54&lt;&gt;0,('Semester Activities'!K$54/'Weightage Page-1'!AU$13)*'Weightage Page-1'!AU144,0))+
(IF('Semester Activities'!K$55&lt;&gt;0,('Semester Activities'!K$55/'Weightage Page-1'!AV$13)*'Weightage Page-1'!AV144,0))+
(IF('Semester Activities'!K$56&lt;&gt;0,('Semester Activities'!K$56/'Weightage Page-1'!AW$13)*'Weightage Page-1'!AW144,0))+
(IF('Semester Activities'!K$57&lt;&gt;0,('Semester Activities'!K$57/'Weightage Page-1'!AX$13)*'Weightage Page-1'!AX144,0))+
(IF('Semester Activities'!K$58&lt;&gt;0,('Semester Activities'!K$58/'Weightage Page-1'!AY$13)*'Weightage Page-1'!AY144,0))+
(IF('Semester Activities'!K$59&lt;&gt;0,('Semester Activities'!K$59/'Weightage Page-1'!AZ$13)*'Weightage Page-1'!AZ144,0))+
(IF('Semester Activities'!K$60&lt;&gt;0,('Semester Activities'!K$60/'Weightage Page-1'!BA$13)*'Weightage Page-1'!BA144,0))+
(IF('Semester Activities'!K$61&lt;&gt;0,('Semester Activities'!K$61/'Weightage Page-1'!BB$13)*'Weightage Page-1'!BB144,0))</f>
        <v>0</v>
      </c>
      <c r="G138" s="423"/>
      <c r="H138" s="423">
        <f>(IF('Semester Activities'!L$11&lt;&gt;0,('Semester Activities'!L$11/'Weightage Page-1'!D$13)*'Weightage Page-1'!D144,0))+
(IF('Semester Activities'!L$12&lt;&gt;0,('Semester Activities'!L$12/'Weightage Page-1'!E$13)*'Weightage Page-1'!E144,0))+
(IF('Semester Activities'!L$13&lt;&gt;0,('Semester Activities'!L$13/'Weightage Page-1'!F$13)*'Weightage Page-1'!F144,0))+
(IF('Semester Activities'!L$14&lt;&gt;0,('Semester Activities'!L$14/'Weightage Page-1'!G$13)*'Weightage Page-1'!G144,0))+
(IF('Semester Activities'!L$15&lt;&gt;0,('Semester Activities'!L$15/'Weightage Page-1'!H$13)*'Weightage Page-1'!H144,0))+
(IF('Semester Activities'!L$16&lt;&gt;0,('Semester Activities'!L$16/'Weightage Page-1'!I$13)*'Weightage Page-1'!I144,0))+
(IF('Semester Activities'!L$17&lt;&gt;0,('Semester Activities'!L$17/'Weightage Page-1'!J$13)*'Weightage Page-1'!J144,0))+
(IF('Semester Activities'!L$18&lt;&gt;0,('Semester Activities'!L$18/'Weightage Page-1'!K$13)*'Weightage Page-1'!K144,0))+
(IF('Semester Activities'!L$19&lt;&gt;0,('Semester Activities'!L$19/'Weightage Page-1'!L$13)*'Weightage Page-1'!L144,0))+
(IF('Semester Activities'!L$20&lt;&gt;0,('Semester Activities'!L$20/'Weightage Page-1'!M$13)*'Weightage Page-1'!M144,0))+
(IF('Semester Activities'!L$21&lt;&gt;0,('Semester Activities'!L$21/'Weightage Page-1'!N$13)*'Weightage Page-1'!N144,0))+
(IF('Semester Activities'!L$25&lt;&gt;0,('Semester Activities'!L$25/'Weightage Page-1'!R$13)*'Weightage Page-1'!R144,0))+
(IF('Semester Activities'!L$26&lt;&gt;0,('Semester Activities'!L$26/'Weightage Page-1'!S$13)*'Weightage Page-1'!S144,0))+
(IF('Semester Activities'!L$27&lt;&gt;0,('Semester Activities'!L$27/'Weightage Page-1'!T$13)*'Weightage Page-1'!T144,0))+
(IF('Semester Activities'!L$28&lt;&gt;0,('Semester Activities'!L$28/'Weightage Page-1'!U$13)*'Weightage Page-1'!U144,0))+
(IF('Semester Activities'!L$29&lt;&gt;0,('Semester Activities'!L$29/'Weightage Page-1'!V$13)*'Weightage Page-1'!V144,0))+
(IF('Semester Activities'!L$30&lt;&gt;0,('Semester Activities'!L$30/'Weightage Page-1'!W$13)*'Weightage Page-1'!W144,0))+
(IF('Semester Activities'!L$31&lt;&gt;0,('Semester Activities'!L$31/'Weightage Page-1'!X$13)*'Weightage Page-1'!X144,0))+
(IF('Semester Activities'!L$32&lt;&gt;0,('Semester Activities'!L$32/'Weightage Page-1'!Y$13)*'Weightage Page-1'!Y144,0))+
(IF('Semester Activities'!L$33&lt;&gt;0,('Semester Activities'!L$33/'Weightage Page-1'!Z$13)*'Weightage Page-1'!Z144,0))+
(IF('Semester Activities'!L$34&lt;&gt;0,('Semester Activities'!L$34/'Weightage Page-1'!AA$13)*'Weightage Page-1'!AA144,0))+
(IF('Semester Activities'!L$35&lt;&gt;0,('Semester Activities'!L$35/'Weightage Page-1'!AB$13)*'Weightage Page-1'!AB144,0))+
(IF('Semester Activities'!L$36&lt;&gt;0,('Semester Activities'!L$36/'Weightage Page-1'!AC$13)*'Weightage Page-1'!AC144,0))+
(IF('Semester Activities'!L$38&lt;&gt;0,('Semester Activities'!L$38/'Weightage Page-1'!AE$13)*'Weightage Page-1'!AE144,0))+
(IF('Semester Activities'!L$39&lt;&gt;0,('Semester Activities'!L$39/'Weightage Page-1'!AF$13)*'Weightage Page-1'!AF144,0))+
(IF('Semester Activities'!L$40&lt;&gt;0,('Semester Activities'!L$40/'Weightage Page-1'!AG$13)*'Weightage Page-1'!AG144,0))+
(IF('Semester Activities'!L$41&lt;&gt;0,('Semester Activities'!L$41/'Weightage Page-1'!AH$13)*'Weightage Page-1'!AH144,0))+
(IF('Semester Activities'!L$42&lt;&gt;0,('Semester Activities'!L$42/'Weightage Page-1'!AI$13)*'Weightage Page-1'!AI144,0))+
(IF('Semester Activities'!L$43&lt;&gt;0,('Semester Activities'!L$43/'Weightage Page-1'!AJ$13)*'Weightage Page-1'!AJ144,0))+
(IF('Semester Activities'!L$44&lt;&gt;0,('Semester Activities'!L$44/'Weightage Page-1'!AK$13)*'Weightage Page-1'!AK144,0))+
(IF('Semester Activities'!L$45&lt;&gt;0,('Semester Activities'!L$45/'Weightage Page-1'!AL$13)*'Weightage Page-1'!AL144,0))+
(IF('Semester Activities'!L$46&lt;&gt;0,('Semester Activities'!L$46/'Weightage Page-1'!AM$13)*'Weightage Page-1'!AM144,0))+
(IF('Semester Activities'!L$47&lt;&gt;0,('Semester Activities'!L$47/'Weightage Page-1'!AN$13)*'Weightage Page-1'!AN144,0))+
(IF('Semester Activities'!L$48&lt;&gt;0,('Semester Activities'!L$48/'Weightage Page-1'!AO$13)*'Weightage Page-1'!AO144,0))+
(IF('Semester Activities'!L$49&lt;&gt;0,('Semester Activities'!L$49/'Weightage Page-1'!AP$13)*'Weightage Page-1'!AP144,0))+
(IF('Semester Activities'!L$50&lt;&gt;0,('Semester Activities'!L$50/'Weightage Page-1'!AQ$13)*'Weightage Page-1'!AQ144,0))+
(IF('Semester Activities'!L$51&lt;&gt;0,('Semester Activities'!L$51/'Weightage Page-1'!AR$13)*'Weightage Page-1'!AR144,0))+
(IF('Semester Activities'!L$52&lt;&gt;0,('Semester Activities'!L$52/'Weightage Page-1'!AS$13)*'Weightage Page-1'!AS144,0))+
(IF('Semester Activities'!L$53&lt;&gt;0,('Semester Activities'!L$53/'Weightage Page-1'!AT$13)*'Weightage Page-1'!AT144,0))+
(IF('Semester Activities'!L$54&lt;&gt;0,('Semester Activities'!L$54/'Weightage Page-1'!AU$13)*'Weightage Page-1'!AU144,0))+
(IF('Semester Activities'!L$55&lt;&gt;0,('Semester Activities'!L$55/'Weightage Page-1'!AV$13)*'Weightage Page-1'!AV144,0))+
(IF('Semester Activities'!L$56&lt;&gt;0,('Semester Activities'!L$56/'Weightage Page-1'!AW$13)*'Weightage Page-1'!AW144,0))+
(IF('Semester Activities'!L$57&lt;&gt;0,('Semester Activities'!L$57/'Weightage Page-1'!AX$13)*'Weightage Page-1'!AX144,0))+
(IF('Semester Activities'!L$58&lt;&gt;0,('Semester Activities'!L$58/'Weightage Page-1'!AY$13)*'Weightage Page-1'!AY144,0))+
(IF('Semester Activities'!L$59&lt;&gt;0,('Semester Activities'!L$59/'Weightage Page-1'!AZ$13)*'Weightage Page-1'!AZ144,0))+
(IF('Semester Activities'!L$60&lt;&gt;0,('Semester Activities'!L$60/'Weightage Page-1'!BA$13)*'Weightage Page-1'!BA144,0))+
(IF('Semester Activities'!L$61&lt;&gt;0,('Semester Activities'!L$61/'Weightage Page-1'!BB$13)*'Weightage Page-1'!BB144,0))</f>
        <v>0</v>
      </c>
      <c r="I138" s="423"/>
      <c r="J138" s="423">
        <f>(IF('Semester Activities'!M$11&lt;&gt;0,('Semester Activities'!M$11/'Weightage Page-1'!D$13)*'Weightage Page-1'!D144,0))+
(IF('Semester Activities'!M$12&lt;&gt;0,('Semester Activities'!M$12/'Weightage Page-1'!E$13)*'Weightage Page-1'!E144,0))+
(IF('Semester Activities'!M$13&lt;&gt;0,('Semester Activities'!M$13/'Weightage Page-1'!F$13)*'Weightage Page-1'!F144,0))+
(IF('Semester Activities'!M$14&lt;&gt;0,('Semester Activities'!M$14/'Weightage Page-1'!G$13)*'Weightage Page-1'!G144,0))+
(IF('Semester Activities'!M$15&lt;&gt;0,('Semester Activities'!M$15/'Weightage Page-1'!H$13)*'Weightage Page-1'!H144,0))+
(IF('Semester Activities'!M$16&lt;&gt;0,('Semester Activities'!M$16/'Weightage Page-1'!I$13)*'Weightage Page-1'!I144,0))+
(IF('Semester Activities'!M$17&lt;&gt;0,('Semester Activities'!M$17/'Weightage Page-1'!J$13)*'Weightage Page-1'!J144,0))+
(IF('Semester Activities'!M$18&lt;&gt;0,('Semester Activities'!M$18/'Weightage Page-1'!K$13)*'Weightage Page-1'!K144,0))+
(IF('Semester Activities'!M$19&lt;&gt;0,('Semester Activities'!M$19/'Weightage Page-1'!L$13)*'Weightage Page-1'!L144,0))+
(IF('Semester Activities'!M$20&lt;&gt;0,('Semester Activities'!M$20/'Weightage Page-1'!M$13)*'Weightage Page-1'!M144,0))+
(IF('Semester Activities'!M$21&lt;&gt;0,('Semester Activities'!M$21/'Weightage Page-1'!N$13)*'Weightage Page-1'!N144,0))+
(IF('Semester Activities'!M$25&lt;&gt;0,('Semester Activities'!M$25/'Weightage Page-1'!R$13)*'Weightage Page-1'!R144,0))+
(IF('Semester Activities'!M$26&lt;&gt;0,('Semester Activities'!M$26/'Weightage Page-1'!S$13)*'Weightage Page-1'!S144,0))+
(IF('Semester Activities'!M$27&lt;&gt;0,('Semester Activities'!M$27/'Weightage Page-1'!T$13)*'Weightage Page-1'!T144,0))+
(IF('Semester Activities'!M$28&lt;&gt;0,('Semester Activities'!M$28/'Weightage Page-1'!U$13)*'Weightage Page-1'!U144,0))+
(IF('Semester Activities'!M$29&lt;&gt;0,('Semester Activities'!M$29/'Weightage Page-1'!V$13)*'Weightage Page-1'!V144,0))+
(IF('Semester Activities'!M$30&lt;&gt;0,('Semester Activities'!M$30/'Weightage Page-1'!W$13)*'Weightage Page-1'!W144,0))+
(IF('Semester Activities'!M$31&lt;&gt;0,('Semester Activities'!M$31/'Weightage Page-1'!X$13)*'Weightage Page-1'!X144,0))+
(IF('Semester Activities'!M$32&lt;&gt;0,('Semester Activities'!M$32/'Weightage Page-1'!Y$13)*'Weightage Page-1'!Y144,0))+
(IF('Semester Activities'!M$33&lt;&gt;0,('Semester Activities'!M$33/'Weightage Page-1'!Z$13)*'Weightage Page-1'!Z144,0))+
(IF('Semester Activities'!M$34&lt;&gt;0,('Semester Activities'!M$34/'Weightage Page-1'!AA$13)*'Weightage Page-1'!AA144,0))+
(IF('Semester Activities'!M$35&lt;&gt;0,('Semester Activities'!M$35/'Weightage Page-1'!AB$13)*'Weightage Page-1'!AB144,0))+
(IF('Semester Activities'!M$36&lt;&gt;0,('Semester Activities'!M$36/'Weightage Page-1'!AC$13)*'Weightage Page-1'!AC144,0))+
(IF('Semester Activities'!M$38&lt;&gt;0,('Semester Activities'!M$38/'Weightage Page-1'!AE$13)*'Weightage Page-1'!AE144,0))+
(IF('Semester Activities'!M$39&lt;&gt;0,('Semester Activities'!M$39/'Weightage Page-1'!AF$13)*'Weightage Page-1'!AF144,0))+
(IF('Semester Activities'!M$40&lt;&gt;0,('Semester Activities'!M$40/'Weightage Page-1'!AG$13)*'Weightage Page-1'!AG144,0))+
(IF('Semester Activities'!M$41&lt;&gt;0,('Semester Activities'!M$41/'Weightage Page-1'!AH$13)*'Weightage Page-1'!AH144,0))+
(IF('Semester Activities'!M$42&lt;&gt;0,('Semester Activities'!M$42/'Weightage Page-1'!AI$13)*'Weightage Page-1'!AI144,0))+
(IF('Semester Activities'!M$43&lt;&gt;0,('Semester Activities'!M$43/'Weightage Page-1'!AJ$13)*'Weightage Page-1'!AJ144,0))+
(IF('Semester Activities'!M$44&lt;&gt;0,('Semester Activities'!M$44/'Weightage Page-1'!AK$13)*'Weightage Page-1'!AK144,0))+
(IF('Semester Activities'!M$45&lt;&gt;0,('Semester Activities'!M$45/'Weightage Page-1'!AL$13)*'Weightage Page-1'!AL144,0))+
(IF('Semester Activities'!M$46&lt;&gt;0,('Semester Activities'!M$46/'Weightage Page-1'!AM$13)*'Weightage Page-1'!AM144,0))+
(IF('Semester Activities'!M$47&lt;&gt;0,('Semester Activities'!M$47/'Weightage Page-1'!AN$13)*'Weightage Page-1'!AN144,0))+
(IF('Semester Activities'!M$48&lt;&gt;0,('Semester Activities'!M$48/'Weightage Page-1'!AO$13)*'Weightage Page-1'!AO144,0))+
(IF('Semester Activities'!M$49&lt;&gt;0,('Semester Activities'!M$49/'Weightage Page-1'!AP$13)*'Weightage Page-1'!AP144,0))+
(IF('Semester Activities'!M$50&lt;&gt;0,('Semester Activities'!M$50/'Weightage Page-1'!AQ$13)*'Weightage Page-1'!AQ144,0))+
(IF('Semester Activities'!M$51&lt;&gt;0,('Semester Activities'!M$51/'Weightage Page-1'!AR$13)*'Weightage Page-1'!AR144,0))+
(IF('Semester Activities'!M$52&lt;&gt;0,('Semester Activities'!M$52/'Weightage Page-1'!AS$13)*'Weightage Page-1'!AS144,0))+
(IF('Semester Activities'!M$53&lt;&gt;0,('Semester Activities'!M$53/'Weightage Page-1'!AT$13)*'Weightage Page-1'!AT144,0))+
(IF('Semester Activities'!M$54&lt;&gt;0,('Semester Activities'!M$54/'Weightage Page-1'!AU$13)*'Weightage Page-1'!AU144,0))+
(IF('Semester Activities'!M$55&lt;&gt;0,('Semester Activities'!M$55/'Weightage Page-1'!AV$13)*'Weightage Page-1'!AV144,0))+
(IF('Semester Activities'!M$56&lt;&gt;0,('Semester Activities'!M$56/'Weightage Page-1'!AW$13)*'Weightage Page-1'!AW144,0))+
(IF('Semester Activities'!M$57&lt;&gt;0,('Semester Activities'!M$57/'Weightage Page-1'!AX$13)*'Weightage Page-1'!AX144,0))+
(IF('Semester Activities'!M$58&lt;&gt;0,('Semester Activities'!M$58/'Weightage Page-1'!AY$13)*'Weightage Page-1'!AY144,0))+
(IF('Semester Activities'!M$59&lt;&gt;0,('Semester Activities'!M$59/'Weightage Page-1'!AZ$13)*'Weightage Page-1'!AZ144,0))+
(IF('Semester Activities'!M$60&lt;&gt;0,('Semester Activities'!M$60/'Weightage Page-1'!BA$13)*'Weightage Page-1'!BA144,0))+
(IF('Semester Activities'!M$61&lt;&gt;0,('Semester Activities'!M$61/'Weightage Page-1'!BB$13)*'Weightage Page-1'!BB144,0))</f>
        <v>0</v>
      </c>
      <c r="K138" s="423"/>
      <c r="L138" s="423">
        <f>(IF('Semester Activities'!N$11&lt;&gt;0,('Semester Activities'!N$11/'Weightage Page-1'!D$13)*'Weightage Page-1'!D144,0))+
(IF('Semester Activities'!N$12&lt;&gt;0,('Semester Activities'!N$12/'Weightage Page-1'!E$13)*'Weightage Page-1'!E144,0))+
(IF('Semester Activities'!N$13&lt;&gt;0,('Semester Activities'!N$13/'Weightage Page-1'!F$13)*'Weightage Page-1'!F144,0))+
(IF('Semester Activities'!N$14&lt;&gt;0,('Semester Activities'!N$14/'Weightage Page-1'!G$13)*'Weightage Page-1'!G144,0))+
(IF('Semester Activities'!N$15&lt;&gt;0,('Semester Activities'!N$15/'Weightage Page-1'!H$13)*'Weightage Page-1'!H144,0))+
(IF('Semester Activities'!N$16&lt;&gt;0,('Semester Activities'!N$16/'Weightage Page-1'!I$13)*'Weightage Page-1'!I144,0))+
(IF('Semester Activities'!N$17&lt;&gt;0,('Semester Activities'!N$17/'Weightage Page-1'!J$13)*'Weightage Page-1'!J144,0))+
(IF('Semester Activities'!N$18&lt;&gt;0,('Semester Activities'!N$18/'Weightage Page-1'!K$13)*'Weightage Page-1'!K144,0))+
(IF('Semester Activities'!N$19&lt;&gt;0,('Semester Activities'!N$19/'Weightage Page-1'!L$13)*'Weightage Page-1'!L144,0))+
(IF('Semester Activities'!N$20&lt;&gt;0,('Semester Activities'!N$20/'Weightage Page-1'!M$13)*'Weightage Page-1'!M144,0))+
(IF('Semester Activities'!N$21&lt;&gt;0,('Semester Activities'!N$21/'Weightage Page-1'!N$13)*'Weightage Page-1'!N144,0))+
(IF('Semester Activities'!N$25&lt;&gt;0,('Semester Activities'!N$25/'Weightage Page-1'!R$13)*'Weightage Page-1'!R144,0))+
(IF('Semester Activities'!N$26&lt;&gt;0,('Semester Activities'!N$26/'Weightage Page-1'!S$13)*'Weightage Page-1'!S144,0))+
(IF('Semester Activities'!N$27&lt;&gt;0,('Semester Activities'!N$27/'Weightage Page-1'!T$13)*'Weightage Page-1'!T144,0))+
(IF('Semester Activities'!N$28&lt;&gt;0,('Semester Activities'!N$28/'Weightage Page-1'!U$13)*'Weightage Page-1'!U144,0))+
(IF('Semester Activities'!N$29&lt;&gt;0,('Semester Activities'!N$29/'Weightage Page-1'!V$13)*'Weightage Page-1'!V144,0))+
(IF('Semester Activities'!N$30&lt;&gt;0,('Semester Activities'!N$30/'Weightage Page-1'!W$13)*'Weightage Page-1'!W144,0))+
(IF('Semester Activities'!N$31&lt;&gt;0,('Semester Activities'!N$31/'Weightage Page-1'!X$13)*'Weightage Page-1'!X144,0))+
(IF('Semester Activities'!N$32&lt;&gt;0,('Semester Activities'!N$32/'Weightage Page-1'!Y$13)*'Weightage Page-1'!Y144,0))+
(IF('Semester Activities'!N$33&lt;&gt;0,('Semester Activities'!N$33/'Weightage Page-1'!Z$13)*'Weightage Page-1'!Z144,0))+
(IF('Semester Activities'!N$34&lt;&gt;0,('Semester Activities'!N$34/'Weightage Page-1'!AA$13)*'Weightage Page-1'!AA144,0))+
(IF('Semester Activities'!N$35&lt;&gt;0,('Semester Activities'!N$35/'Weightage Page-1'!AB$13)*'Weightage Page-1'!AB144,0))+
(IF('Semester Activities'!N$36&lt;&gt;0,('Semester Activities'!N$36/'Weightage Page-1'!AC$13)*'Weightage Page-1'!AC144,0))+
(IF('Semester Activities'!N$38&lt;&gt;0,('Semester Activities'!N$38/'Weightage Page-1'!AE$13)*'Weightage Page-1'!AE144,0))+
(IF('Semester Activities'!N$39&lt;&gt;0,('Semester Activities'!N$39/'Weightage Page-1'!AF$13)*'Weightage Page-1'!AF144,0))+
(IF('Semester Activities'!N$40&lt;&gt;0,('Semester Activities'!N$40/'Weightage Page-1'!AG$13)*'Weightage Page-1'!AG144,0))+
(IF('Semester Activities'!N$41&lt;&gt;0,('Semester Activities'!N$41/'Weightage Page-1'!AH$13)*'Weightage Page-1'!AH144,0))+
(IF('Semester Activities'!N$42&lt;&gt;0,('Semester Activities'!N$42/'Weightage Page-1'!AI$13)*'Weightage Page-1'!AI144,0))+
(IF('Semester Activities'!N$43&lt;&gt;0,('Semester Activities'!N$43/'Weightage Page-1'!AJ$13)*'Weightage Page-1'!AJ144,0))+
(IF('Semester Activities'!N$44&lt;&gt;0,('Semester Activities'!N$44/'Weightage Page-1'!AK$13)*'Weightage Page-1'!AK144,0))+
(IF('Semester Activities'!N$45&lt;&gt;0,('Semester Activities'!N$45/'Weightage Page-1'!AL$13)*'Weightage Page-1'!AL144,0))+
(IF('Semester Activities'!N$46&lt;&gt;0,('Semester Activities'!N$46/'Weightage Page-1'!AM$13)*'Weightage Page-1'!AM144,0))+
(IF('Semester Activities'!N$47&lt;&gt;0,('Semester Activities'!N$47/'Weightage Page-1'!AN$13)*'Weightage Page-1'!AN144,0))+
(IF('Semester Activities'!N$48&lt;&gt;0,('Semester Activities'!N$48/'Weightage Page-1'!AO$13)*'Weightage Page-1'!AO144,0))+
(IF('Semester Activities'!N$49&lt;&gt;0,('Semester Activities'!N$49/'Weightage Page-1'!AP$13)*'Weightage Page-1'!AP144,0))+
(IF('Semester Activities'!N$50&lt;&gt;0,('Semester Activities'!N$50/'Weightage Page-1'!AQ$13)*'Weightage Page-1'!AQ144,0))+
(IF('Semester Activities'!N$51&lt;&gt;0,('Semester Activities'!N$51/'Weightage Page-1'!AR$13)*'Weightage Page-1'!AR144,0))+
(IF('Semester Activities'!N$52&lt;&gt;0,('Semester Activities'!N$52/'Weightage Page-1'!AS$13)*'Weightage Page-1'!AS144,0))+
(IF('Semester Activities'!N$53&lt;&gt;0,('Semester Activities'!N$53/'Weightage Page-1'!AT$13)*'Weightage Page-1'!AT144,0))+
(IF('Semester Activities'!N$54&lt;&gt;0,('Semester Activities'!N$54/'Weightage Page-1'!AU$13)*'Weightage Page-1'!AU144,0))+
(IF('Semester Activities'!N$55&lt;&gt;0,('Semester Activities'!N$55/'Weightage Page-1'!AV$13)*'Weightage Page-1'!AV144,0))+
(IF('Semester Activities'!N$56&lt;&gt;0,('Semester Activities'!N$56/'Weightage Page-1'!AW$13)*'Weightage Page-1'!AW144,0))+
(IF('Semester Activities'!N$57&lt;&gt;0,('Semester Activities'!N$57/'Weightage Page-1'!AX$13)*'Weightage Page-1'!AX144,0))+
(IF('Semester Activities'!N$58&lt;&gt;0,('Semester Activities'!N$58/'Weightage Page-1'!AY$13)*'Weightage Page-1'!AY144,0))+
(IF('Semester Activities'!N$59&lt;&gt;0,('Semester Activities'!N$59/'Weightage Page-1'!AZ$13)*'Weightage Page-1'!AZ144,0))+
(IF('Semester Activities'!N$60&lt;&gt;0,('Semester Activities'!N$60/'Weightage Page-1'!BA$13)*'Weightage Page-1'!BA144,0))+
(IF('Semester Activities'!N$61&lt;&gt;0,('Semester Activities'!N$61/'Weightage Page-1'!BB$13)*'Weightage Page-1'!BB144,0))</f>
        <v>0</v>
      </c>
      <c r="M138" s="423"/>
      <c r="N138" s="424">
        <f t="shared" si="3"/>
        <v>0</v>
      </c>
      <c r="O138" s="424"/>
    </row>
    <row r="139" spans="1:15" ht="16.5" thickBot="1" x14ac:dyDescent="0.3">
      <c r="A139" s="210">
        <v>130</v>
      </c>
      <c r="B139" s="211" t="str">
        <f>IF('Weightage Page-1'!B145&lt;&gt;"",'Weightage Page-1'!B145,"")</f>
        <v/>
      </c>
      <c r="C139" s="118"/>
      <c r="D139" s="423">
        <f>(IF('Semester Activities'!J$11&lt;&gt;0,('Semester Activities'!J$11/'Weightage Page-1'!D$13)*'Weightage Page-1'!D145,0))+
(IF('Semester Activities'!J$12&lt;&gt;0,('Semester Activities'!J$12/'Weightage Page-1'!E$13)*'Weightage Page-1'!E145,0))+
(IF('Semester Activities'!J$13&lt;&gt;0,('Semester Activities'!J$13/'Weightage Page-1'!F$13)*'Weightage Page-1'!F145,0))+
(IF('Semester Activities'!J$14&lt;&gt;0,('Semester Activities'!J$14/'Weightage Page-1'!G$13)*'Weightage Page-1'!G145,0))+
(IF('Semester Activities'!J$15&lt;&gt;0,('Semester Activities'!J$15/'Weightage Page-1'!H$13)*'Weightage Page-1'!H145,0))+
(IF('Semester Activities'!J$16&lt;&gt;0,('Semester Activities'!J$16/'Weightage Page-1'!I$13)*'Weightage Page-1'!I145,0))+
(IF('Semester Activities'!J$17&lt;&gt;0,('Semester Activities'!J$17/'Weightage Page-1'!J$13)*'Weightage Page-1'!J145,0))+
(IF('Semester Activities'!J$18&lt;&gt;0,('Semester Activities'!J$18/'Weightage Page-1'!K$13)*'Weightage Page-1'!K145,0))+
(IF('Semester Activities'!J$19&lt;&gt;0,('Semester Activities'!J$19/'Weightage Page-1'!L$13)*'Weightage Page-1'!L145,0))+
(IF('Semester Activities'!J$20&lt;&gt;0,('Semester Activities'!J$20/'Weightage Page-1'!M$13)*'Weightage Page-1'!M145,0))+
(IF('Semester Activities'!J$21&lt;&gt;0,('Semester Activities'!J$21/'Weightage Page-1'!N$13)*'Weightage Page-1'!N145,0))+
(IF('Semester Activities'!J$25&lt;&gt;0,('Semester Activities'!J$25/'Weightage Page-1'!R$13)*'Weightage Page-1'!R145,0))+
(IF('Semester Activities'!J$26&lt;&gt;0,('Semester Activities'!J$26/'Weightage Page-1'!S$13)*'Weightage Page-1'!S145,0))+
(IF('Semester Activities'!J$27&lt;&gt;0,('Semester Activities'!J$27/'Weightage Page-1'!T$13)*'Weightage Page-1'!T145,0))+
(IF('Semester Activities'!J$28&lt;&gt;0,('Semester Activities'!J$28/'Weightage Page-1'!U$13)*'Weightage Page-1'!U145,0))+
(IF('Semester Activities'!J$29&lt;&gt;0,('Semester Activities'!J$29/'Weightage Page-1'!V$13)*'Weightage Page-1'!V145,0))+
(IF('Semester Activities'!J$30&lt;&gt;0,('Semester Activities'!J$30/'Weightage Page-1'!W$13)*'Weightage Page-1'!W145,0))+
(IF('Semester Activities'!J$31&lt;&gt;0,('Semester Activities'!J$31/'Weightage Page-1'!X$13)*'Weightage Page-1'!X145,0))+
(IF('Semester Activities'!J$32&lt;&gt;0,('Semester Activities'!J$32/'Weightage Page-1'!Y$13)*'Weightage Page-1'!Y145,0))+
(IF('Semester Activities'!J$33&lt;&gt;0,('Semester Activities'!J$33/'Weightage Page-1'!Z$13)*'Weightage Page-1'!Z145,0))+
(IF('Semester Activities'!J$34&lt;&gt;0,('Semester Activities'!J$34/'Weightage Page-1'!AA$13)*'Weightage Page-1'!AA145,0))+
(IF('Semester Activities'!J$35&lt;&gt;0,('Semester Activities'!J$35/'Weightage Page-1'!AB$13)*'Weightage Page-1'!AB145,0))+
(IF('Semester Activities'!J$36&lt;&gt;0,('Semester Activities'!J$36/'Weightage Page-1'!AC$13)*'Weightage Page-1'!AC145,0))+
(IF('Semester Activities'!J$38&lt;&gt;0,('Semester Activities'!J$38/'Weightage Page-1'!AE$13)*'Weightage Page-1'!AE145,0))+
(IF('Semester Activities'!J$39&lt;&gt;0,('Semester Activities'!J$39/'Weightage Page-1'!AF$13)*'Weightage Page-1'!AF145,0))+
(IF('Semester Activities'!J$40&lt;&gt;0,('Semester Activities'!J$40/'Weightage Page-1'!AG$13)*'Weightage Page-1'!AG145,0))+
(IF('Semester Activities'!J$41&lt;&gt;0,('Semester Activities'!J$41/'Weightage Page-1'!AH$13)*'Weightage Page-1'!AH145,0))+
(IF('Semester Activities'!J$42&lt;&gt;0,('Semester Activities'!J$42/'Weightage Page-1'!AI$13)*'Weightage Page-1'!AI145,0))+
(IF('Semester Activities'!J$43&lt;&gt;0,('Semester Activities'!J$43/'Weightage Page-1'!AJ$13)*'Weightage Page-1'!AJ145,0))+
(IF('Semester Activities'!J$44&lt;&gt;0,('Semester Activities'!J$44/'Weightage Page-1'!AK$13)*'Weightage Page-1'!AK145,0))+
(IF('Semester Activities'!J$45&lt;&gt;0,('Semester Activities'!J$45/'Weightage Page-1'!AL$13)*'Weightage Page-1'!AL145,0))+
(IF('Semester Activities'!J$46&lt;&gt;0,('Semester Activities'!J$46/'Weightage Page-1'!AM$13)*'Weightage Page-1'!AM145,0))+
(IF('Semester Activities'!J$47&lt;&gt;0,('Semester Activities'!J$47/'Weightage Page-1'!AN$13)*'Weightage Page-1'!AN145,0))+
(IF('Semester Activities'!J$48&lt;&gt;0,('Semester Activities'!J$48/'Weightage Page-1'!AO$13)*'Weightage Page-1'!AO145,0))+
(IF('Semester Activities'!J$49&lt;&gt;0,('Semester Activities'!J$49/'Weightage Page-1'!AP$13)*'Weightage Page-1'!AP145,0))+
(IF('Semester Activities'!J$50&lt;&gt;0,('Semester Activities'!J$50/'Weightage Page-1'!AQ$13)*'Weightage Page-1'!AQ145,0))+
(IF('Semester Activities'!J$51&lt;&gt;0,('Semester Activities'!J$51/'Weightage Page-1'!AR$13)*'Weightage Page-1'!AR145,0))+
(IF('Semester Activities'!J$52&lt;&gt;0,('Semester Activities'!J$52/'Weightage Page-1'!AS$13)*'Weightage Page-1'!AS145,0))+
(IF('Semester Activities'!J$53&lt;&gt;0,('Semester Activities'!J$53/'Weightage Page-1'!AT$13)*'Weightage Page-1'!AT145,0))+
(IF('Semester Activities'!J$54&lt;&gt;0,('Semester Activities'!J$54/'Weightage Page-1'!AU$13)*'Weightage Page-1'!AU145,0))+
(IF('Semester Activities'!J$55&lt;&gt;0,('Semester Activities'!J$55/'Weightage Page-1'!AV$13)*'Weightage Page-1'!AV145,0))+
(IF('Semester Activities'!J$56&lt;&gt;0,('Semester Activities'!J$56/'Weightage Page-1'!AW$13)*'Weightage Page-1'!AW145,0))+
(IF('Semester Activities'!J$57&lt;&gt;0,('Semester Activities'!J$57/'Weightage Page-1'!AX$13)*'Weightage Page-1'!AX145,0))+
(IF('Semester Activities'!J$58&lt;&gt;0,('Semester Activities'!J$58/'Weightage Page-1'!AY$13)*'Weightage Page-1'!AY145,0))+
(IF('Semester Activities'!J$59&lt;&gt;0,('Semester Activities'!J$59/'Weightage Page-1'!AZ$13)*'Weightage Page-1'!AZ145,0))+
(IF('Semester Activities'!J$60&lt;&gt;0,('Semester Activities'!J$60/'Weightage Page-1'!BA$13)*'Weightage Page-1'!BA145,0))+
(IF('Semester Activities'!J$61&lt;&gt;0,('Semester Activities'!J$61/'Weightage Page-1'!BB$13)*'Weightage Page-1'!BB145,0))</f>
        <v>0</v>
      </c>
      <c r="E139" s="423"/>
      <c r="F139" s="423">
        <f>(IF('Semester Activities'!K$11&lt;&gt;0,('Semester Activities'!K$11/'Weightage Page-1'!D$13)*'Weightage Page-1'!D145,0))+
(IF('Semester Activities'!K$12&lt;&gt;0,('Semester Activities'!K$12/'Weightage Page-1'!E$13)*'Weightage Page-1'!E145,0))+
(IF('Semester Activities'!K$13&lt;&gt;0,('Semester Activities'!K$13/'Weightage Page-1'!F$13)*'Weightage Page-1'!F145,0))+
(IF('Semester Activities'!K$14&lt;&gt;0,('Semester Activities'!K$14/'Weightage Page-1'!G$13)*'Weightage Page-1'!G145,0))+
(IF('Semester Activities'!K$15&lt;&gt;0,('Semester Activities'!K$15/'Weightage Page-1'!H$13)*'Weightage Page-1'!H145,0))+
(IF('Semester Activities'!K$16&lt;&gt;0,('Semester Activities'!K$16/'Weightage Page-1'!I$13)*'Weightage Page-1'!I145,0))+
(IF('Semester Activities'!K$17&lt;&gt;0,('Semester Activities'!K$17/'Weightage Page-1'!J$13)*'Weightage Page-1'!J145,0))+
(IF('Semester Activities'!K$18&lt;&gt;0,('Semester Activities'!K$18/'Weightage Page-1'!K$13)*'Weightage Page-1'!K145,0))+
(IF('Semester Activities'!K$19&lt;&gt;0,('Semester Activities'!K$19/'Weightage Page-1'!L$13)*'Weightage Page-1'!L145,0))+
(IF('Semester Activities'!K$20&lt;&gt;0,('Semester Activities'!K$20/'Weightage Page-1'!M$13)*'Weightage Page-1'!M145,0))+
(IF('Semester Activities'!K$21&lt;&gt;0,('Semester Activities'!K$21/'Weightage Page-1'!N$13)*'Weightage Page-1'!N145,0))+
(IF('Semester Activities'!K$25&lt;&gt;0,('Semester Activities'!K$25/'Weightage Page-1'!R$13)*'Weightage Page-1'!R145,0))+
(IF('Semester Activities'!K$26&lt;&gt;0,('Semester Activities'!K$26/'Weightage Page-1'!S$13)*'Weightage Page-1'!S145,0))+
(IF('Semester Activities'!K$27&lt;&gt;0,('Semester Activities'!K$27/'Weightage Page-1'!T$13)*'Weightage Page-1'!T145,0))+
(IF('Semester Activities'!K$28&lt;&gt;0,('Semester Activities'!K$28/'Weightage Page-1'!U$13)*'Weightage Page-1'!U145,0))+
(IF('Semester Activities'!K$29&lt;&gt;0,('Semester Activities'!K$29/'Weightage Page-1'!V$13)*'Weightage Page-1'!V145,0))+
(IF('Semester Activities'!K$30&lt;&gt;0,('Semester Activities'!K$30/'Weightage Page-1'!W$13)*'Weightage Page-1'!W145,0))+
(IF('Semester Activities'!K$31&lt;&gt;0,('Semester Activities'!K$31/'Weightage Page-1'!X$13)*'Weightage Page-1'!X145,0))+
(IF('Semester Activities'!K$32&lt;&gt;0,('Semester Activities'!K$32/'Weightage Page-1'!Y$13)*'Weightage Page-1'!Y145,0))+
(IF('Semester Activities'!K$33&lt;&gt;0,('Semester Activities'!K$33/'Weightage Page-1'!Z$13)*'Weightage Page-1'!Z145,0))+
(IF('Semester Activities'!K$34&lt;&gt;0,('Semester Activities'!K$34/'Weightage Page-1'!AA$13)*'Weightage Page-1'!AA145,0))+
(IF('Semester Activities'!K$35&lt;&gt;0,('Semester Activities'!K$35/'Weightage Page-1'!AB$13)*'Weightage Page-1'!AB145,0))+
(IF('Semester Activities'!K$36&lt;&gt;0,('Semester Activities'!K$36/'Weightage Page-1'!AC$13)*'Weightage Page-1'!AC145,0))+
(IF('Semester Activities'!K$38&lt;&gt;0,('Semester Activities'!K$38/'Weightage Page-1'!AE$13)*'Weightage Page-1'!AE145,0))+
(IF('Semester Activities'!K$39&lt;&gt;0,('Semester Activities'!K$39/'Weightage Page-1'!AF$13)*'Weightage Page-1'!AF145,0))+
(IF('Semester Activities'!K$40&lt;&gt;0,('Semester Activities'!K$40/'Weightage Page-1'!AG$13)*'Weightage Page-1'!AG145,0))+
(IF('Semester Activities'!K$41&lt;&gt;0,('Semester Activities'!K$41/'Weightage Page-1'!AH$13)*'Weightage Page-1'!AH145,0))+
(IF('Semester Activities'!K$42&lt;&gt;0,('Semester Activities'!K$42/'Weightage Page-1'!AI$13)*'Weightage Page-1'!AI145,0))+
(IF('Semester Activities'!K$43&lt;&gt;0,('Semester Activities'!K$43/'Weightage Page-1'!AJ$13)*'Weightage Page-1'!AJ145,0))+
(IF('Semester Activities'!K$44&lt;&gt;0,('Semester Activities'!K$44/'Weightage Page-1'!AK$13)*'Weightage Page-1'!AK145,0))+
(IF('Semester Activities'!K$45&lt;&gt;0,('Semester Activities'!K$45/'Weightage Page-1'!AL$13)*'Weightage Page-1'!AL145,0))+
(IF('Semester Activities'!K$46&lt;&gt;0,('Semester Activities'!K$46/'Weightage Page-1'!AM$13)*'Weightage Page-1'!AM145,0))+
(IF('Semester Activities'!K$47&lt;&gt;0,('Semester Activities'!K$47/'Weightage Page-1'!AN$13)*'Weightage Page-1'!AN145,0))+
(IF('Semester Activities'!K$48&lt;&gt;0,('Semester Activities'!K$48/'Weightage Page-1'!AO$13)*'Weightage Page-1'!AO145,0))+
(IF('Semester Activities'!K$49&lt;&gt;0,('Semester Activities'!K$49/'Weightage Page-1'!AP$13)*'Weightage Page-1'!AP145,0))+
(IF('Semester Activities'!K$50&lt;&gt;0,('Semester Activities'!K$50/'Weightage Page-1'!AQ$13)*'Weightage Page-1'!AQ145,0))+
(IF('Semester Activities'!K$51&lt;&gt;0,('Semester Activities'!K$51/'Weightage Page-1'!AR$13)*'Weightage Page-1'!AR145,0))+
(IF('Semester Activities'!K$52&lt;&gt;0,('Semester Activities'!K$52/'Weightage Page-1'!AS$13)*'Weightage Page-1'!AS145,0))+
(IF('Semester Activities'!K$53&lt;&gt;0,('Semester Activities'!K$53/'Weightage Page-1'!AT$13)*'Weightage Page-1'!AT145,0))+
(IF('Semester Activities'!K$54&lt;&gt;0,('Semester Activities'!K$54/'Weightage Page-1'!AU$13)*'Weightage Page-1'!AU145,0))+
(IF('Semester Activities'!K$55&lt;&gt;0,('Semester Activities'!K$55/'Weightage Page-1'!AV$13)*'Weightage Page-1'!AV145,0))+
(IF('Semester Activities'!K$56&lt;&gt;0,('Semester Activities'!K$56/'Weightage Page-1'!AW$13)*'Weightage Page-1'!AW145,0))+
(IF('Semester Activities'!K$57&lt;&gt;0,('Semester Activities'!K$57/'Weightage Page-1'!AX$13)*'Weightage Page-1'!AX145,0))+
(IF('Semester Activities'!K$58&lt;&gt;0,('Semester Activities'!K$58/'Weightage Page-1'!AY$13)*'Weightage Page-1'!AY145,0))+
(IF('Semester Activities'!K$59&lt;&gt;0,('Semester Activities'!K$59/'Weightage Page-1'!AZ$13)*'Weightage Page-1'!AZ145,0))+
(IF('Semester Activities'!K$60&lt;&gt;0,('Semester Activities'!K$60/'Weightage Page-1'!BA$13)*'Weightage Page-1'!BA145,0))+
(IF('Semester Activities'!K$61&lt;&gt;0,('Semester Activities'!K$61/'Weightage Page-1'!BB$13)*'Weightage Page-1'!BB145,0))</f>
        <v>0</v>
      </c>
      <c r="G139" s="423"/>
      <c r="H139" s="423">
        <f>(IF('Semester Activities'!L$11&lt;&gt;0,('Semester Activities'!L$11/'Weightage Page-1'!D$13)*'Weightage Page-1'!D145,0))+
(IF('Semester Activities'!L$12&lt;&gt;0,('Semester Activities'!L$12/'Weightage Page-1'!E$13)*'Weightage Page-1'!E145,0))+
(IF('Semester Activities'!L$13&lt;&gt;0,('Semester Activities'!L$13/'Weightage Page-1'!F$13)*'Weightage Page-1'!F145,0))+
(IF('Semester Activities'!L$14&lt;&gt;0,('Semester Activities'!L$14/'Weightage Page-1'!G$13)*'Weightage Page-1'!G145,0))+
(IF('Semester Activities'!L$15&lt;&gt;0,('Semester Activities'!L$15/'Weightage Page-1'!H$13)*'Weightage Page-1'!H145,0))+
(IF('Semester Activities'!L$16&lt;&gt;0,('Semester Activities'!L$16/'Weightage Page-1'!I$13)*'Weightage Page-1'!I145,0))+
(IF('Semester Activities'!L$17&lt;&gt;0,('Semester Activities'!L$17/'Weightage Page-1'!J$13)*'Weightage Page-1'!J145,0))+
(IF('Semester Activities'!L$18&lt;&gt;0,('Semester Activities'!L$18/'Weightage Page-1'!K$13)*'Weightage Page-1'!K145,0))+
(IF('Semester Activities'!L$19&lt;&gt;0,('Semester Activities'!L$19/'Weightage Page-1'!L$13)*'Weightage Page-1'!L145,0))+
(IF('Semester Activities'!L$20&lt;&gt;0,('Semester Activities'!L$20/'Weightage Page-1'!M$13)*'Weightage Page-1'!M145,0))+
(IF('Semester Activities'!L$21&lt;&gt;0,('Semester Activities'!L$21/'Weightage Page-1'!N$13)*'Weightage Page-1'!N145,0))+
(IF('Semester Activities'!L$25&lt;&gt;0,('Semester Activities'!L$25/'Weightage Page-1'!R$13)*'Weightage Page-1'!R145,0))+
(IF('Semester Activities'!L$26&lt;&gt;0,('Semester Activities'!L$26/'Weightage Page-1'!S$13)*'Weightage Page-1'!S145,0))+
(IF('Semester Activities'!L$27&lt;&gt;0,('Semester Activities'!L$27/'Weightage Page-1'!T$13)*'Weightage Page-1'!T145,0))+
(IF('Semester Activities'!L$28&lt;&gt;0,('Semester Activities'!L$28/'Weightage Page-1'!U$13)*'Weightage Page-1'!U145,0))+
(IF('Semester Activities'!L$29&lt;&gt;0,('Semester Activities'!L$29/'Weightage Page-1'!V$13)*'Weightage Page-1'!V145,0))+
(IF('Semester Activities'!L$30&lt;&gt;0,('Semester Activities'!L$30/'Weightage Page-1'!W$13)*'Weightage Page-1'!W145,0))+
(IF('Semester Activities'!L$31&lt;&gt;0,('Semester Activities'!L$31/'Weightage Page-1'!X$13)*'Weightage Page-1'!X145,0))+
(IF('Semester Activities'!L$32&lt;&gt;0,('Semester Activities'!L$32/'Weightage Page-1'!Y$13)*'Weightage Page-1'!Y145,0))+
(IF('Semester Activities'!L$33&lt;&gt;0,('Semester Activities'!L$33/'Weightage Page-1'!Z$13)*'Weightage Page-1'!Z145,0))+
(IF('Semester Activities'!L$34&lt;&gt;0,('Semester Activities'!L$34/'Weightage Page-1'!AA$13)*'Weightage Page-1'!AA145,0))+
(IF('Semester Activities'!L$35&lt;&gt;0,('Semester Activities'!L$35/'Weightage Page-1'!AB$13)*'Weightage Page-1'!AB145,0))+
(IF('Semester Activities'!L$36&lt;&gt;0,('Semester Activities'!L$36/'Weightage Page-1'!AC$13)*'Weightage Page-1'!AC145,0))+
(IF('Semester Activities'!L$38&lt;&gt;0,('Semester Activities'!L$38/'Weightage Page-1'!AE$13)*'Weightage Page-1'!AE145,0))+
(IF('Semester Activities'!L$39&lt;&gt;0,('Semester Activities'!L$39/'Weightage Page-1'!AF$13)*'Weightage Page-1'!AF145,0))+
(IF('Semester Activities'!L$40&lt;&gt;0,('Semester Activities'!L$40/'Weightage Page-1'!AG$13)*'Weightage Page-1'!AG145,0))+
(IF('Semester Activities'!L$41&lt;&gt;0,('Semester Activities'!L$41/'Weightage Page-1'!AH$13)*'Weightage Page-1'!AH145,0))+
(IF('Semester Activities'!L$42&lt;&gt;0,('Semester Activities'!L$42/'Weightage Page-1'!AI$13)*'Weightage Page-1'!AI145,0))+
(IF('Semester Activities'!L$43&lt;&gt;0,('Semester Activities'!L$43/'Weightage Page-1'!AJ$13)*'Weightage Page-1'!AJ145,0))+
(IF('Semester Activities'!L$44&lt;&gt;0,('Semester Activities'!L$44/'Weightage Page-1'!AK$13)*'Weightage Page-1'!AK145,0))+
(IF('Semester Activities'!L$45&lt;&gt;0,('Semester Activities'!L$45/'Weightage Page-1'!AL$13)*'Weightage Page-1'!AL145,0))+
(IF('Semester Activities'!L$46&lt;&gt;0,('Semester Activities'!L$46/'Weightage Page-1'!AM$13)*'Weightage Page-1'!AM145,0))+
(IF('Semester Activities'!L$47&lt;&gt;0,('Semester Activities'!L$47/'Weightage Page-1'!AN$13)*'Weightage Page-1'!AN145,0))+
(IF('Semester Activities'!L$48&lt;&gt;0,('Semester Activities'!L$48/'Weightage Page-1'!AO$13)*'Weightage Page-1'!AO145,0))+
(IF('Semester Activities'!L$49&lt;&gt;0,('Semester Activities'!L$49/'Weightage Page-1'!AP$13)*'Weightage Page-1'!AP145,0))+
(IF('Semester Activities'!L$50&lt;&gt;0,('Semester Activities'!L$50/'Weightage Page-1'!AQ$13)*'Weightage Page-1'!AQ145,0))+
(IF('Semester Activities'!L$51&lt;&gt;0,('Semester Activities'!L$51/'Weightage Page-1'!AR$13)*'Weightage Page-1'!AR145,0))+
(IF('Semester Activities'!L$52&lt;&gt;0,('Semester Activities'!L$52/'Weightage Page-1'!AS$13)*'Weightage Page-1'!AS145,0))+
(IF('Semester Activities'!L$53&lt;&gt;0,('Semester Activities'!L$53/'Weightage Page-1'!AT$13)*'Weightage Page-1'!AT145,0))+
(IF('Semester Activities'!L$54&lt;&gt;0,('Semester Activities'!L$54/'Weightage Page-1'!AU$13)*'Weightage Page-1'!AU145,0))+
(IF('Semester Activities'!L$55&lt;&gt;0,('Semester Activities'!L$55/'Weightage Page-1'!AV$13)*'Weightage Page-1'!AV145,0))+
(IF('Semester Activities'!L$56&lt;&gt;0,('Semester Activities'!L$56/'Weightage Page-1'!AW$13)*'Weightage Page-1'!AW145,0))+
(IF('Semester Activities'!L$57&lt;&gt;0,('Semester Activities'!L$57/'Weightage Page-1'!AX$13)*'Weightage Page-1'!AX145,0))+
(IF('Semester Activities'!L$58&lt;&gt;0,('Semester Activities'!L$58/'Weightage Page-1'!AY$13)*'Weightage Page-1'!AY145,0))+
(IF('Semester Activities'!L$59&lt;&gt;0,('Semester Activities'!L$59/'Weightage Page-1'!AZ$13)*'Weightage Page-1'!AZ145,0))+
(IF('Semester Activities'!L$60&lt;&gt;0,('Semester Activities'!L$60/'Weightage Page-1'!BA$13)*'Weightage Page-1'!BA145,0))+
(IF('Semester Activities'!L$61&lt;&gt;0,('Semester Activities'!L$61/'Weightage Page-1'!BB$13)*'Weightage Page-1'!BB145,0))</f>
        <v>0</v>
      </c>
      <c r="I139" s="423"/>
      <c r="J139" s="423">
        <f>(IF('Semester Activities'!M$11&lt;&gt;0,('Semester Activities'!M$11/'Weightage Page-1'!D$13)*'Weightage Page-1'!D145,0))+
(IF('Semester Activities'!M$12&lt;&gt;0,('Semester Activities'!M$12/'Weightage Page-1'!E$13)*'Weightage Page-1'!E145,0))+
(IF('Semester Activities'!M$13&lt;&gt;0,('Semester Activities'!M$13/'Weightage Page-1'!F$13)*'Weightage Page-1'!F145,0))+
(IF('Semester Activities'!M$14&lt;&gt;0,('Semester Activities'!M$14/'Weightage Page-1'!G$13)*'Weightage Page-1'!G145,0))+
(IF('Semester Activities'!M$15&lt;&gt;0,('Semester Activities'!M$15/'Weightage Page-1'!H$13)*'Weightage Page-1'!H145,0))+
(IF('Semester Activities'!M$16&lt;&gt;0,('Semester Activities'!M$16/'Weightage Page-1'!I$13)*'Weightage Page-1'!I145,0))+
(IF('Semester Activities'!M$17&lt;&gt;0,('Semester Activities'!M$17/'Weightage Page-1'!J$13)*'Weightage Page-1'!J145,0))+
(IF('Semester Activities'!M$18&lt;&gt;0,('Semester Activities'!M$18/'Weightage Page-1'!K$13)*'Weightage Page-1'!K145,0))+
(IF('Semester Activities'!M$19&lt;&gt;0,('Semester Activities'!M$19/'Weightage Page-1'!L$13)*'Weightage Page-1'!L145,0))+
(IF('Semester Activities'!M$20&lt;&gt;0,('Semester Activities'!M$20/'Weightage Page-1'!M$13)*'Weightage Page-1'!M145,0))+
(IF('Semester Activities'!M$21&lt;&gt;0,('Semester Activities'!M$21/'Weightage Page-1'!N$13)*'Weightage Page-1'!N145,0))+
(IF('Semester Activities'!M$25&lt;&gt;0,('Semester Activities'!M$25/'Weightage Page-1'!R$13)*'Weightage Page-1'!R145,0))+
(IF('Semester Activities'!M$26&lt;&gt;0,('Semester Activities'!M$26/'Weightage Page-1'!S$13)*'Weightage Page-1'!S145,0))+
(IF('Semester Activities'!M$27&lt;&gt;0,('Semester Activities'!M$27/'Weightage Page-1'!T$13)*'Weightage Page-1'!T145,0))+
(IF('Semester Activities'!M$28&lt;&gt;0,('Semester Activities'!M$28/'Weightage Page-1'!U$13)*'Weightage Page-1'!U145,0))+
(IF('Semester Activities'!M$29&lt;&gt;0,('Semester Activities'!M$29/'Weightage Page-1'!V$13)*'Weightage Page-1'!V145,0))+
(IF('Semester Activities'!M$30&lt;&gt;0,('Semester Activities'!M$30/'Weightage Page-1'!W$13)*'Weightage Page-1'!W145,0))+
(IF('Semester Activities'!M$31&lt;&gt;0,('Semester Activities'!M$31/'Weightage Page-1'!X$13)*'Weightage Page-1'!X145,0))+
(IF('Semester Activities'!M$32&lt;&gt;0,('Semester Activities'!M$32/'Weightage Page-1'!Y$13)*'Weightage Page-1'!Y145,0))+
(IF('Semester Activities'!M$33&lt;&gt;0,('Semester Activities'!M$33/'Weightage Page-1'!Z$13)*'Weightage Page-1'!Z145,0))+
(IF('Semester Activities'!M$34&lt;&gt;0,('Semester Activities'!M$34/'Weightage Page-1'!AA$13)*'Weightage Page-1'!AA145,0))+
(IF('Semester Activities'!M$35&lt;&gt;0,('Semester Activities'!M$35/'Weightage Page-1'!AB$13)*'Weightage Page-1'!AB145,0))+
(IF('Semester Activities'!M$36&lt;&gt;0,('Semester Activities'!M$36/'Weightage Page-1'!AC$13)*'Weightage Page-1'!AC145,0))+
(IF('Semester Activities'!M$38&lt;&gt;0,('Semester Activities'!M$38/'Weightage Page-1'!AE$13)*'Weightage Page-1'!AE145,0))+
(IF('Semester Activities'!M$39&lt;&gt;0,('Semester Activities'!M$39/'Weightage Page-1'!AF$13)*'Weightage Page-1'!AF145,0))+
(IF('Semester Activities'!M$40&lt;&gt;0,('Semester Activities'!M$40/'Weightage Page-1'!AG$13)*'Weightage Page-1'!AG145,0))+
(IF('Semester Activities'!M$41&lt;&gt;0,('Semester Activities'!M$41/'Weightage Page-1'!AH$13)*'Weightage Page-1'!AH145,0))+
(IF('Semester Activities'!M$42&lt;&gt;0,('Semester Activities'!M$42/'Weightage Page-1'!AI$13)*'Weightage Page-1'!AI145,0))+
(IF('Semester Activities'!M$43&lt;&gt;0,('Semester Activities'!M$43/'Weightage Page-1'!AJ$13)*'Weightage Page-1'!AJ145,0))+
(IF('Semester Activities'!M$44&lt;&gt;0,('Semester Activities'!M$44/'Weightage Page-1'!AK$13)*'Weightage Page-1'!AK145,0))+
(IF('Semester Activities'!M$45&lt;&gt;0,('Semester Activities'!M$45/'Weightage Page-1'!AL$13)*'Weightage Page-1'!AL145,0))+
(IF('Semester Activities'!M$46&lt;&gt;0,('Semester Activities'!M$46/'Weightage Page-1'!AM$13)*'Weightage Page-1'!AM145,0))+
(IF('Semester Activities'!M$47&lt;&gt;0,('Semester Activities'!M$47/'Weightage Page-1'!AN$13)*'Weightage Page-1'!AN145,0))+
(IF('Semester Activities'!M$48&lt;&gt;0,('Semester Activities'!M$48/'Weightage Page-1'!AO$13)*'Weightage Page-1'!AO145,0))+
(IF('Semester Activities'!M$49&lt;&gt;0,('Semester Activities'!M$49/'Weightage Page-1'!AP$13)*'Weightage Page-1'!AP145,0))+
(IF('Semester Activities'!M$50&lt;&gt;0,('Semester Activities'!M$50/'Weightage Page-1'!AQ$13)*'Weightage Page-1'!AQ145,0))+
(IF('Semester Activities'!M$51&lt;&gt;0,('Semester Activities'!M$51/'Weightage Page-1'!AR$13)*'Weightage Page-1'!AR145,0))+
(IF('Semester Activities'!M$52&lt;&gt;0,('Semester Activities'!M$52/'Weightage Page-1'!AS$13)*'Weightage Page-1'!AS145,0))+
(IF('Semester Activities'!M$53&lt;&gt;0,('Semester Activities'!M$53/'Weightage Page-1'!AT$13)*'Weightage Page-1'!AT145,0))+
(IF('Semester Activities'!M$54&lt;&gt;0,('Semester Activities'!M$54/'Weightage Page-1'!AU$13)*'Weightage Page-1'!AU145,0))+
(IF('Semester Activities'!M$55&lt;&gt;0,('Semester Activities'!M$55/'Weightage Page-1'!AV$13)*'Weightage Page-1'!AV145,0))+
(IF('Semester Activities'!M$56&lt;&gt;0,('Semester Activities'!M$56/'Weightage Page-1'!AW$13)*'Weightage Page-1'!AW145,0))+
(IF('Semester Activities'!M$57&lt;&gt;0,('Semester Activities'!M$57/'Weightage Page-1'!AX$13)*'Weightage Page-1'!AX145,0))+
(IF('Semester Activities'!M$58&lt;&gt;0,('Semester Activities'!M$58/'Weightage Page-1'!AY$13)*'Weightage Page-1'!AY145,0))+
(IF('Semester Activities'!M$59&lt;&gt;0,('Semester Activities'!M$59/'Weightage Page-1'!AZ$13)*'Weightage Page-1'!AZ145,0))+
(IF('Semester Activities'!M$60&lt;&gt;0,('Semester Activities'!M$60/'Weightage Page-1'!BA$13)*'Weightage Page-1'!BA145,0))+
(IF('Semester Activities'!M$61&lt;&gt;0,('Semester Activities'!M$61/'Weightage Page-1'!BB$13)*'Weightage Page-1'!BB145,0))</f>
        <v>0</v>
      </c>
      <c r="K139" s="423"/>
      <c r="L139" s="423">
        <f>(IF('Semester Activities'!N$11&lt;&gt;0,('Semester Activities'!N$11/'Weightage Page-1'!D$13)*'Weightage Page-1'!D145,0))+
(IF('Semester Activities'!N$12&lt;&gt;0,('Semester Activities'!N$12/'Weightage Page-1'!E$13)*'Weightage Page-1'!E145,0))+
(IF('Semester Activities'!N$13&lt;&gt;0,('Semester Activities'!N$13/'Weightage Page-1'!F$13)*'Weightage Page-1'!F145,0))+
(IF('Semester Activities'!N$14&lt;&gt;0,('Semester Activities'!N$14/'Weightage Page-1'!G$13)*'Weightage Page-1'!G145,0))+
(IF('Semester Activities'!N$15&lt;&gt;0,('Semester Activities'!N$15/'Weightage Page-1'!H$13)*'Weightage Page-1'!H145,0))+
(IF('Semester Activities'!N$16&lt;&gt;0,('Semester Activities'!N$16/'Weightage Page-1'!I$13)*'Weightage Page-1'!I145,0))+
(IF('Semester Activities'!N$17&lt;&gt;0,('Semester Activities'!N$17/'Weightage Page-1'!J$13)*'Weightage Page-1'!J145,0))+
(IF('Semester Activities'!N$18&lt;&gt;0,('Semester Activities'!N$18/'Weightage Page-1'!K$13)*'Weightage Page-1'!K145,0))+
(IF('Semester Activities'!N$19&lt;&gt;0,('Semester Activities'!N$19/'Weightage Page-1'!L$13)*'Weightage Page-1'!L145,0))+
(IF('Semester Activities'!N$20&lt;&gt;0,('Semester Activities'!N$20/'Weightage Page-1'!M$13)*'Weightage Page-1'!M145,0))+
(IF('Semester Activities'!N$21&lt;&gt;0,('Semester Activities'!N$21/'Weightage Page-1'!N$13)*'Weightage Page-1'!N145,0))+
(IF('Semester Activities'!N$25&lt;&gt;0,('Semester Activities'!N$25/'Weightage Page-1'!R$13)*'Weightage Page-1'!R145,0))+
(IF('Semester Activities'!N$26&lt;&gt;0,('Semester Activities'!N$26/'Weightage Page-1'!S$13)*'Weightage Page-1'!S145,0))+
(IF('Semester Activities'!N$27&lt;&gt;0,('Semester Activities'!N$27/'Weightage Page-1'!T$13)*'Weightage Page-1'!T145,0))+
(IF('Semester Activities'!N$28&lt;&gt;0,('Semester Activities'!N$28/'Weightage Page-1'!U$13)*'Weightage Page-1'!U145,0))+
(IF('Semester Activities'!N$29&lt;&gt;0,('Semester Activities'!N$29/'Weightage Page-1'!V$13)*'Weightage Page-1'!V145,0))+
(IF('Semester Activities'!N$30&lt;&gt;0,('Semester Activities'!N$30/'Weightage Page-1'!W$13)*'Weightage Page-1'!W145,0))+
(IF('Semester Activities'!N$31&lt;&gt;0,('Semester Activities'!N$31/'Weightage Page-1'!X$13)*'Weightage Page-1'!X145,0))+
(IF('Semester Activities'!N$32&lt;&gt;0,('Semester Activities'!N$32/'Weightage Page-1'!Y$13)*'Weightage Page-1'!Y145,0))+
(IF('Semester Activities'!N$33&lt;&gt;0,('Semester Activities'!N$33/'Weightage Page-1'!Z$13)*'Weightage Page-1'!Z145,0))+
(IF('Semester Activities'!N$34&lt;&gt;0,('Semester Activities'!N$34/'Weightage Page-1'!AA$13)*'Weightage Page-1'!AA145,0))+
(IF('Semester Activities'!N$35&lt;&gt;0,('Semester Activities'!N$35/'Weightage Page-1'!AB$13)*'Weightage Page-1'!AB145,0))+
(IF('Semester Activities'!N$36&lt;&gt;0,('Semester Activities'!N$36/'Weightage Page-1'!AC$13)*'Weightage Page-1'!AC145,0))+
(IF('Semester Activities'!N$38&lt;&gt;0,('Semester Activities'!N$38/'Weightage Page-1'!AE$13)*'Weightage Page-1'!AE145,0))+
(IF('Semester Activities'!N$39&lt;&gt;0,('Semester Activities'!N$39/'Weightage Page-1'!AF$13)*'Weightage Page-1'!AF145,0))+
(IF('Semester Activities'!N$40&lt;&gt;0,('Semester Activities'!N$40/'Weightage Page-1'!AG$13)*'Weightage Page-1'!AG145,0))+
(IF('Semester Activities'!N$41&lt;&gt;0,('Semester Activities'!N$41/'Weightage Page-1'!AH$13)*'Weightage Page-1'!AH145,0))+
(IF('Semester Activities'!N$42&lt;&gt;0,('Semester Activities'!N$42/'Weightage Page-1'!AI$13)*'Weightage Page-1'!AI145,0))+
(IF('Semester Activities'!N$43&lt;&gt;0,('Semester Activities'!N$43/'Weightage Page-1'!AJ$13)*'Weightage Page-1'!AJ145,0))+
(IF('Semester Activities'!N$44&lt;&gt;0,('Semester Activities'!N$44/'Weightage Page-1'!AK$13)*'Weightage Page-1'!AK145,0))+
(IF('Semester Activities'!N$45&lt;&gt;0,('Semester Activities'!N$45/'Weightage Page-1'!AL$13)*'Weightage Page-1'!AL145,0))+
(IF('Semester Activities'!N$46&lt;&gt;0,('Semester Activities'!N$46/'Weightage Page-1'!AM$13)*'Weightage Page-1'!AM145,0))+
(IF('Semester Activities'!N$47&lt;&gt;0,('Semester Activities'!N$47/'Weightage Page-1'!AN$13)*'Weightage Page-1'!AN145,0))+
(IF('Semester Activities'!N$48&lt;&gt;0,('Semester Activities'!N$48/'Weightage Page-1'!AO$13)*'Weightage Page-1'!AO145,0))+
(IF('Semester Activities'!N$49&lt;&gt;0,('Semester Activities'!N$49/'Weightage Page-1'!AP$13)*'Weightage Page-1'!AP145,0))+
(IF('Semester Activities'!N$50&lt;&gt;0,('Semester Activities'!N$50/'Weightage Page-1'!AQ$13)*'Weightage Page-1'!AQ145,0))+
(IF('Semester Activities'!N$51&lt;&gt;0,('Semester Activities'!N$51/'Weightage Page-1'!AR$13)*'Weightage Page-1'!AR145,0))+
(IF('Semester Activities'!N$52&lt;&gt;0,('Semester Activities'!N$52/'Weightage Page-1'!AS$13)*'Weightage Page-1'!AS145,0))+
(IF('Semester Activities'!N$53&lt;&gt;0,('Semester Activities'!N$53/'Weightage Page-1'!AT$13)*'Weightage Page-1'!AT145,0))+
(IF('Semester Activities'!N$54&lt;&gt;0,('Semester Activities'!N$54/'Weightage Page-1'!AU$13)*'Weightage Page-1'!AU145,0))+
(IF('Semester Activities'!N$55&lt;&gt;0,('Semester Activities'!N$55/'Weightage Page-1'!AV$13)*'Weightage Page-1'!AV145,0))+
(IF('Semester Activities'!N$56&lt;&gt;0,('Semester Activities'!N$56/'Weightage Page-1'!AW$13)*'Weightage Page-1'!AW145,0))+
(IF('Semester Activities'!N$57&lt;&gt;0,('Semester Activities'!N$57/'Weightage Page-1'!AX$13)*'Weightage Page-1'!AX145,0))+
(IF('Semester Activities'!N$58&lt;&gt;0,('Semester Activities'!N$58/'Weightage Page-1'!AY$13)*'Weightage Page-1'!AY145,0))+
(IF('Semester Activities'!N$59&lt;&gt;0,('Semester Activities'!N$59/'Weightage Page-1'!AZ$13)*'Weightage Page-1'!AZ145,0))+
(IF('Semester Activities'!N$60&lt;&gt;0,('Semester Activities'!N$60/'Weightage Page-1'!BA$13)*'Weightage Page-1'!BA145,0))+
(IF('Semester Activities'!N$61&lt;&gt;0,('Semester Activities'!N$61/'Weightage Page-1'!BB$13)*'Weightage Page-1'!BB145,0))</f>
        <v>0</v>
      </c>
      <c r="M139" s="423"/>
      <c r="N139" s="424">
        <f t="shared" si="3"/>
        <v>0</v>
      </c>
      <c r="O139" s="424"/>
    </row>
    <row r="140" spans="1:15" ht="16.5" thickBot="1" x14ac:dyDescent="0.3">
      <c r="A140" s="210">
        <v>131</v>
      </c>
      <c r="B140" s="211" t="str">
        <f>IF('Weightage Page-1'!B146&lt;&gt;"",'Weightage Page-1'!B146,"")</f>
        <v/>
      </c>
      <c r="C140" s="118"/>
      <c r="D140" s="423">
        <f>(IF('Semester Activities'!J$11&lt;&gt;0,('Semester Activities'!J$11/'Weightage Page-1'!D$13)*'Weightage Page-1'!D146,0))+
(IF('Semester Activities'!J$12&lt;&gt;0,('Semester Activities'!J$12/'Weightage Page-1'!E$13)*'Weightage Page-1'!E146,0))+
(IF('Semester Activities'!J$13&lt;&gt;0,('Semester Activities'!J$13/'Weightage Page-1'!F$13)*'Weightage Page-1'!F146,0))+
(IF('Semester Activities'!J$14&lt;&gt;0,('Semester Activities'!J$14/'Weightage Page-1'!G$13)*'Weightage Page-1'!G146,0))+
(IF('Semester Activities'!J$15&lt;&gt;0,('Semester Activities'!J$15/'Weightage Page-1'!H$13)*'Weightage Page-1'!H146,0))+
(IF('Semester Activities'!J$16&lt;&gt;0,('Semester Activities'!J$16/'Weightage Page-1'!I$13)*'Weightage Page-1'!I146,0))+
(IF('Semester Activities'!J$17&lt;&gt;0,('Semester Activities'!J$17/'Weightage Page-1'!J$13)*'Weightage Page-1'!J146,0))+
(IF('Semester Activities'!J$18&lt;&gt;0,('Semester Activities'!J$18/'Weightage Page-1'!K$13)*'Weightage Page-1'!K146,0))+
(IF('Semester Activities'!J$19&lt;&gt;0,('Semester Activities'!J$19/'Weightage Page-1'!L$13)*'Weightage Page-1'!L146,0))+
(IF('Semester Activities'!J$20&lt;&gt;0,('Semester Activities'!J$20/'Weightage Page-1'!M$13)*'Weightage Page-1'!M146,0))+
(IF('Semester Activities'!J$21&lt;&gt;0,('Semester Activities'!J$21/'Weightage Page-1'!N$13)*'Weightage Page-1'!N146,0))+
(IF('Semester Activities'!J$25&lt;&gt;0,('Semester Activities'!J$25/'Weightage Page-1'!R$13)*'Weightage Page-1'!R146,0))+
(IF('Semester Activities'!J$26&lt;&gt;0,('Semester Activities'!J$26/'Weightage Page-1'!S$13)*'Weightage Page-1'!S146,0))+
(IF('Semester Activities'!J$27&lt;&gt;0,('Semester Activities'!J$27/'Weightage Page-1'!T$13)*'Weightage Page-1'!T146,0))+
(IF('Semester Activities'!J$28&lt;&gt;0,('Semester Activities'!J$28/'Weightage Page-1'!U$13)*'Weightage Page-1'!U146,0))+
(IF('Semester Activities'!J$29&lt;&gt;0,('Semester Activities'!J$29/'Weightage Page-1'!V$13)*'Weightage Page-1'!V146,0))+
(IF('Semester Activities'!J$30&lt;&gt;0,('Semester Activities'!J$30/'Weightage Page-1'!W$13)*'Weightage Page-1'!W146,0))+
(IF('Semester Activities'!J$31&lt;&gt;0,('Semester Activities'!J$31/'Weightage Page-1'!X$13)*'Weightage Page-1'!X146,0))+
(IF('Semester Activities'!J$32&lt;&gt;0,('Semester Activities'!J$32/'Weightage Page-1'!Y$13)*'Weightage Page-1'!Y146,0))+
(IF('Semester Activities'!J$33&lt;&gt;0,('Semester Activities'!J$33/'Weightage Page-1'!Z$13)*'Weightage Page-1'!Z146,0))+
(IF('Semester Activities'!J$34&lt;&gt;0,('Semester Activities'!J$34/'Weightage Page-1'!AA$13)*'Weightage Page-1'!AA146,0))+
(IF('Semester Activities'!J$35&lt;&gt;0,('Semester Activities'!J$35/'Weightage Page-1'!AB$13)*'Weightage Page-1'!AB146,0))+
(IF('Semester Activities'!J$36&lt;&gt;0,('Semester Activities'!J$36/'Weightage Page-1'!AC$13)*'Weightage Page-1'!AC146,0))+
(IF('Semester Activities'!J$38&lt;&gt;0,('Semester Activities'!J$38/'Weightage Page-1'!AE$13)*'Weightage Page-1'!AE146,0))+
(IF('Semester Activities'!J$39&lt;&gt;0,('Semester Activities'!J$39/'Weightage Page-1'!AF$13)*'Weightage Page-1'!AF146,0))+
(IF('Semester Activities'!J$40&lt;&gt;0,('Semester Activities'!J$40/'Weightage Page-1'!AG$13)*'Weightage Page-1'!AG146,0))+
(IF('Semester Activities'!J$41&lt;&gt;0,('Semester Activities'!J$41/'Weightage Page-1'!AH$13)*'Weightage Page-1'!AH146,0))+
(IF('Semester Activities'!J$42&lt;&gt;0,('Semester Activities'!J$42/'Weightage Page-1'!AI$13)*'Weightage Page-1'!AI146,0))+
(IF('Semester Activities'!J$43&lt;&gt;0,('Semester Activities'!J$43/'Weightage Page-1'!AJ$13)*'Weightage Page-1'!AJ146,0))+
(IF('Semester Activities'!J$44&lt;&gt;0,('Semester Activities'!J$44/'Weightage Page-1'!AK$13)*'Weightage Page-1'!AK146,0))+
(IF('Semester Activities'!J$45&lt;&gt;0,('Semester Activities'!J$45/'Weightage Page-1'!AL$13)*'Weightage Page-1'!AL146,0))+
(IF('Semester Activities'!J$46&lt;&gt;0,('Semester Activities'!J$46/'Weightage Page-1'!AM$13)*'Weightage Page-1'!AM146,0))+
(IF('Semester Activities'!J$47&lt;&gt;0,('Semester Activities'!J$47/'Weightage Page-1'!AN$13)*'Weightage Page-1'!AN146,0))+
(IF('Semester Activities'!J$48&lt;&gt;0,('Semester Activities'!J$48/'Weightage Page-1'!AO$13)*'Weightage Page-1'!AO146,0))+
(IF('Semester Activities'!J$49&lt;&gt;0,('Semester Activities'!J$49/'Weightage Page-1'!AP$13)*'Weightage Page-1'!AP146,0))+
(IF('Semester Activities'!J$50&lt;&gt;0,('Semester Activities'!J$50/'Weightage Page-1'!AQ$13)*'Weightage Page-1'!AQ146,0))+
(IF('Semester Activities'!J$51&lt;&gt;0,('Semester Activities'!J$51/'Weightage Page-1'!AR$13)*'Weightage Page-1'!AR146,0))+
(IF('Semester Activities'!J$52&lt;&gt;0,('Semester Activities'!J$52/'Weightage Page-1'!AS$13)*'Weightage Page-1'!AS146,0))+
(IF('Semester Activities'!J$53&lt;&gt;0,('Semester Activities'!J$53/'Weightage Page-1'!AT$13)*'Weightage Page-1'!AT146,0))+
(IF('Semester Activities'!J$54&lt;&gt;0,('Semester Activities'!J$54/'Weightage Page-1'!AU$13)*'Weightage Page-1'!AU146,0))+
(IF('Semester Activities'!J$55&lt;&gt;0,('Semester Activities'!J$55/'Weightage Page-1'!AV$13)*'Weightage Page-1'!AV146,0))+
(IF('Semester Activities'!J$56&lt;&gt;0,('Semester Activities'!J$56/'Weightage Page-1'!AW$13)*'Weightage Page-1'!AW146,0))+
(IF('Semester Activities'!J$57&lt;&gt;0,('Semester Activities'!J$57/'Weightage Page-1'!AX$13)*'Weightage Page-1'!AX146,0))+
(IF('Semester Activities'!J$58&lt;&gt;0,('Semester Activities'!J$58/'Weightage Page-1'!AY$13)*'Weightage Page-1'!AY146,0))+
(IF('Semester Activities'!J$59&lt;&gt;0,('Semester Activities'!J$59/'Weightage Page-1'!AZ$13)*'Weightage Page-1'!AZ146,0))+
(IF('Semester Activities'!J$60&lt;&gt;0,('Semester Activities'!J$60/'Weightage Page-1'!BA$13)*'Weightage Page-1'!BA146,0))+
(IF('Semester Activities'!J$61&lt;&gt;0,('Semester Activities'!J$61/'Weightage Page-1'!BB$13)*'Weightage Page-1'!BB146,0))</f>
        <v>0</v>
      </c>
      <c r="E140" s="423"/>
      <c r="F140" s="423">
        <f>(IF('Semester Activities'!K$11&lt;&gt;0,('Semester Activities'!K$11/'Weightage Page-1'!D$13)*'Weightage Page-1'!D146,0))+
(IF('Semester Activities'!K$12&lt;&gt;0,('Semester Activities'!K$12/'Weightage Page-1'!E$13)*'Weightage Page-1'!E146,0))+
(IF('Semester Activities'!K$13&lt;&gt;0,('Semester Activities'!K$13/'Weightage Page-1'!F$13)*'Weightage Page-1'!F146,0))+
(IF('Semester Activities'!K$14&lt;&gt;0,('Semester Activities'!K$14/'Weightage Page-1'!G$13)*'Weightage Page-1'!G146,0))+
(IF('Semester Activities'!K$15&lt;&gt;0,('Semester Activities'!K$15/'Weightage Page-1'!H$13)*'Weightage Page-1'!H146,0))+
(IF('Semester Activities'!K$16&lt;&gt;0,('Semester Activities'!K$16/'Weightage Page-1'!I$13)*'Weightage Page-1'!I146,0))+
(IF('Semester Activities'!K$17&lt;&gt;0,('Semester Activities'!K$17/'Weightage Page-1'!J$13)*'Weightage Page-1'!J146,0))+
(IF('Semester Activities'!K$18&lt;&gt;0,('Semester Activities'!K$18/'Weightage Page-1'!K$13)*'Weightage Page-1'!K146,0))+
(IF('Semester Activities'!K$19&lt;&gt;0,('Semester Activities'!K$19/'Weightage Page-1'!L$13)*'Weightage Page-1'!L146,0))+
(IF('Semester Activities'!K$20&lt;&gt;0,('Semester Activities'!K$20/'Weightage Page-1'!M$13)*'Weightage Page-1'!M146,0))+
(IF('Semester Activities'!K$21&lt;&gt;0,('Semester Activities'!K$21/'Weightage Page-1'!N$13)*'Weightage Page-1'!N146,0))+
(IF('Semester Activities'!K$25&lt;&gt;0,('Semester Activities'!K$25/'Weightage Page-1'!R$13)*'Weightage Page-1'!R146,0))+
(IF('Semester Activities'!K$26&lt;&gt;0,('Semester Activities'!K$26/'Weightage Page-1'!S$13)*'Weightage Page-1'!S146,0))+
(IF('Semester Activities'!K$27&lt;&gt;0,('Semester Activities'!K$27/'Weightage Page-1'!T$13)*'Weightage Page-1'!T146,0))+
(IF('Semester Activities'!K$28&lt;&gt;0,('Semester Activities'!K$28/'Weightage Page-1'!U$13)*'Weightage Page-1'!U146,0))+
(IF('Semester Activities'!K$29&lt;&gt;0,('Semester Activities'!K$29/'Weightage Page-1'!V$13)*'Weightage Page-1'!V146,0))+
(IF('Semester Activities'!K$30&lt;&gt;0,('Semester Activities'!K$30/'Weightage Page-1'!W$13)*'Weightage Page-1'!W146,0))+
(IF('Semester Activities'!K$31&lt;&gt;0,('Semester Activities'!K$31/'Weightage Page-1'!X$13)*'Weightage Page-1'!X146,0))+
(IF('Semester Activities'!K$32&lt;&gt;0,('Semester Activities'!K$32/'Weightage Page-1'!Y$13)*'Weightage Page-1'!Y146,0))+
(IF('Semester Activities'!K$33&lt;&gt;0,('Semester Activities'!K$33/'Weightage Page-1'!Z$13)*'Weightage Page-1'!Z146,0))+
(IF('Semester Activities'!K$34&lt;&gt;0,('Semester Activities'!K$34/'Weightage Page-1'!AA$13)*'Weightage Page-1'!AA146,0))+
(IF('Semester Activities'!K$35&lt;&gt;0,('Semester Activities'!K$35/'Weightage Page-1'!AB$13)*'Weightage Page-1'!AB146,0))+
(IF('Semester Activities'!K$36&lt;&gt;0,('Semester Activities'!K$36/'Weightage Page-1'!AC$13)*'Weightage Page-1'!AC146,0))+
(IF('Semester Activities'!K$38&lt;&gt;0,('Semester Activities'!K$38/'Weightage Page-1'!AE$13)*'Weightage Page-1'!AE146,0))+
(IF('Semester Activities'!K$39&lt;&gt;0,('Semester Activities'!K$39/'Weightage Page-1'!AF$13)*'Weightage Page-1'!AF146,0))+
(IF('Semester Activities'!K$40&lt;&gt;0,('Semester Activities'!K$40/'Weightage Page-1'!AG$13)*'Weightage Page-1'!AG146,0))+
(IF('Semester Activities'!K$41&lt;&gt;0,('Semester Activities'!K$41/'Weightage Page-1'!AH$13)*'Weightage Page-1'!AH146,0))+
(IF('Semester Activities'!K$42&lt;&gt;0,('Semester Activities'!K$42/'Weightage Page-1'!AI$13)*'Weightage Page-1'!AI146,0))+
(IF('Semester Activities'!K$43&lt;&gt;0,('Semester Activities'!K$43/'Weightage Page-1'!AJ$13)*'Weightage Page-1'!AJ146,0))+
(IF('Semester Activities'!K$44&lt;&gt;0,('Semester Activities'!K$44/'Weightage Page-1'!AK$13)*'Weightage Page-1'!AK146,0))+
(IF('Semester Activities'!K$45&lt;&gt;0,('Semester Activities'!K$45/'Weightage Page-1'!AL$13)*'Weightage Page-1'!AL146,0))+
(IF('Semester Activities'!K$46&lt;&gt;0,('Semester Activities'!K$46/'Weightage Page-1'!AM$13)*'Weightage Page-1'!AM146,0))+
(IF('Semester Activities'!K$47&lt;&gt;0,('Semester Activities'!K$47/'Weightage Page-1'!AN$13)*'Weightage Page-1'!AN146,0))+
(IF('Semester Activities'!K$48&lt;&gt;0,('Semester Activities'!K$48/'Weightage Page-1'!AO$13)*'Weightage Page-1'!AO146,0))+
(IF('Semester Activities'!K$49&lt;&gt;0,('Semester Activities'!K$49/'Weightage Page-1'!AP$13)*'Weightage Page-1'!AP146,0))+
(IF('Semester Activities'!K$50&lt;&gt;0,('Semester Activities'!K$50/'Weightage Page-1'!AQ$13)*'Weightage Page-1'!AQ146,0))+
(IF('Semester Activities'!K$51&lt;&gt;0,('Semester Activities'!K$51/'Weightage Page-1'!AR$13)*'Weightage Page-1'!AR146,0))+
(IF('Semester Activities'!K$52&lt;&gt;0,('Semester Activities'!K$52/'Weightage Page-1'!AS$13)*'Weightage Page-1'!AS146,0))+
(IF('Semester Activities'!K$53&lt;&gt;0,('Semester Activities'!K$53/'Weightage Page-1'!AT$13)*'Weightage Page-1'!AT146,0))+
(IF('Semester Activities'!K$54&lt;&gt;0,('Semester Activities'!K$54/'Weightage Page-1'!AU$13)*'Weightage Page-1'!AU146,0))+
(IF('Semester Activities'!K$55&lt;&gt;0,('Semester Activities'!K$55/'Weightage Page-1'!AV$13)*'Weightage Page-1'!AV146,0))+
(IF('Semester Activities'!K$56&lt;&gt;0,('Semester Activities'!K$56/'Weightage Page-1'!AW$13)*'Weightage Page-1'!AW146,0))+
(IF('Semester Activities'!K$57&lt;&gt;0,('Semester Activities'!K$57/'Weightage Page-1'!AX$13)*'Weightage Page-1'!AX146,0))+
(IF('Semester Activities'!K$58&lt;&gt;0,('Semester Activities'!K$58/'Weightage Page-1'!AY$13)*'Weightage Page-1'!AY146,0))+
(IF('Semester Activities'!K$59&lt;&gt;0,('Semester Activities'!K$59/'Weightage Page-1'!AZ$13)*'Weightage Page-1'!AZ146,0))+
(IF('Semester Activities'!K$60&lt;&gt;0,('Semester Activities'!K$60/'Weightage Page-1'!BA$13)*'Weightage Page-1'!BA146,0))+
(IF('Semester Activities'!K$61&lt;&gt;0,('Semester Activities'!K$61/'Weightage Page-1'!BB$13)*'Weightage Page-1'!BB146,0))</f>
        <v>0</v>
      </c>
      <c r="G140" s="423"/>
      <c r="H140" s="423">
        <f>(IF('Semester Activities'!L$11&lt;&gt;0,('Semester Activities'!L$11/'Weightage Page-1'!D$13)*'Weightage Page-1'!D146,0))+
(IF('Semester Activities'!L$12&lt;&gt;0,('Semester Activities'!L$12/'Weightage Page-1'!E$13)*'Weightage Page-1'!E146,0))+
(IF('Semester Activities'!L$13&lt;&gt;0,('Semester Activities'!L$13/'Weightage Page-1'!F$13)*'Weightage Page-1'!F146,0))+
(IF('Semester Activities'!L$14&lt;&gt;0,('Semester Activities'!L$14/'Weightage Page-1'!G$13)*'Weightage Page-1'!G146,0))+
(IF('Semester Activities'!L$15&lt;&gt;0,('Semester Activities'!L$15/'Weightage Page-1'!H$13)*'Weightage Page-1'!H146,0))+
(IF('Semester Activities'!L$16&lt;&gt;0,('Semester Activities'!L$16/'Weightage Page-1'!I$13)*'Weightage Page-1'!I146,0))+
(IF('Semester Activities'!L$17&lt;&gt;0,('Semester Activities'!L$17/'Weightage Page-1'!J$13)*'Weightage Page-1'!J146,0))+
(IF('Semester Activities'!L$18&lt;&gt;0,('Semester Activities'!L$18/'Weightage Page-1'!K$13)*'Weightage Page-1'!K146,0))+
(IF('Semester Activities'!L$19&lt;&gt;0,('Semester Activities'!L$19/'Weightage Page-1'!L$13)*'Weightage Page-1'!L146,0))+
(IF('Semester Activities'!L$20&lt;&gt;0,('Semester Activities'!L$20/'Weightage Page-1'!M$13)*'Weightage Page-1'!M146,0))+
(IF('Semester Activities'!L$21&lt;&gt;0,('Semester Activities'!L$21/'Weightage Page-1'!N$13)*'Weightage Page-1'!N146,0))+
(IF('Semester Activities'!L$25&lt;&gt;0,('Semester Activities'!L$25/'Weightage Page-1'!R$13)*'Weightage Page-1'!R146,0))+
(IF('Semester Activities'!L$26&lt;&gt;0,('Semester Activities'!L$26/'Weightage Page-1'!S$13)*'Weightage Page-1'!S146,0))+
(IF('Semester Activities'!L$27&lt;&gt;0,('Semester Activities'!L$27/'Weightage Page-1'!T$13)*'Weightage Page-1'!T146,0))+
(IF('Semester Activities'!L$28&lt;&gt;0,('Semester Activities'!L$28/'Weightage Page-1'!U$13)*'Weightage Page-1'!U146,0))+
(IF('Semester Activities'!L$29&lt;&gt;0,('Semester Activities'!L$29/'Weightage Page-1'!V$13)*'Weightage Page-1'!V146,0))+
(IF('Semester Activities'!L$30&lt;&gt;0,('Semester Activities'!L$30/'Weightage Page-1'!W$13)*'Weightage Page-1'!W146,0))+
(IF('Semester Activities'!L$31&lt;&gt;0,('Semester Activities'!L$31/'Weightage Page-1'!X$13)*'Weightage Page-1'!X146,0))+
(IF('Semester Activities'!L$32&lt;&gt;0,('Semester Activities'!L$32/'Weightage Page-1'!Y$13)*'Weightage Page-1'!Y146,0))+
(IF('Semester Activities'!L$33&lt;&gt;0,('Semester Activities'!L$33/'Weightage Page-1'!Z$13)*'Weightage Page-1'!Z146,0))+
(IF('Semester Activities'!L$34&lt;&gt;0,('Semester Activities'!L$34/'Weightage Page-1'!AA$13)*'Weightage Page-1'!AA146,0))+
(IF('Semester Activities'!L$35&lt;&gt;0,('Semester Activities'!L$35/'Weightage Page-1'!AB$13)*'Weightage Page-1'!AB146,0))+
(IF('Semester Activities'!L$36&lt;&gt;0,('Semester Activities'!L$36/'Weightage Page-1'!AC$13)*'Weightage Page-1'!AC146,0))+
(IF('Semester Activities'!L$38&lt;&gt;0,('Semester Activities'!L$38/'Weightage Page-1'!AE$13)*'Weightage Page-1'!AE146,0))+
(IF('Semester Activities'!L$39&lt;&gt;0,('Semester Activities'!L$39/'Weightage Page-1'!AF$13)*'Weightage Page-1'!AF146,0))+
(IF('Semester Activities'!L$40&lt;&gt;0,('Semester Activities'!L$40/'Weightage Page-1'!AG$13)*'Weightage Page-1'!AG146,0))+
(IF('Semester Activities'!L$41&lt;&gt;0,('Semester Activities'!L$41/'Weightage Page-1'!AH$13)*'Weightage Page-1'!AH146,0))+
(IF('Semester Activities'!L$42&lt;&gt;0,('Semester Activities'!L$42/'Weightage Page-1'!AI$13)*'Weightage Page-1'!AI146,0))+
(IF('Semester Activities'!L$43&lt;&gt;0,('Semester Activities'!L$43/'Weightage Page-1'!AJ$13)*'Weightage Page-1'!AJ146,0))+
(IF('Semester Activities'!L$44&lt;&gt;0,('Semester Activities'!L$44/'Weightage Page-1'!AK$13)*'Weightage Page-1'!AK146,0))+
(IF('Semester Activities'!L$45&lt;&gt;0,('Semester Activities'!L$45/'Weightage Page-1'!AL$13)*'Weightage Page-1'!AL146,0))+
(IF('Semester Activities'!L$46&lt;&gt;0,('Semester Activities'!L$46/'Weightage Page-1'!AM$13)*'Weightage Page-1'!AM146,0))+
(IF('Semester Activities'!L$47&lt;&gt;0,('Semester Activities'!L$47/'Weightage Page-1'!AN$13)*'Weightage Page-1'!AN146,0))+
(IF('Semester Activities'!L$48&lt;&gt;0,('Semester Activities'!L$48/'Weightage Page-1'!AO$13)*'Weightage Page-1'!AO146,0))+
(IF('Semester Activities'!L$49&lt;&gt;0,('Semester Activities'!L$49/'Weightage Page-1'!AP$13)*'Weightage Page-1'!AP146,0))+
(IF('Semester Activities'!L$50&lt;&gt;0,('Semester Activities'!L$50/'Weightage Page-1'!AQ$13)*'Weightage Page-1'!AQ146,0))+
(IF('Semester Activities'!L$51&lt;&gt;0,('Semester Activities'!L$51/'Weightage Page-1'!AR$13)*'Weightage Page-1'!AR146,0))+
(IF('Semester Activities'!L$52&lt;&gt;0,('Semester Activities'!L$52/'Weightage Page-1'!AS$13)*'Weightage Page-1'!AS146,0))+
(IF('Semester Activities'!L$53&lt;&gt;0,('Semester Activities'!L$53/'Weightage Page-1'!AT$13)*'Weightage Page-1'!AT146,0))+
(IF('Semester Activities'!L$54&lt;&gt;0,('Semester Activities'!L$54/'Weightage Page-1'!AU$13)*'Weightage Page-1'!AU146,0))+
(IF('Semester Activities'!L$55&lt;&gt;0,('Semester Activities'!L$55/'Weightage Page-1'!AV$13)*'Weightage Page-1'!AV146,0))+
(IF('Semester Activities'!L$56&lt;&gt;0,('Semester Activities'!L$56/'Weightage Page-1'!AW$13)*'Weightage Page-1'!AW146,0))+
(IF('Semester Activities'!L$57&lt;&gt;0,('Semester Activities'!L$57/'Weightage Page-1'!AX$13)*'Weightage Page-1'!AX146,0))+
(IF('Semester Activities'!L$58&lt;&gt;0,('Semester Activities'!L$58/'Weightage Page-1'!AY$13)*'Weightage Page-1'!AY146,0))+
(IF('Semester Activities'!L$59&lt;&gt;0,('Semester Activities'!L$59/'Weightage Page-1'!AZ$13)*'Weightage Page-1'!AZ146,0))+
(IF('Semester Activities'!L$60&lt;&gt;0,('Semester Activities'!L$60/'Weightage Page-1'!BA$13)*'Weightage Page-1'!BA146,0))+
(IF('Semester Activities'!L$61&lt;&gt;0,('Semester Activities'!L$61/'Weightage Page-1'!BB$13)*'Weightage Page-1'!BB146,0))</f>
        <v>0</v>
      </c>
      <c r="I140" s="423"/>
      <c r="J140" s="423">
        <f>(IF('Semester Activities'!M$11&lt;&gt;0,('Semester Activities'!M$11/'Weightage Page-1'!D$13)*'Weightage Page-1'!D146,0))+
(IF('Semester Activities'!M$12&lt;&gt;0,('Semester Activities'!M$12/'Weightage Page-1'!E$13)*'Weightage Page-1'!E146,0))+
(IF('Semester Activities'!M$13&lt;&gt;0,('Semester Activities'!M$13/'Weightage Page-1'!F$13)*'Weightage Page-1'!F146,0))+
(IF('Semester Activities'!M$14&lt;&gt;0,('Semester Activities'!M$14/'Weightage Page-1'!G$13)*'Weightage Page-1'!G146,0))+
(IF('Semester Activities'!M$15&lt;&gt;0,('Semester Activities'!M$15/'Weightage Page-1'!H$13)*'Weightage Page-1'!H146,0))+
(IF('Semester Activities'!M$16&lt;&gt;0,('Semester Activities'!M$16/'Weightage Page-1'!I$13)*'Weightage Page-1'!I146,0))+
(IF('Semester Activities'!M$17&lt;&gt;0,('Semester Activities'!M$17/'Weightage Page-1'!J$13)*'Weightage Page-1'!J146,0))+
(IF('Semester Activities'!M$18&lt;&gt;0,('Semester Activities'!M$18/'Weightage Page-1'!K$13)*'Weightage Page-1'!K146,0))+
(IF('Semester Activities'!M$19&lt;&gt;0,('Semester Activities'!M$19/'Weightage Page-1'!L$13)*'Weightage Page-1'!L146,0))+
(IF('Semester Activities'!M$20&lt;&gt;0,('Semester Activities'!M$20/'Weightage Page-1'!M$13)*'Weightage Page-1'!M146,0))+
(IF('Semester Activities'!M$21&lt;&gt;0,('Semester Activities'!M$21/'Weightage Page-1'!N$13)*'Weightage Page-1'!N146,0))+
(IF('Semester Activities'!M$25&lt;&gt;0,('Semester Activities'!M$25/'Weightage Page-1'!R$13)*'Weightage Page-1'!R146,0))+
(IF('Semester Activities'!M$26&lt;&gt;0,('Semester Activities'!M$26/'Weightage Page-1'!S$13)*'Weightage Page-1'!S146,0))+
(IF('Semester Activities'!M$27&lt;&gt;0,('Semester Activities'!M$27/'Weightage Page-1'!T$13)*'Weightage Page-1'!T146,0))+
(IF('Semester Activities'!M$28&lt;&gt;0,('Semester Activities'!M$28/'Weightage Page-1'!U$13)*'Weightage Page-1'!U146,0))+
(IF('Semester Activities'!M$29&lt;&gt;0,('Semester Activities'!M$29/'Weightage Page-1'!V$13)*'Weightage Page-1'!V146,0))+
(IF('Semester Activities'!M$30&lt;&gt;0,('Semester Activities'!M$30/'Weightage Page-1'!W$13)*'Weightage Page-1'!W146,0))+
(IF('Semester Activities'!M$31&lt;&gt;0,('Semester Activities'!M$31/'Weightage Page-1'!X$13)*'Weightage Page-1'!X146,0))+
(IF('Semester Activities'!M$32&lt;&gt;0,('Semester Activities'!M$32/'Weightage Page-1'!Y$13)*'Weightage Page-1'!Y146,0))+
(IF('Semester Activities'!M$33&lt;&gt;0,('Semester Activities'!M$33/'Weightage Page-1'!Z$13)*'Weightage Page-1'!Z146,0))+
(IF('Semester Activities'!M$34&lt;&gt;0,('Semester Activities'!M$34/'Weightage Page-1'!AA$13)*'Weightage Page-1'!AA146,0))+
(IF('Semester Activities'!M$35&lt;&gt;0,('Semester Activities'!M$35/'Weightage Page-1'!AB$13)*'Weightage Page-1'!AB146,0))+
(IF('Semester Activities'!M$36&lt;&gt;0,('Semester Activities'!M$36/'Weightage Page-1'!AC$13)*'Weightage Page-1'!AC146,0))+
(IF('Semester Activities'!M$38&lt;&gt;0,('Semester Activities'!M$38/'Weightage Page-1'!AE$13)*'Weightage Page-1'!AE146,0))+
(IF('Semester Activities'!M$39&lt;&gt;0,('Semester Activities'!M$39/'Weightage Page-1'!AF$13)*'Weightage Page-1'!AF146,0))+
(IF('Semester Activities'!M$40&lt;&gt;0,('Semester Activities'!M$40/'Weightage Page-1'!AG$13)*'Weightage Page-1'!AG146,0))+
(IF('Semester Activities'!M$41&lt;&gt;0,('Semester Activities'!M$41/'Weightage Page-1'!AH$13)*'Weightage Page-1'!AH146,0))+
(IF('Semester Activities'!M$42&lt;&gt;0,('Semester Activities'!M$42/'Weightage Page-1'!AI$13)*'Weightage Page-1'!AI146,0))+
(IF('Semester Activities'!M$43&lt;&gt;0,('Semester Activities'!M$43/'Weightage Page-1'!AJ$13)*'Weightage Page-1'!AJ146,0))+
(IF('Semester Activities'!M$44&lt;&gt;0,('Semester Activities'!M$44/'Weightage Page-1'!AK$13)*'Weightage Page-1'!AK146,0))+
(IF('Semester Activities'!M$45&lt;&gt;0,('Semester Activities'!M$45/'Weightage Page-1'!AL$13)*'Weightage Page-1'!AL146,0))+
(IF('Semester Activities'!M$46&lt;&gt;0,('Semester Activities'!M$46/'Weightage Page-1'!AM$13)*'Weightage Page-1'!AM146,0))+
(IF('Semester Activities'!M$47&lt;&gt;0,('Semester Activities'!M$47/'Weightage Page-1'!AN$13)*'Weightage Page-1'!AN146,0))+
(IF('Semester Activities'!M$48&lt;&gt;0,('Semester Activities'!M$48/'Weightage Page-1'!AO$13)*'Weightage Page-1'!AO146,0))+
(IF('Semester Activities'!M$49&lt;&gt;0,('Semester Activities'!M$49/'Weightage Page-1'!AP$13)*'Weightage Page-1'!AP146,0))+
(IF('Semester Activities'!M$50&lt;&gt;0,('Semester Activities'!M$50/'Weightage Page-1'!AQ$13)*'Weightage Page-1'!AQ146,0))+
(IF('Semester Activities'!M$51&lt;&gt;0,('Semester Activities'!M$51/'Weightage Page-1'!AR$13)*'Weightage Page-1'!AR146,0))+
(IF('Semester Activities'!M$52&lt;&gt;0,('Semester Activities'!M$52/'Weightage Page-1'!AS$13)*'Weightage Page-1'!AS146,0))+
(IF('Semester Activities'!M$53&lt;&gt;0,('Semester Activities'!M$53/'Weightage Page-1'!AT$13)*'Weightage Page-1'!AT146,0))+
(IF('Semester Activities'!M$54&lt;&gt;0,('Semester Activities'!M$54/'Weightage Page-1'!AU$13)*'Weightage Page-1'!AU146,0))+
(IF('Semester Activities'!M$55&lt;&gt;0,('Semester Activities'!M$55/'Weightage Page-1'!AV$13)*'Weightage Page-1'!AV146,0))+
(IF('Semester Activities'!M$56&lt;&gt;0,('Semester Activities'!M$56/'Weightage Page-1'!AW$13)*'Weightage Page-1'!AW146,0))+
(IF('Semester Activities'!M$57&lt;&gt;0,('Semester Activities'!M$57/'Weightage Page-1'!AX$13)*'Weightage Page-1'!AX146,0))+
(IF('Semester Activities'!M$58&lt;&gt;0,('Semester Activities'!M$58/'Weightage Page-1'!AY$13)*'Weightage Page-1'!AY146,0))+
(IF('Semester Activities'!M$59&lt;&gt;0,('Semester Activities'!M$59/'Weightage Page-1'!AZ$13)*'Weightage Page-1'!AZ146,0))+
(IF('Semester Activities'!M$60&lt;&gt;0,('Semester Activities'!M$60/'Weightage Page-1'!BA$13)*'Weightage Page-1'!BA146,0))+
(IF('Semester Activities'!M$61&lt;&gt;0,('Semester Activities'!M$61/'Weightage Page-1'!BB$13)*'Weightage Page-1'!BB146,0))</f>
        <v>0</v>
      </c>
      <c r="K140" s="423"/>
      <c r="L140" s="423">
        <f>(IF('Semester Activities'!N$11&lt;&gt;0,('Semester Activities'!N$11/'Weightage Page-1'!D$13)*'Weightage Page-1'!D146,0))+
(IF('Semester Activities'!N$12&lt;&gt;0,('Semester Activities'!N$12/'Weightage Page-1'!E$13)*'Weightage Page-1'!E146,0))+
(IF('Semester Activities'!N$13&lt;&gt;0,('Semester Activities'!N$13/'Weightage Page-1'!F$13)*'Weightage Page-1'!F146,0))+
(IF('Semester Activities'!N$14&lt;&gt;0,('Semester Activities'!N$14/'Weightage Page-1'!G$13)*'Weightage Page-1'!G146,0))+
(IF('Semester Activities'!N$15&lt;&gt;0,('Semester Activities'!N$15/'Weightage Page-1'!H$13)*'Weightage Page-1'!H146,0))+
(IF('Semester Activities'!N$16&lt;&gt;0,('Semester Activities'!N$16/'Weightage Page-1'!I$13)*'Weightage Page-1'!I146,0))+
(IF('Semester Activities'!N$17&lt;&gt;0,('Semester Activities'!N$17/'Weightage Page-1'!J$13)*'Weightage Page-1'!J146,0))+
(IF('Semester Activities'!N$18&lt;&gt;0,('Semester Activities'!N$18/'Weightage Page-1'!K$13)*'Weightage Page-1'!K146,0))+
(IF('Semester Activities'!N$19&lt;&gt;0,('Semester Activities'!N$19/'Weightage Page-1'!L$13)*'Weightage Page-1'!L146,0))+
(IF('Semester Activities'!N$20&lt;&gt;0,('Semester Activities'!N$20/'Weightage Page-1'!M$13)*'Weightage Page-1'!M146,0))+
(IF('Semester Activities'!N$21&lt;&gt;0,('Semester Activities'!N$21/'Weightage Page-1'!N$13)*'Weightage Page-1'!N146,0))+
(IF('Semester Activities'!N$25&lt;&gt;0,('Semester Activities'!N$25/'Weightage Page-1'!R$13)*'Weightage Page-1'!R146,0))+
(IF('Semester Activities'!N$26&lt;&gt;0,('Semester Activities'!N$26/'Weightage Page-1'!S$13)*'Weightage Page-1'!S146,0))+
(IF('Semester Activities'!N$27&lt;&gt;0,('Semester Activities'!N$27/'Weightage Page-1'!T$13)*'Weightage Page-1'!T146,0))+
(IF('Semester Activities'!N$28&lt;&gt;0,('Semester Activities'!N$28/'Weightage Page-1'!U$13)*'Weightage Page-1'!U146,0))+
(IF('Semester Activities'!N$29&lt;&gt;0,('Semester Activities'!N$29/'Weightage Page-1'!V$13)*'Weightage Page-1'!V146,0))+
(IF('Semester Activities'!N$30&lt;&gt;0,('Semester Activities'!N$30/'Weightage Page-1'!W$13)*'Weightage Page-1'!W146,0))+
(IF('Semester Activities'!N$31&lt;&gt;0,('Semester Activities'!N$31/'Weightage Page-1'!X$13)*'Weightage Page-1'!X146,0))+
(IF('Semester Activities'!N$32&lt;&gt;0,('Semester Activities'!N$32/'Weightage Page-1'!Y$13)*'Weightage Page-1'!Y146,0))+
(IF('Semester Activities'!N$33&lt;&gt;0,('Semester Activities'!N$33/'Weightage Page-1'!Z$13)*'Weightage Page-1'!Z146,0))+
(IF('Semester Activities'!N$34&lt;&gt;0,('Semester Activities'!N$34/'Weightage Page-1'!AA$13)*'Weightage Page-1'!AA146,0))+
(IF('Semester Activities'!N$35&lt;&gt;0,('Semester Activities'!N$35/'Weightage Page-1'!AB$13)*'Weightage Page-1'!AB146,0))+
(IF('Semester Activities'!N$36&lt;&gt;0,('Semester Activities'!N$36/'Weightage Page-1'!AC$13)*'Weightage Page-1'!AC146,0))+
(IF('Semester Activities'!N$38&lt;&gt;0,('Semester Activities'!N$38/'Weightage Page-1'!AE$13)*'Weightage Page-1'!AE146,0))+
(IF('Semester Activities'!N$39&lt;&gt;0,('Semester Activities'!N$39/'Weightage Page-1'!AF$13)*'Weightage Page-1'!AF146,0))+
(IF('Semester Activities'!N$40&lt;&gt;0,('Semester Activities'!N$40/'Weightage Page-1'!AG$13)*'Weightage Page-1'!AG146,0))+
(IF('Semester Activities'!N$41&lt;&gt;0,('Semester Activities'!N$41/'Weightage Page-1'!AH$13)*'Weightage Page-1'!AH146,0))+
(IF('Semester Activities'!N$42&lt;&gt;0,('Semester Activities'!N$42/'Weightage Page-1'!AI$13)*'Weightage Page-1'!AI146,0))+
(IF('Semester Activities'!N$43&lt;&gt;0,('Semester Activities'!N$43/'Weightage Page-1'!AJ$13)*'Weightage Page-1'!AJ146,0))+
(IF('Semester Activities'!N$44&lt;&gt;0,('Semester Activities'!N$44/'Weightage Page-1'!AK$13)*'Weightage Page-1'!AK146,0))+
(IF('Semester Activities'!N$45&lt;&gt;0,('Semester Activities'!N$45/'Weightage Page-1'!AL$13)*'Weightage Page-1'!AL146,0))+
(IF('Semester Activities'!N$46&lt;&gt;0,('Semester Activities'!N$46/'Weightage Page-1'!AM$13)*'Weightage Page-1'!AM146,0))+
(IF('Semester Activities'!N$47&lt;&gt;0,('Semester Activities'!N$47/'Weightage Page-1'!AN$13)*'Weightage Page-1'!AN146,0))+
(IF('Semester Activities'!N$48&lt;&gt;0,('Semester Activities'!N$48/'Weightage Page-1'!AO$13)*'Weightage Page-1'!AO146,0))+
(IF('Semester Activities'!N$49&lt;&gt;0,('Semester Activities'!N$49/'Weightage Page-1'!AP$13)*'Weightage Page-1'!AP146,0))+
(IF('Semester Activities'!N$50&lt;&gt;0,('Semester Activities'!N$50/'Weightage Page-1'!AQ$13)*'Weightage Page-1'!AQ146,0))+
(IF('Semester Activities'!N$51&lt;&gt;0,('Semester Activities'!N$51/'Weightage Page-1'!AR$13)*'Weightage Page-1'!AR146,0))+
(IF('Semester Activities'!N$52&lt;&gt;0,('Semester Activities'!N$52/'Weightage Page-1'!AS$13)*'Weightage Page-1'!AS146,0))+
(IF('Semester Activities'!N$53&lt;&gt;0,('Semester Activities'!N$53/'Weightage Page-1'!AT$13)*'Weightage Page-1'!AT146,0))+
(IF('Semester Activities'!N$54&lt;&gt;0,('Semester Activities'!N$54/'Weightage Page-1'!AU$13)*'Weightage Page-1'!AU146,0))+
(IF('Semester Activities'!N$55&lt;&gt;0,('Semester Activities'!N$55/'Weightage Page-1'!AV$13)*'Weightage Page-1'!AV146,0))+
(IF('Semester Activities'!N$56&lt;&gt;0,('Semester Activities'!N$56/'Weightage Page-1'!AW$13)*'Weightage Page-1'!AW146,0))+
(IF('Semester Activities'!N$57&lt;&gt;0,('Semester Activities'!N$57/'Weightage Page-1'!AX$13)*'Weightage Page-1'!AX146,0))+
(IF('Semester Activities'!N$58&lt;&gt;0,('Semester Activities'!N$58/'Weightage Page-1'!AY$13)*'Weightage Page-1'!AY146,0))+
(IF('Semester Activities'!N$59&lt;&gt;0,('Semester Activities'!N$59/'Weightage Page-1'!AZ$13)*'Weightage Page-1'!AZ146,0))+
(IF('Semester Activities'!N$60&lt;&gt;0,('Semester Activities'!N$60/'Weightage Page-1'!BA$13)*'Weightage Page-1'!BA146,0))+
(IF('Semester Activities'!N$61&lt;&gt;0,('Semester Activities'!N$61/'Weightage Page-1'!BB$13)*'Weightage Page-1'!BB146,0))</f>
        <v>0</v>
      </c>
      <c r="M140" s="423"/>
      <c r="N140" s="424">
        <f t="shared" si="3"/>
        <v>0</v>
      </c>
      <c r="O140" s="424"/>
    </row>
    <row r="141" spans="1:15" ht="16.5" thickBot="1" x14ac:dyDescent="0.3">
      <c r="A141" s="210">
        <v>132</v>
      </c>
      <c r="B141" s="211" t="str">
        <f>IF('Weightage Page-1'!B147&lt;&gt;"",'Weightage Page-1'!B147,"")</f>
        <v/>
      </c>
      <c r="C141" s="118"/>
      <c r="D141" s="423">
        <f>(IF('Semester Activities'!J$11&lt;&gt;0,('Semester Activities'!J$11/'Weightage Page-1'!D$13)*'Weightage Page-1'!D147,0))+
(IF('Semester Activities'!J$12&lt;&gt;0,('Semester Activities'!J$12/'Weightage Page-1'!E$13)*'Weightage Page-1'!E147,0))+
(IF('Semester Activities'!J$13&lt;&gt;0,('Semester Activities'!J$13/'Weightage Page-1'!F$13)*'Weightage Page-1'!F147,0))+
(IF('Semester Activities'!J$14&lt;&gt;0,('Semester Activities'!J$14/'Weightage Page-1'!G$13)*'Weightage Page-1'!G147,0))+
(IF('Semester Activities'!J$15&lt;&gt;0,('Semester Activities'!J$15/'Weightage Page-1'!H$13)*'Weightage Page-1'!H147,0))+
(IF('Semester Activities'!J$16&lt;&gt;0,('Semester Activities'!J$16/'Weightage Page-1'!I$13)*'Weightage Page-1'!I147,0))+
(IF('Semester Activities'!J$17&lt;&gt;0,('Semester Activities'!J$17/'Weightage Page-1'!J$13)*'Weightage Page-1'!J147,0))+
(IF('Semester Activities'!J$18&lt;&gt;0,('Semester Activities'!J$18/'Weightage Page-1'!K$13)*'Weightage Page-1'!K147,0))+
(IF('Semester Activities'!J$19&lt;&gt;0,('Semester Activities'!J$19/'Weightage Page-1'!L$13)*'Weightage Page-1'!L147,0))+
(IF('Semester Activities'!J$20&lt;&gt;0,('Semester Activities'!J$20/'Weightage Page-1'!M$13)*'Weightage Page-1'!M147,0))+
(IF('Semester Activities'!J$21&lt;&gt;0,('Semester Activities'!J$21/'Weightage Page-1'!N$13)*'Weightage Page-1'!N147,0))+
(IF('Semester Activities'!J$25&lt;&gt;0,('Semester Activities'!J$25/'Weightage Page-1'!R$13)*'Weightage Page-1'!R147,0))+
(IF('Semester Activities'!J$26&lt;&gt;0,('Semester Activities'!J$26/'Weightage Page-1'!S$13)*'Weightage Page-1'!S147,0))+
(IF('Semester Activities'!J$27&lt;&gt;0,('Semester Activities'!J$27/'Weightage Page-1'!T$13)*'Weightage Page-1'!T147,0))+
(IF('Semester Activities'!J$28&lt;&gt;0,('Semester Activities'!J$28/'Weightage Page-1'!U$13)*'Weightage Page-1'!U147,0))+
(IF('Semester Activities'!J$29&lt;&gt;0,('Semester Activities'!J$29/'Weightage Page-1'!V$13)*'Weightage Page-1'!V147,0))+
(IF('Semester Activities'!J$30&lt;&gt;0,('Semester Activities'!J$30/'Weightage Page-1'!W$13)*'Weightage Page-1'!W147,0))+
(IF('Semester Activities'!J$31&lt;&gt;0,('Semester Activities'!J$31/'Weightage Page-1'!X$13)*'Weightage Page-1'!X147,0))+
(IF('Semester Activities'!J$32&lt;&gt;0,('Semester Activities'!J$32/'Weightage Page-1'!Y$13)*'Weightage Page-1'!Y147,0))+
(IF('Semester Activities'!J$33&lt;&gt;0,('Semester Activities'!J$33/'Weightage Page-1'!Z$13)*'Weightage Page-1'!Z147,0))+
(IF('Semester Activities'!J$34&lt;&gt;0,('Semester Activities'!J$34/'Weightage Page-1'!AA$13)*'Weightage Page-1'!AA147,0))+
(IF('Semester Activities'!J$35&lt;&gt;0,('Semester Activities'!J$35/'Weightage Page-1'!AB$13)*'Weightage Page-1'!AB147,0))+
(IF('Semester Activities'!J$36&lt;&gt;0,('Semester Activities'!J$36/'Weightage Page-1'!AC$13)*'Weightage Page-1'!AC147,0))+
(IF('Semester Activities'!J$38&lt;&gt;0,('Semester Activities'!J$38/'Weightage Page-1'!AE$13)*'Weightage Page-1'!AE147,0))+
(IF('Semester Activities'!J$39&lt;&gt;0,('Semester Activities'!J$39/'Weightage Page-1'!AF$13)*'Weightage Page-1'!AF147,0))+
(IF('Semester Activities'!J$40&lt;&gt;0,('Semester Activities'!J$40/'Weightage Page-1'!AG$13)*'Weightage Page-1'!AG147,0))+
(IF('Semester Activities'!J$41&lt;&gt;0,('Semester Activities'!J$41/'Weightage Page-1'!AH$13)*'Weightage Page-1'!AH147,0))+
(IF('Semester Activities'!J$42&lt;&gt;0,('Semester Activities'!J$42/'Weightage Page-1'!AI$13)*'Weightage Page-1'!AI147,0))+
(IF('Semester Activities'!J$43&lt;&gt;0,('Semester Activities'!J$43/'Weightage Page-1'!AJ$13)*'Weightage Page-1'!AJ147,0))+
(IF('Semester Activities'!J$44&lt;&gt;0,('Semester Activities'!J$44/'Weightage Page-1'!AK$13)*'Weightage Page-1'!AK147,0))+
(IF('Semester Activities'!J$45&lt;&gt;0,('Semester Activities'!J$45/'Weightage Page-1'!AL$13)*'Weightage Page-1'!AL147,0))+
(IF('Semester Activities'!J$46&lt;&gt;0,('Semester Activities'!J$46/'Weightage Page-1'!AM$13)*'Weightage Page-1'!AM147,0))+
(IF('Semester Activities'!J$47&lt;&gt;0,('Semester Activities'!J$47/'Weightage Page-1'!AN$13)*'Weightage Page-1'!AN147,0))+
(IF('Semester Activities'!J$48&lt;&gt;0,('Semester Activities'!J$48/'Weightage Page-1'!AO$13)*'Weightage Page-1'!AO147,0))+
(IF('Semester Activities'!J$49&lt;&gt;0,('Semester Activities'!J$49/'Weightage Page-1'!AP$13)*'Weightage Page-1'!AP147,0))+
(IF('Semester Activities'!J$50&lt;&gt;0,('Semester Activities'!J$50/'Weightage Page-1'!AQ$13)*'Weightage Page-1'!AQ147,0))+
(IF('Semester Activities'!J$51&lt;&gt;0,('Semester Activities'!J$51/'Weightage Page-1'!AR$13)*'Weightage Page-1'!AR147,0))+
(IF('Semester Activities'!J$52&lt;&gt;0,('Semester Activities'!J$52/'Weightage Page-1'!AS$13)*'Weightage Page-1'!AS147,0))+
(IF('Semester Activities'!J$53&lt;&gt;0,('Semester Activities'!J$53/'Weightage Page-1'!AT$13)*'Weightage Page-1'!AT147,0))+
(IF('Semester Activities'!J$54&lt;&gt;0,('Semester Activities'!J$54/'Weightage Page-1'!AU$13)*'Weightage Page-1'!AU147,0))+
(IF('Semester Activities'!J$55&lt;&gt;0,('Semester Activities'!J$55/'Weightage Page-1'!AV$13)*'Weightage Page-1'!AV147,0))+
(IF('Semester Activities'!J$56&lt;&gt;0,('Semester Activities'!J$56/'Weightage Page-1'!AW$13)*'Weightage Page-1'!AW147,0))+
(IF('Semester Activities'!J$57&lt;&gt;0,('Semester Activities'!J$57/'Weightage Page-1'!AX$13)*'Weightage Page-1'!AX147,0))+
(IF('Semester Activities'!J$58&lt;&gt;0,('Semester Activities'!J$58/'Weightage Page-1'!AY$13)*'Weightage Page-1'!AY147,0))+
(IF('Semester Activities'!J$59&lt;&gt;0,('Semester Activities'!J$59/'Weightage Page-1'!AZ$13)*'Weightage Page-1'!AZ147,0))+
(IF('Semester Activities'!J$60&lt;&gt;0,('Semester Activities'!J$60/'Weightage Page-1'!BA$13)*'Weightage Page-1'!BA147,0))+
(IF('Semester Activities'!J$61&lt;&gt;0,('Semester Activities'!J$61/'Weightage Page-1'!BB$13)*'Weightage Page-1'!BB147,0))</f>
        <v>0</v>
      </c>
      <c r="E141" s="423"/>
      <c r="F141" s="423">
        <f>(IF('Semester Activities'!K$11&lt;&gt;0,('Semester Activities'!K$11/'Weightage Page-1'!D$13)*'Weightage Page-1'!D147,0))+
(IF('Semester Activities'!K$12&lt;&gt;0,('Semester Activities'!K$12/'Weightage Page-1'!E$13)*'Weightage Page-1'!E147,0))+
(IF('Semester Activities'!K$13&lt;&gt;0,('Semester Activities'!K$13/'Weightage Page-1'!F$13)*'Weightage Page-1'!F147,0))+
(IF('Semester Activities'!K$14&lt;&gt;0,('Semester Activities'!K$14/'Weightage Page-1'!G$13)*'Weightage Page-1'!G147,0))+
(IF('Semester Activities'!K$15&lt;&gt;0,('Semester Activities'!K$15/'Weightage Page-1'!H$13)*'Weightage Page-1'!H147,0))+
(IF('Semester Activities'!K$16&lt;&gt;0,('Semester Activities'!K$16/'Weightage Page-1'!I$13)*'Weightage Page-1'!I147,0))+
(IF('Semester Activities'!K$17&lt;&gt;0,('Semester Activities'!K$17/'Weightage Page-1'!J$13)*'Weightage Page-1'!J147,0))+
(IF('Semester Activities'!K$18&lt;&gt;0,('Semester Activities'!K$18/'Weightage Page-1'!K$13)*'Weightage Page-1'!K147,0))+
(IF('Semester Activities'!K$19&lt;&gt;0,('Semester Activities'!K$19/'Weightage Page-1'!L$13)*'Weightage Page-1'!L147,0))+
(IF('Semester Activities'!K$20&lt;&gt;0,('Semester Activities'!K$20/'Weightage Page-1'!M$13)*'Weightage Page-1'!M147,0))+
(IF('Semester Activities'!K$21&lt;&gt;0,('Semester Activities'!K$21/'Weightage Page-1'!N$13)*'Weightage Page-1'!N147,0))+
(IF('Semester Activities'!K$25&lt;&gt;0,('Semester Activities'!K$25/'Weightage Page-1'!R$13)*'Weightage Page-1'!R147,0))+
(IF('Semester Activities'!K$26&lt;&gt;0,('Semester Activities'!K$26/'Weightage Page-1'!S$13)*'Weightage Page-1'!S147,0))+
(IF('Semester Activities'!K$27&lt;&gt;0,('Semester Activities'!K$27/'Weightage Page-1'!T$13)*'Weightage Page-1'!T147,0))+
(IF('Semester Activities'!K$28&lt;&gt;0,('Semester Activities'!K$28/'Weightage Page-1'!U$13)*'Weightage Page-1'!U147,0))+
(IF('Semester Activities'!K$29&lt;&gt;0,('Semester Activities'!K$29/'Weightage Page-1'!V$13)*'Weightage Page-1'!V147,0))+
(IF('Semester Activities'!K$30&lt;&gt;0,('Semester Activities'!K$30/'Weightage Page-1'!W$13)*'Weightage Page-1'!W147,0))+
(IF('Semester Activities'!K$31&lt;&gt;0,('Semester Activities'!K$31/'Weightage Page-1'!X$13)*'Weightage Page-1'!X147,0))+
(IF('Semester Activities'!K$32&lt;&gt;0,('Semester Activities'!K$32/'Weightage Page-1'!Y$13)*'Weightage Page-1'!Y147,0))+
(IF('Semester Activities'!K$33&lt;&gt;0,('Semester Activities'!K$33/'Weightage Page-1'!Z$13)*'Weightage Page-1'!Z147,0))+
(IF('Semester Activities'!K$34&lt;&gt;0,('Semester Activities'!K$34/'Weightage Page-1'!AA$13)*'Weightage Page-1'!AA147,0))+
(IF('Semester Activities'!K$35&lt;&gt;0,('Semester Activities'!K$35/'Weightage Page-1'!AB$13)*'Weightage Page-1'!AB147,0))+
(IF('Semester Activities'!K$36&lt;&gt;0,('Semester Activities'!K$36/'Weightage Page-1'!AC$13)*'Weightage Page-1'!AC147,0))+
(IF('Semester Activities'!K$38&lt;&gt;0,('Semester Activities'!K$38/'Weightage Page-1'!AE$13)*'Weightage Page-1'!AE147,0))+
(IF('Semester Activities'!K$39&lt;&gt;0,('Semester Activities'!K$39/'Weightage Page-1'!AF$13)*'Weightage Page-1'!AF147,0))+
(IF('Semester Activities'!K$40&lt;&gt;0,('Semester Activities'!K$40/'Weightage Page-1'!AG$13)*'Weightage Page-1'!AG147,0))+
(IF('Semester Activities'!K$41&lt;&gt;0,('Semester Activities'!K$41/'Weightage Page-1'!AH$13)*'Weightage Page-1'!AH147,0))+
(IF('Semester Activities'!K$42&lt;&gt;0,('Semester Activities'!K$42/'Weightage Page-1'!AI$13)*'Weightage Page-1'!AI147,0))+
(IF('Semester Activities'!K$43&lt;&gt;0,('Semester Activities'!K$43/'Weightage Page-1'!AJ$13)*'Weightage Page-1'!AJ147,0))+
(IF('Semester Activities'!K$44&lt;&gt;0,('Semester Activities'!K$44/'Weightage Page-1'!AK$13)*'Weightage Page-1'!AK147,0))+
(IF('Semester Activities'!K$45&lt;&gt;0,('Semester Activities'!K$45/'Weightage Page-1'!AL$13)*'Weightage Page-1'!AL147,0))+
(IF('Semester Activities'!K$46&lt;&gt;0,('Semester Activities'!K$46/'Weightage Page-1'!AM$13)*'Weightage Page-1'!AM147,0))+
(IF('Semester Activities'!K$47&lt;&gt;0,('Semester Activities'!K$47/'Weightage Page-1'!AN$13)*'Weightage Page-1'!AN147,0))+
(IF('Semester Activities'!K$48&lt;&gt;0,('Semester Activities'!K$48/'Weightage Page-1'!AO$13)*'Weightage Page-1'!AO147,0))+
(IF('Semester Activities'!K$49&lt;&gt;0,('Semester Activities'!K$49/'Weightage Page-1'!AP$13)*'Weightage Page-1'!AP147,0))+
(IF('Semester Activities'!K$50&lt;&gt;0,('Semester Activities'!K$50/'Weightage Page-1'!AQ$13)*'Weightage Page-1'!AQ147,0))+
(IF('Semester Activities'!K$51&lt;&gt;0,('Semester Activities'!K$51/'Weightage Page-1'!AR$13)*'Weightage Page-1'!AR147,0))+
(IF('Semester Activities'!K$52&lt;&gt;0,('Semester Activities'!K$52/'Weightage Page-1'!AS$13)*'Weightage Page-1'!AS147,0))+
(IF('Semester Activities'!K$53&lt;&gt;0,('Semester Activities'!K$53/'Weightage Page-1'!AT$13)*'Weightage Page-1'!AT147,0))+
(IF('Semester Activities'!K$54&lt;&gt;0,('Semester Activities'!K$54/'Weightage Page-1'!AU$13)*'Weightage Page-1'!AU147,0))+
(IF('Semester Activities'!K$55&lt;&gt;0,('Semester Activities'!K$55/'Weightage Page-1'!AV$13)*'Weightage Page-1'!AV147,0))+
(IF('Semester Activities'!K$56&lt;&gt;0,('Semester Activities'!K$56/'Weightage Page-1'!AW$13)*'Weightage Page-1'!AW147,0))+
(IF('Semester Activities'!K$57&lt;&gt;0,('Semester Activities'!K$57/'Weightage Page-1'!AX$13)*'Weightage Page-1'!AX147,0))+
(IF('Semester Activities'!K$58&lt;&gt;0,('Semester Activities'!K$58/'Weightage Page-1'!AY$13)*'Weightage Page-1'!AY147,0))+
(IF('Semester Activities'!K$59&lt;&gt;0,('Semester Activities'!K$59/'Weightage Page-1'!AZ$13)*'Weightage Page-1'!AZ147,0))+
(IF('Semester Activities'!K$60&lt;&gt;0,('Semester Activities'!K$60/'Weightage Page-1'!BA$13)*'Weightage Page-1'!BA147,0))+
(IF('Semester Activities'!K$61&lt;&gt;0,('Semester Activities'!K$61/'Weightage Page-1'!BB$13)*'Weightage Page-1'!BB147,0))</f>
        <v>0</v>
      </c>
      <c r="G141" s="423"/>
      <c r="H141" s="423">
        <f>(IF('Semester Activities'!L$11&lt;&gt;0,('Semester Activities'!L$11/'Weightage Page-1'!D$13)*'Weightage Page-1'!D147,0))+
(IF('Semester Activities'!L$12&lt;&gt;0,('Semester Activities'!L$12/'Weightage Page-1'!E$13)*'Weightage Page-1'!E147,0))+
(IF('Semester Activities'!L$13&lt;&gt;0,('Semester Activities'!L$13/'Weightage Page-1'!F$13)*'Weightage Page-1'!F147,0))+
(IF('Semester Activities'!L$14&lt;&gt;0,('Semester Activities'!L$14/'Weightage Page-1'!G$13)*'Weightage Page-1'!G147,0))+
(IF('Semester Activities'!L$15&lt;&gt;0,('Semester Activities'!L$15/'Weightage Page-1'!H$13)*'Weightage Page-1'!H147,0))+
(IF('Semester Activities'!L$16&lt;&gt;0,('Semester Activities'!L$16/'Weightage Page-1'!I$13)*'Weightage Page-1'!I147,0))+
(IF('Semester Activities'!L$17&lt;&gt;0,('Semester Activities'!L$17/'Weightage Page-1'!J$13)*'Weightage Page-1'!J147,0))+
(IF('Semester Activities'!L$18&lt;&gt;0,('Semester Activities'!L$18/'Weightage Page-1'!K$13)*'Weightage Page-1'!K147,0))+
(IF('Semester Activities'!L$19&lt;&gt;0,('Semester Activities'!L$19/'Weightage Page-1'!L$13)*'Weightage Page-1'!L147,0))+
(IF('Semester Activities'!L$20&lt;&gt;0,('Semester Activities'!L$20/'Weightage Page-1'!M$13)*'Weightage Page-1'!M147,0))+
(IF('Semester Activities'!L$21&lt;&gt;0,('Semester Activities'!L$21/'Weightage Page-1'!N$13)*'Weightage Page-1'!N147,0))+
(IF('Semester Activities'!L$25&lt;&gt;0,('Semester Activities'!L$25/'Weightage Page-1'!R$13)*'Weightage Page-1'!R147,0))+
(IF('Semester Activities'!L$26&lt;&gt;0,('Semester Activities'!L$26/'Weightage Page-1'!S$13)*'Weightage Page-1'!S147,0))+
(IF('Semester Activities'!L$27&lt;&gt;0,('Semester Activities'!L$27/'Weightage Page-1'!T$13)*'Weightage Page-1'!T147,0))+
(IF('Semester Activities'!L$28&lt;&gt;0,('Semester Activities'!L$28/'Weightage Page-1'!U$13)*'Weightage Page-1'!U147,0))+
(IF('Semester Activities'!L$29&lt;&gt;0,('Semester Activities'!L$29/'Weightage Page-1'!V$13)*'Weightage Page-1'!V147,0))+
(IF('Semester Activities'!L$30&lt;&gt;0,('Semester Activities'!L$30/'Weightage Page-1'!W$13)*'Weightage Page-1'!W147,0))+
(IF('Semester Activities'!L$31&lt;&gt;0,('Semester Activities'!L$31/'Weightage Page-1'!X$13)*'Weightage Page-1'!X147,0))+
(IF('Semester Activities'!L$32&lt;&gt;0,('Semester Activities'!L$32/'Weightage Page-1'!Y$13)*'Weightage Page-1'!Y147,0))+
(IF('Semester Activities'!L$33&lt;&gt;0,('Semester Activities'!L$33/'Weightage Page-1'!Z$13)*'Weightage Page-1'!Z147,0))+
(IF('Semester Activities'!L$34&lt;&gt;0,('Semester Activities'!L$34/'Weightage Page-1'!AA$13)*'Weightage Page-1'!AA147,0))+
(IF('Semester Activities'!L$35&lt;&gt;0,('Semester Activities'!L$35/'Weightage Page-1'!AB$13)*'Weightage Page-1'!AB147,0))+
(IF('Semester Activities'!L$36&lt;&gt;0,('Semester Activities'!L$36/'Weightage Page-1'!AC$13)*'Weightage Page-1'!AC147,0))+
(IF('Semester Activities'!L$38&lt;&gt;0,('Semester Activities'!L$38/'Weightage Page-1'!AE$13)*'Weightage Page-1'!AE147,0))+
(IF('Semester Activities'!L$39&lt;&gt;0,('Semester Activities'!L$39/'Weightage Page-1'!AF$13)*'Weightage Page-1'!AF147,0))+
(IF('Semester Activities'!L$40&lt;&gt;0,('Semester Activities'!L$40/'Weightage Page-1'!AG$13)*'Weightage Page-1'!AG147,0))+
(IF('Semester Activities'!L$41&lt;&gt;0,('Semester Activities'!L$41/'Weightage Page-1'!AH$13)*'Weightage Page-1'!AH147,0))+
(IF('Semester Activities'!L$42&lt;&gt;0,('Semester Activities'!L$42/'Weightage Page-1'!AI$13)*'Weightage Page-1'!AI147,0))+
(IF('Semester Activities'!L$43&lt;&gt;0,('Semester Activities'!L$43/'Weightage Page-1'!AJ$13)*'Weightage Page-1'!AJ147,0))+
(IF('Semester Activities'!L$44&lt;&gt;0,('Semester Activities'!L$44/'Weightage Page-1'!AK$13)*'Weightage Page-1'!AK147,0))+
(IF('Semester Activities'!L$45&lt;&gt;0,('Semester Activities'!L$45/'Weightage Page-1'!AL$13)*'Weightage Page-1'!AL147,0))+
(IF('Semester Activities'!L$46&lt;&gt;0,('Semester Activities'!L$46/'Weightage Page-1'!AM$13)*'Weightage Page-1'!AM147,0))+
(IF('Semester Activities'!L$47&lt;&gt;0,('Semester Activities'!L$47/'Weightage Page-1'!AN$13)*'Weightage Page-1'!AN147,0))+
(IF('Semester Activities'!L$48&lt;&gt;0,('Semester Activities'!L$48/'Weightage Page-1'!AO$13)*'Weightage Page-1'!AO147,0))+
(IF('Semester Activities'!L$49&lt;&gt;0,('Semester Activities'!L$49/'Weightage Page-1'!AP$13)*'Weightage Page-1'!AP147,0))+
(IF('Semester Activities'!L$50&lt;&gt;0,('Semester Activities'!L$50/'Weightage Page-1'!AQ$13)*'Weightage Page-1'!AQ147,0))+
(IF('Semester Activities'!L$51&lt;&gt;0,('Semester Activities'!L$51/'Weightage Page-1'!AR$13)*'Weightage Page-1'!AR147,0))+
(IF('Semester Activities'!L$52&lt;&gt;0,('Semester Activities'!L$52/'Weightage Page-1'!AS$13)*'Weightage Page-1'!AS147,0))+
(IF('Semester Activities'!L$53&lt;&gt;0,('Semester Activities'!L$53/'Weightage Page-1'!AT$13)*'Weightage Page-1'!AT147,0))+
(IF('Semester Activities'!L$54&lt;&gt;0,('Semester Activities'!L$54/'Weightage Page-1'!AU$13)*'Weightage Page-1'!AU147,0))+
(IF('Semester Activities'!L$55&lt;&gt;0,('Semester Activities'!L$55/'Weightage Page-1'!AV$13)*'Weightage Page-1'!AV147,0))+
(IF('Semester Activities'!L$56&lt;&gt;0,('Semester Activities'!L$56/'Weightage Page-1'!AW$13)*'Weightage Page-1'!AW147,0))+
(IF('Semester Activities'!L$57&lt;&gt;0,('Semester Activities'!L$57/'Weightage Page-1'!AX$13)*'Weightage Page-1'!AX147,0))+
(IF('Semester Activities'!L$58&lt;&gt;0,('Semester Activities'!L$58/'Weightage Page-1'!AY$13)*'Weightage Page-1'!AY147,0))+
(IF('Semester Activities'!L$59&lt;&gt;0,('Semester Activities'!L$59/'Weightage Page-1'!AZ$13)*'Weightage Page-1'!AZ147,0))+
(IF('Semester Activities'!L$60&lt;&gt;0,('Semester Activities'!L$60/'Weightage Page-1'!BA$13)*'Weightage Page-1'!BA147,0))+
(IF('Semester Activities'!L$61&lt;&gt;0,('Semester Activities'!L$61/'Weightage Page-1'!BB$13)*'Weightage Page-1'!BB147,0))</f>
        <v>0</v>
      </c>
      <c r="I141" s="423"/>
      <c r="J141" s="423">
        <f>(IF('Semester Activities'!M$11&lt;&gt;0,('Semester Activities'!M$11/'Weightage Page-1'!D$13)*'Weightage Page-1'!D147,0))+
(IF('Semester Activities'!M$12&lt;&gt;0,('Semester Activities'!M$12/'Weightage Page-1'!E$13)*'Weightage Page-1'!E147,0))+
(IF('Semester Activities'!M$13&lt;&gt;0,('Semester Activities'!M$13/'Weightage Page-1'!F$13)*'Weightage Page-1'!F147,0))+
(IF('Semester Activities'!M$14&lt;&gt;0,('Semester Activities'!M$14/'Weightage Page-1'!G$13)*'Weightage Page-1'!G147,0))+
(IF('Semester Activities'!M$15&lt;&gt;0,('Semester Activities'!M$15/'Weightage Page-1'!H$13)*'Weightage Page-1'!H147,0))+
(IF('Semester Activities'!M$16&lt;&gt;0,('Semester Activities'!M$16/'Weightage Page-1'!I$13)*'Weightage Page-1'!I147,0))+
(IF('Semester Activities'!M$17&lt;&gt;0,('Semester Activities'!M$17/'Weightage Page-1'!J$13)*'Weightage Page-1'!J147,0))+
(IF('Semester Activities'!M$18&lt;&gt;0,('Semester Activities'!M$18/'Weightage Page-1'!K$13)*'Weightage Page-1'!K147,0))+
(IF('Semester Activities'!M$19&lt;&gt;0,('Semester Activities'!M$19/'Weightage Page-1'!L$13)*'Weightage Page-1'!L147,0))+
(IF('Semester Activities'!M$20&lt;&gt;0,('Semester Activities'!M$20/'Weightage Page-1'!M$13)*'Weightage Page-1'!M147,0))+
(IF('Semester Activities'!M$21&lt;&gt;0,('Semester Activities'!M$21/'Weightage Page-1'!N$13)*'Weightage Page-1'!N147,0))+
(IF('Semester Activities'!M$25&lt;&gt;0,('Semester Activities'!M$25/'Weightage Page-1'!R$13)*'Weightage Page-1'!R147,0))+
(IF('Semester Activities'!M$26&lt;&gt;0,('Semester Activities'!M$26/'Weightage Page-1'!S$13)*'Weightage Page-1'!S147,0))+
(IF('Semester Activities'!M$27&lt;&gt;0,('Semester Activities'!M$27/'Weightage Page-1'!T$13)*'Weightage Page-1'!T147,0))+
(IF('Semester Activities'!M$28&lt;&gt;0,('Semester Activities'!M$28/'Weightage Page-1'!U$13)*'Weightage Page-1'!U147,0))+
(IF('Semester Activities'!M$29&lt;&gt;0,('Semester Activities'!M$29/'Weightage Page-1'!V$13)*'Weightage Page-1'!V147,0))+
(IF('Semester Activities'!M$30&lt;&gt;0,('Semester Activities'!M$30/'Weightage Page-1'!W$13)*'Weightage Page-1'!W147,0))+
(IF('Semester Activities'!M$31&lt;&gt;0,('Semester Activities'!M$31/'Weightage Page-1'!X$13)*'Weightage Page-1'!X147,0))+
(IF('Semester Activities'!M$32&lt;&gt;0,('Semester Activities'!M$32/'Weightage Page-1'!Y$13)*'Weightage Page-1'!Y147,0))+
(IF('Semester Activities'!M$33&lt;&gt;0,('Semester Activities'!M$33/'Weightage Page-1'!Z$13)*'Weightage Page-1'!Z147,0))+
(IF('Semester Activities'!M$34&lt;&gt;0,('Semester Activities'!M$34/'Weightage Page-1'!AA$13)*'Weightage Page-1'!AA147,0))+
(IF('Semester Activities'!M$35&lt;&gt;0,('Semester Activities'!M$35/'Weightage Page-1'!AB$13)*'Weightage Page-1'!AB147,0))+
(IF('Semester Activities'!M$36&lt;&gt;0,('Semester Activities'!M$36/'Weightage Page-1'!AC$13)*'Weightage Page-1'!AC147,0))+
(IF('Semester Activities'!M$38&lt;&gt;0,('Semester Activities'!M$38/'Weightage Page-1'!AE$13)*'Weightage Page-1'!AE147,0))+
(IF('Semester Activities'!M$39&lt;&gt;0,('Semester Activities'!M$39/'Weightage Page-1'!AF$13)*'Weightage Page-1'!AF147,0))+
(IF('Semester Activities'!M$40&lt;&gt;0,('Semester Activities'!M$40/'Weightage Page-1'!AG$13)*'Weightage Page-1'!AG147,0))+
(IF('Semester Activities'!M$41&lt;&gt;0,('Semester Activities'!M$41/'Weightage Page-1'!AH$13)*'Weightage Page-1'!AH147,0))+
(IF('Semester Activities'!M$42&lt;&gt;0,('Semester Activities'!M$42/'Weightage Page-1'!AI$13)*'Weightage Page-1'!AI147,0))+
(IF('Semester Activities'!M$43&lt;&gt;0,('Semester Activities'!M$43/'Weightage Page-1'!AJ$13)*'Weightage Page-1'!AJ147,0))+
(IF('Semester Activities'!M$44&lt;&gt;0,('Semester Activities'!M$44/'Weightage Page-1'!AK$13)*'Weightage Page-1'!AK147,0))+
(IF('Semester Activities'!M$45&lt;&gt;0,('Semester Activities'!M$45/'Weightage Page-1'!AL$13)*'Weightage Page-1'!AL147,0))+
(IF('Semester Activities'!M$46&lt;&gt;0,('Semester Activities'!M$46/'Weightage Page-1'!AM$13)*'Weightage Page-1'!AM147,0))+
(IF('Semester Activities'!M$47&lt;&gt;0,('Semester Activities'!M$47/'Weightage Page-1'!AN$13)*'Weightage Page-1'!AN147,0))+
(IF('Semester Activities'!M$48&lt;&gt;0,('Semester Activities'!M$48/'Weightage Page-1'!AO$13)*'Weightage Page-1'!AO147,0))+
(IF('Semester Activities'!M$49&lt;&gt;0,('Semester Activities'!M$49/'Weightage Page-1'!AP$13)*'Weightage Page-1'!AP147,0))+
(IF('Semester Activities'!M$50&lt;&gt;0,('Semester Activities'!M$50/'Weightage Page-1'!AQ$13)*'Weightage Page-1'!AQ147,0))+
(IF('Semester Activities'!M$51&lt;&gt;0,('Semester Activities'!M$51/'Weightage Page-1'!AR$13)*'Weightage Page-1'!AR147,0))+
(IF('Semester Activities'!M$52&lt;&gt;0,('Semester Activities'!M$52/'Weightage Page-1'!AS$13)*'Weightage Page-1'!AS147,0))+
(IF('Semester Activities'!M$53&lt;&gt;0,('Semester Activities'!M$53/'Weightage Page-1'!AT$13)*'Weightage Page-1'!AT147,0))+
(IF('Semester Activities'!M$54&lt;&gt;0,('Semester Activities'!M$54/'Weightage Page-1'!AU$13)*'Weightage Page-1'!AU147,0))+
(IF('Semester Activities'!M$55&lt;&gt;0,('Semester Activities'!M$55/'Weightage Page-1'!AV$13)*'Weightage Page-1'!AV147,0))+
(IF('Semester Activities'!M$56&lt;&gt;0,('Semester Activities'!M$56/'Weightage Page-1'!AW$13)*'Weightage Page-1'!AW147,0))+
(IF('Semester Activities'!M$57&lt;&gt;0,('Semester Activities'!M$57/'Weightage Page-1'!AX$13)*'Weightage Page-1'!AX147,0))+
(IF('Semester Activities'!M$58&lt;&gt;0,('Semester Activities'!M$58/'Weightage Page-1'!AY$13)*'Weightage Page-1'!AY147,0))+
(IF('Semester Activities'!M$59&lt;&gt;0,('Semester Activities'!M$59/'Weightage Page-1'!AZ$13)*'Weightage Page-1'!AZ147,0))+
(IF('Semester Activities'!M$60&lt;&gt;0,('Semester Activities'!M$60/'Weightage Page-1'!BA$13)*'Weightage Page-1'!BA147,0))+
(IF('Semester Activities'!M$61&lt;&gt;0,('Semester Activities'!M$61/'Weightage Page-1'!BB$13)*'Weightage Page-1'!BB147,0))</f>
        <v>0</v>
      </c>
      <c r="K141" s="423"/>
      <c r="L141" s="423">
        <f>(IF('Semester Activities'!N$11&lt;&gt;0,('Semester Activities'!N$11/'Weightage Page-1'!D$13)*'Weightage Page-1'!D147,0))+
(IF('Semester Activities'!N$12&lt;&gt;0,('Semester Activities'!N$12/'Weightage Page-1'!E$13)*'Weightage Page-1'!E147,0))+
(IF('Semester Activities'!N$13&lt;&gt;0,('Semester Activities'!N$13/'Weightage Page-1'!F$13)*'Weightage Page-1'!F147,0))+
(IF('Semester Activities'!N$14&lt;&gt;0,('Semester Activities'!N$14/'Weightage Page-1'!G$13)*'Weightage Page-1'!G147,0))+
(IF('Semester Activities'!N$15&lt;&gt;0,('Semester Activities'!N$15/'Weightage Page-1'!H$13)*'Weightage Page-1'!H147,0))+
(IF('Semester Activities'!N$16&lt;&gt;0,('Semester Activities'!N$16/'Weightage Page-1'!I$13)*'Weightage Page-1'!I147,0))+
(IF('Semester Activities'!N$17&lt;&gt;0,('Semester Activities'!N$17/'Weightage Page-1'!J$13)*'Weightage Page-1'!J147,0))+
(IF('Semester Activities'!N$18&lt;&gt;0,('Semester Activities'!N$18/'Weightage Page-1'!K$13)*'Weightage Page-1'!K147,0))+
(IF('Semester Activities'!N$19&lt;&gt;0,('Semester Activities'!N$19/'Weightage Page-1'!L$13)*'Weightage Page-1'!L147,0))+
(IF('Semester Activities'!N$20&lt;&gt;0,('Semester Activities'!N$20/'Weightage Page-1'!M$13)*'Weightage Page-1'!M147,0))+
(IF('Semester Activities'!N$21&lt;&gt;0,('Semester Activities'!N$21/'Weightage Page-1'!N$13)*'Weightage Page-1'!N147,0))+
(IF('Semester Activities'!N$25&lt;&gt;0,('Semester Activities'!N$25/'Weightage Page-1'!R$13)*'Weightage Page-1'!R147,0))+
(IF('Semester Activities'!N$26&lt;&gt;0,('Semester Activities'!N$26/'Weightage Page-1'!S$13)*'Weightage Page-1'!S147,0))+
(IF('Semester Activities'!N$27&lt;&gt;0,('Semester Activities'!N$27/'Weightage Page-1'!T$13)*'Weightage Page-1'!T147,0))+
(IF('Semester Activities'!N$28&lt;&gt;0,('Semester Activities'!N$28/'Weightage Page-1'!U$13)*'Weightage Page-1'!U147,0))+
(IF('Semester Activities'!N$29&lt;&gt;0,('Semester Activities'!N$29/'Weightage Page-1'!V$13)*'Weightage Page-1'!V147,0))+
(IF('Semester Activities'!N$30&lt;&gt;0,('Semester Activities'!N$30/'Weightage Page-1'!W$13)*'Weightage Page-1'!W147,0))+
(IF('Semester Activities'!N$31&lt;&gt;0,('Semester Activities'!N$31/'Weightage Page-1'!X$13)*'Weightage Page-1'!X147,0))+
(IF('Semester Activities'!N$32&lt;&gt;0,('Semester Activities'!N$32/'Weightage Page-1'!Y$13)*'Weightage Page-1'!Y147,0))+
(IF('Semester Activities'!N$33&lt;&gt;0,('Semester Activities'!N$33/'Weightage Page-1'!Z$13)*'Weightage Page-1'!Z147,0))+
(IF('Semester Activities'!N$34&lt;&gt;0,('Semester Activities'!N$34/'Weightage Page-1'!AA$13)*'Weightage Page-1'!AA147,0))+
(IF('Semester Activities'!N$35&lt;&gt;0,('Semester Activities'!N$35/'Weightage Page-1'!AB$13)*'Weightage Page-1'!AB147,0))+
(IF('Semester Activities'!N$36&lt;&gt;0,('Semester Activities'!N$36/'Weightage Page-1'!AC$13)*'Weightage Page-1'!AC147,0))+
(IF('Semester Activities'!N$38&lt;&gt;0,('Semester Activities'!N$38/'Weightage Page-1'!AE$13)*'Weightage Page-1'!AE147,0))+
(IF('Semester Activities'!N$39&lt;&gt;0,('Semester Activities'!N$39/'Weightage Page-1'!AF$13)*'Weightage Page-1'!AF147,0))+
(IF('Semester Activities'!N$40&lt;&gt;0,('Semester Activities'!N$40/'Weightage Page-1'!AG$13)*'Weightage Page-1'!AG147,0))+
(IF('Semester Activities'!N$41&lt;&gt;0,('Semester Activities'!N$41/'Weightage Page-1'!AH$13)*'Weightage Page-1'!AH147,0))+
(IF('Semester Activities'!N$42&lt;&gt;0,('Semester Activities'!N$42/'Weightage Page-1'!AI$13)*'Weightage Page-1'!AI147,0))+
(IF('Semester Activities'!N$43&lt;&gt;0,('Semester Activities'!N$43/'Weightage Page-1'!AJ$13)*'Weightage Page-1'!AJ147,0))+
(IF('Semester Activities'!N$44&lt;&gt;0,('Semester Activities'!N$44/'Weightage Page-1'!AK$13)*'Weightage Page-1'!AK147,0))+
(IF('Semester Activities'!N$45&lt;&gt;0,('Semester Activities'!N$45/'Weightage Page-1'!AL$13)*'Weightage Page-1'!AL147,0))+
(IF('Semester Activities'!N$46&lt;&gt;0,('Semester Activities'!N$46/'Weightage Page-1'!AM$13)*'Weightage Page-1'!AM147,0))+
(IF('Semester Activities'!N$47&lt;&gt;0,('Semester Activities'!N$47/'Weightage Page-1'!AN$13)*'Weightage Page-1'!AN147,0))+
(IF('Semester Activities'!N$48&lt;&gt;0,('Semester Activities'!N$48/'Weightage Page-1'!AO$13)*'Weightage Page-1'!AO147,0))+
(IF('Semester Activities'!N$49&lt;&gt;0,('Semester Activities'!N$49/'Weightage Page-1'!AP$13)*'Weightage Page-1'!AP147,0))+
(IF('Semester Activities'!N$50&lt;&gt;0,('Semester Activities'!N$50/'Weightage Page-1'!AQ$13)*'Weightage Page-1'!AQ147,0))+
(IF('Semester Activities'!N$51&lt;&gt;0,('Semester Activities'!N$51/'Weightage Page-1'!AR$13)*'Weightage Page-1'!AR147,0))+
(IF('Semester Activities'!N$52&lt;&gt;0,('Semester Activities'!N$52/'Weightage Page-1'!AS$13)*'Weightage Page-1'!AS147,0))+
(IF('Semester Activities'!N$53&lt;&gt;0,('Semester Activities'!N$53/'Weightage Page-1'!AT$13)*'Weightage Page-1'!AT147,0))+
(IF('Semester Activities'!N$54&lt;&gt;0,('Semester Activities'!N$54/'Weightage Page-1'!AU$13)*'Weightage Page-1'!AU147,0))+
(IF('Semester Activities'!N$55&lt;&gt;0,('Semester Activities'!N$55/'Weightage Page-1'!AV$13)*'Weightage Page-1'!AV147,0))+
(IF('Semester Activities'!N$56&lt;&gt;0,('Semester Activities'!N$56/'Weightage Page-1'!AW$13)*'Weightage Page-1'!AW147,0))+
(IF('Semester Activities'!N$57&lt;&gt;0,('Semester Activities'!N$57/'Weightage Page-1'!AX$13)*'Weightage Page-1'!AX147,0))+
(IF('Semester Activities'!N$58&lt;&gt;0,('Semester Activities'!N$58/'Weightage Page-1'!AY$13)*'Weightage Page-1'!AY147,0))+
(IF('Semester Activities'!N$59&lt;&gt;0,('Semester Activities'!N$59/'Weightage Page-1'!AZ$13)*'Weightage Page-1'!AZ147,0))+
(IF('Semester Activities'!N$60&lt;&gt;0,('Semester Activities'!N$60/'Weightage Page-1'!BA$13)*'Weightage Page-1'!BA147,0))+
(IF('Semester Activities'!N$61&lt;&gt;0,('Semester Activities'!N$61/'Weightage Page-1'!BB$13)*'Weightage Page-1'!BB147,0))</f>
        <v>0</v>
      </c>
      <c r="M141" s="423"/>
      <c r="N141" s="424">
        <f t="shared" si="3"/>
        <v>0</v>
      </c>
      <c r="O141" s="424"/>
    </row>
    <row r="142" spans="1:15" ht="16.5" thickBot="1" x14ac:dyDescent="0.3">
      <c r="A142" s="210">
        <v>133</v>
      </c>
      <c r="B142" s="211" t="str">
        <f>IF('Weightage Page-1'!B148&lt;&gt;"",'Weightage Page-1'!B148,"")</f>
        <v/>
      </c>
      <c r="C142" s="118"/>
      <c r="D142" s="423">
        <f>(IF('Semester Activities'!J$11&lt;&gt;0,('Semester Activities'!J$11/'Weightage Page-1'!D$13)*'Weightage Page-1'!D148,0))+
(IF('Semester Activities'!J$12&lt;&gt;0,('Semester Activities'!J$12/'Weightage Page-1'!E$13)*'Weightage Page-1'!E148,0))+
(IF('Semester Activities'!J$13&lt;&gt;0,('Semester Activities'!J$13/'Weightage Page-1'!F$13)*'Weightage Page-1'!F148,0))+
(IF('Semester Activities'!J$14&lt;&gt;0,('Semester Activities'!J$14/'Weightage Page-1'!G$13)*'Weightage Page-1'!G148,0))+
(IF('Semester Activities'!J$15&lt;&gt;0,('Semester Activities'!J$15/'Weightage Page-1'!H$13)*'Weightage Page-1'!H148,0))+
(IF('Semester Activities'!J$16&lt;&gt;0,('Semester Activities'!J$16/'Weightage Page-1'!I$13)*'Weightage Page-1'!I148,0))+
(IF('Semester Activities'!J$17&lt;&gt;0,('Semester Activities'!J$17/'Weightage Page-1'!J$13)*'Weightage Page-1'!J148,0))+
(IF('Semester Activities'!J$18&lt;&gt;0,('Semester Activities'!J$18/'Weightage Page-1'!K$13)*'Weightage Page-1'!K148,0))+
(IF('Semester Activities'!J$19&lt;&gt;0,('Semester Activities'!J$19/'Weightage Page-1'!L$13)*'Weightage Page-1'!L148,0))+
(IF('Semester Activities'!J$20&lt;&gt;0,('Semester Activities'!J$20/'Weightage Page-1'!M$13)*'Weightage Page-1'!M148,0))+
(IF('Semester Activities'!J$21&lt;&gt;0,('Semester Activities'!J$21/'Weightage Page-1'!N$13)*'Weightage Page-1'!N148,0))+
(IF('Semester Activities'!J$25&lt;&gt;0,('Semester Activities'!J$25/'Weightage Page-1'!R$13)*'Weightage Page-1'!R148,0))+
(IF('Semester Activities'!J$26&lt;&gt;0,('Semester Activities'!J$26/'Weightage Page-1'!S$13)*'Weightage Page-1'!S148,0))+
(IF('Semester Activities'!J$27&lt;&gt;0,('Semester Activities'!J$27/'Weightage Page-1'!T$13)*'Weightage Page-1'!T148,0))+
(IF('Semester Activities'!J$28&lt;&gt;0,('Semester Activities'!J$28/'Weightage Page-1'!U$13)*'Weightage Page-1'!U148,0))+
(IF('Semester Activities'!J$29&lt;&gt;0,('Semester Activities'!J$29/'Weightage Page-1'!V$13)*'Weightage Page-1'!V148,0))+
(IF('Semester Activities'!J$30&lt;&gt;0,('Semester Activities'!J$30/'Weightage Page-1'!W$13)*'Weightage Page-1'!W148,0))+
(IF('Semester Activities'!J$31&lt;&gt;0,('Semester Activities'!J$31/'Weightage Page-1'!X$13)*'Weightage Page-1'!X148,0))+
(IF('Semester Activities'!J$32&lt;&gt;0,('Semester Activities'!J$32/'Weightage Page-1'!Y$13)*'Weightage Page-1'!Y148,0))+
(IF('Semester Activities'!J$33&lt;&gt;0,('Semester Activities'!J$33/'Weightage Page-1'!Z$13)*'Weightage Page-1'!Z148,0))+
(IF('Semester Activities'!J$34&lt;&gt;0,('Semester Activities'!J$34/'Weightage Page-1'!AA$13)*'Weightage Page-1'!AA148,0))+
(IF('Semester Activities'!J$35&lt;&gt;0,('Semester Activities'!J$35/'Weightage Page-1'!AB$13)*'Weightage Page-1'!AB148,0))+
(IF('Semester Activities'!J$36&lt;&gt;0,('Semester Activities'!J$36/'Weightage Page-1'!AC$13)*'Weightage Page-1'!AC148,0))+
(IF('Semester Activities'!J$38&lt;&gt;0,('Semester Activities'!J$38/'Weightage Page-1'!AE$13)*'Weightage Page-1'!AE148,0))+
(IF('Semester Activities'!J$39&lt;&gt;0,('Semester Activities'!J$39/'Weightage Page-1'!AF$13)*'Weightage Page-1'!AF148,0))+
(IF('Semester Activities'!J$40&lt;&gt;0,('Semester Activities'!J$40/'Weightage Page-1'!AG$13)*'Weightage Page-1'!AG148,0))+
(IF('Semester Activities'!J$41&lt;&gt;0,('Semester Activities'!J$41/'Weightage Page-1'!AH$13)*'Weightage Page-1'!AH148,0))+
(IF('Semester Activities'!J$42&lt;&gt;0,('Semester Activities'!J$42/'Weightage Page-1'!AI$13)*'Weightage Page-1'!AI148,0))+
(IF('Semester Activities'!J$43&lt;&gt;0,('Semester Activities'!J$43/'Weightage Page-1'!AJ$13)*'Weightage Page-1'!AJ148,0))+
(IF('Semester Activities'!J$44&lt;&gt;0,('Semester Activities'!J$44/'Weightage Page-1'!AK$13)*'Weightage Page-1'!AK148,0))+
(IF('Semester Activities'!J$45&lt;&gt;0,('Semester Activities'!J$45/'Weightage Page-1'!AL$13)*'Weightage Page-1'!AL148,0))+
(IF('Semester Activities'!J$46&lt;&gt;0,('Semester Activities'!J$46/'Weightage Page-1'!AM$13)*'Weightage Page-1'!AM148,0))+
(IF('Semester Activities'!J$47&lt;&gt;0,('Semester Activities'!J$47/'Weightage Page-1'!AN$13)*'Weightage Page-1'!AN148,0))+
(IF('Semester Activities'!J$48&lt;&gt;0,('Semester Activities'!J$48/'Weightage Page-1'!AO$13)*'Weightage Page-1'!AO148,0))+
(IF('Semester Activities'!J$49&lt;&gt;0,('Semester Activities'!J$49/'Weightage Page-1'!AP$13)*'Weightage Page-1'!AP148,0))+
(IF('Semester Activities'!J$50&lt;&gt;0,('Semester Activities'!J$50/'Weightage Page-1'!AQ$13)*'Weightage Page-1'!AQ148,0))+
(IF('Semester Activities'!J$51&lt;&gt;0,('Semester Activities'!J$51/'Weightage Page-1'!AR$13)*'Weightage Page-1'!AR148,0))+
(IF('Semester Activities'!J$52&lt;&gt;0,('Semester Activities'!J$52/'Weightage Page-1'!AS$13)*'Weightage Page-1'!AS148,0))+
(IF('Semester Activities'!J$53&lt;&gt;0,('Semester Activities'!J$53/'Weightage Page-1'!AT$13)*'Weightage Page-1'!AT148,0))+
(IF('Semester Activities'!J$54&lt;&gt;0,('Semester Activities'!J$54/'Weightage Page-1'!AU$13)*'Weightage Page-1'!AU148,0))+
(IF('Semester Activities'!J$55&lt;&gt;0,('Semester Activities'!J$55/'Weightage Page-1'!AV$13)*'Weightage Page-1'!AV148,0))+
(IF('Semester Activities'!J$56&lt;&gt;0,('Semester Activities'!J$56/'Weightage Page-1'!AW$13)*'Weightage Page-1'!AW148,0))+
(IF('Semester Activities'!J$57&lt;&gt;0,('Semester Activities'!J$57/'Weightage Page-1'!AX$13)*'Weightage Page-1'!AX148,0))+
(IF('Semester Activities'!J$58&lt;&gt;0,('Semester Activities'!J$58/'Weightage Page-1'!AY$13)*'Weightage Page-1'!AY148,0))+
(IF('Semester Activities'!J$59&lt;&gt;0,('Semester Activities'!J$59/'Weightage Page-1'!AZ$13)*'Weightage Page-1'!AZ148,0))+
(IF('Semester Activities'!J$60&lt;&gt;0,('Semester Activities'!J$60/'Weightage Page-1'!BA$13)*'Weightage Page-1'!BA148,0))+
(IF('Semester Activities'!J$61&lt;&gt;0,('Semester Activities'!J$61/'Weightage Page-1'!BB$13)*'Weightage Page-1'!BB148,0))</f>
        <v>0</v>
      </c>
      <c r="E142" s="423"/>
      <c r="F142" s="423">
        <f>(IF('Semester Activities'!K$11&lt;&gt;0,('Semester Activities'!K$11/'Weightage Page-1'!D$13)*'Weightage Page-1'!D148,0))+
(IF('Semester Activities'!K$12&lt;&gt;0,('Semester Activities'!K$12/'Weightage Page-1'!E$13)*'Weightage Page-1'!E148,0))+
(IF('Semester Activities'!K$13&lt;&gt;0,('Semester Activities'!K$13/'Weightage Page-1'!F$13)*'Weightage Page-1'!F148,0))+
(IF('Semester Activities'!K$14&lt;&gt;0,('Semester Activities'!K$14/'Weightage Page-1'!G$13)*'Weightage Page-1'!G148,0))+
(IF('Semester Activities'!K$15&lt;&gt;0,('Semester Activities'!K$15/'Weightage Page-1'!H$13)*'Weightage Page-1'!H148,0))+
(IF('Semester Activities'!K$16&lt;&gt;0,('Semester Activities'!K$16/'Weightage Page-1'!I$13)*'Weightage Page-1'!I148,0))+
(IF('Semester Activities'!K$17&lt;&gt;0,('Semester Activities'!K$17/'Weightage Page-1'!J$13)*'Weightage Page-1'!J148,0))+
(IF('Semester Activities'!K$18&lt;&gt;0,('Semester Activities'!K$18/'Weightage Page-1'!K$13)*'Weightage Page-1'!K148,0))+
(IF('Semester Activities'!K$19&lt;&gt;0,('Semester Activities'!K$19/'Weightage Page-1'!L$13)*'Weightage Page-1'!L148,0))+
(IF('Semester Activities'!K$20&lt;&gt;0,('Semester Activities'!K$20/'Weightage Page-1'!M$13)*'Weightage Page-1'!M148,0))+
(IF('Semester Activities'!K$21&lt;&gt;0,('Semester Activities'!K$21/'Weightage Page-1'!N$13)*'Weightage Page-1'!N148,0))+
(IF('Semester Activities'!K$25&lt;&gt;0,('Semester Activities'!K$25/'Weightage Page-1'!R$13)*'Weightage Page-1'!R148,0))+
(IF('Semester Activities'!K$26&lt;&gt;0,('Semester Activities'!K$26/'Weightage Page-1'!S$13)*'Weightage Page-1'!S148,0))+
(IF('Semester Activities'!K$27&lt;&gt;0,('Semester Activities'!K$27/'Weightage Page-1'!T$13)*'Weightage Page-1'!T148,0))+
(IF('Semester Activities'!K$28&lt;&gt;0,('Semester Activities'!K$28/'Weightage Page-1'!U$13)*'Weightage Page-1'!U148,0))+
(IF('Semester Activities'!K$29&lt;&gt;0,('Semester Activities'!K$29/'Weightage Page-1'!V$13)*'Weightage Page-1'!V148,0))+
(IF('Semester Activities'!K$30&lt;&gt;0,('Semester Activities'!K$30/'Weightage Page-1'!W$13)*'Weightage Page-1'!W148,0))+
(IF('Semester Activities'!K$31&lt;&gt;0,('Semester Activities'!K$31/'Weightage Page-1'!X$13)*'Weightage Page-1'!X148,0))+
(IF('Semester Activities'!K$32&lt;&gt;0,('Semester Activities'!K$32/'Weightage Page-1'!Y$13)*'Weightage Page-1'!Y148,0))+
(IF('Semester Activities'!K$33&lt;&gt;0,('Semester Activities'!K$33/'Weightage Page-1'!Z$13)*'Weightage Page-1'!Z148,0))+
(IF('Semester Activities'!K$34&lt;&gt;0,('Semester Activities'!K$34/'Weightage Page-1'!AA$13)*'Weightage Page-1'!AA148,0))+
(IF('Semester Activities'!K$35&lt;&gt;0,('Semester Activities'!K$35/'Weightage Page-1'!AB$13)*'Weightage Page-1'!AB148,0))+
(IF('Semester Activities'!K$36&lt;&gt;0,('Semester Activities'!K$36/'Weightage Page-1'!AC$13)*'Weightage Page-1'!AC148,0))+
(IF('Semester Activities'!K$38&lt;&gt;0,('Semester Activities'!K$38/'Weightage Page-1'!AE$13)*'Weightage Page-1'!AE148,0))+
(IF('Semester Activities'!K$39&lt;&gt;0,('Semester Activities'!K$39/'Weightage Page-1'!AF$13)*'Weightage Page-1'!AF148,0))+
(IF('Semester Activities'!K$40&lt;&gt;0,('Semester Activities'!K$40/'Weightage Page-1'!AG$13)*'Weightage Page-1'!AG148,0))+
(IF('Semester Activities'!K$41&lt;&gt;0,('Semester Activities'!K$41/'Weightage Page-1'!AH$13)*'Weightage Page-1'!AH148,0))+
(IF('Semester Activities'!K$42&lt;&gt;0,('Semester Activities'!K$42/'Weightage Page-1'!AI$13)*'Weightage Page-1'!AI148,0))+
(IF('Semester Activities'!K$43&lt;&gt;0,('Semester Activities'!K$43/'Weightage Page-1'!AJ$13)*'Weightage Page-1'!AJ148,0))+
(IF('Semester Activities'!K$44&lt;&gt;0,('Semester Activities'!K$44/'Weightage Page-1'!AK$13)*'Weightage Page-1'!AK148,0))+
(IF('Semester Activities'!K$45&lt;&gt;0,('Semester Activities'!K$45/'Weightage Page-1'!AL$13)*'Weightage Page-1'!AL148,0))+
(IF('Semester Activities'!K$46&lt;&gt;0,('Semester Activities'!K$46/'Weightage Page-1'!AM$13)*'Weightage Page-1'!AM148,0))+
(IF('Semester Activities'!K$47&lt;&gt;0,('Semester Activities'!K$47/'Weightage Page-1'!AN$13)*'Weightage Page-1'!AN148,0))+
(IF('Semester Activities'!K$48&lt;&gt;0,('Semester Activities'!K$48/'Weightage Page-1'!AO$13)*'Weightage Page-1'!AO148,0))+
(IF('Semester Activities'!K$49&lt;&gt;0,('Semester Activities'!K$49/'Weightage Page-1'!AP$13)*'Weightage Page-1'!AP148,0))+
(IF('Semester Activities'!K$50&lt;&gt;0,('Semester Activities'!K$50/'Weightage Page-1'!AQ$13)*'Weightage Page-1'!AQ148,0))+
(IF('Semester Activities'!K$51&lt;&gt;0,('Semester Activities'!K$51/'Weightage Page-1'!AR$13)*'Weightage Page-1'!AR148,0))+
(IF('Semester Activities'!K$52&lt;&gt;0,('Semester Activities'!K$52/'Weightage Page-1'!AS$13)*'Weightage Page-1'!AS148,0))+
(IF('Semester Activities'!K$53&lt;&gt;0,('Semester Activities'!K$53/'Weightage Page-1'!AT$13)*'Weightage Page-1'!AT148,0))+
(IF('Semester Activities'!K$54&lt;&gt;0,('Semester Activities'!K$54/'Weightage Page-1'!AU$13)*'Weightage Page-1'!AU148,0))+
(IF('Semester Activities'!K$55&lt;&gt;0,('Semester Activities'!K$55/'Weightage Page-1'!AV$13)*'Weightage Page-1'!AV148,0))+
(IF('Semester Activities'!K$56&lt;&gt;0,('Semester Activities'!K$56/'Weightage Page-1'!AW$13)*'Weightage Page-1'!AW148,0))+
(IF('Semester Activities'!K$57&lt;&gt;0,('Semester Activities'!K$57/'Weightage Page-1'!AX$13)*'Weightage Page-1'!AX148,0))+
(IF('Semester Activities'!K$58&lt;&gt;0,('Semester Activities'!K$58/'Weightage Page-1'!AY$13)*'Weightage Page-1'!AY148,0))+
(IF('Semester Activities'!K$59&lt;&gt;0,('Semester Activities'!K$59/'Weightage Page-1'!AZ$13)*'Weightage Page-1'!AZ148,0))+
(IF('Semester Activities'!K$60&lt;&gt;0,('Semester Activities'!K$60/'Weightage Page-1'!BA$13)*'Weightage Page-1'!BA148,0))+
(IF('Semester Activities'!K$61&lt;&gt;0,('Semester Activities'!K$61/'Weightage Page-1'!BB$13)*'Weightage Page-1'!BB148,0))</f>
        <v>0</v>
      </c>
      <c r="G142" s="423"/>
      <c r="H142" s="423">
        <f>(IF('Semester Activities'!L$11&lt;&gt;0,('Semester Activities'!L$11/'Weightage Page-1'!D$13)*'Weightage Page-1'!D148,0))+
(IF('Semester Activities'!L$12&lt;&gt;0,('Semester Activities'!L$12/'Weightage Page-1'!E$13)*'Weightage Page-1'!E148,0))+
(IF('Semester Activities'!L$13&lt;&gt;0,('Semester Activities'!L$13/'Weightage Page-1'!F$13)*'Weightage Page-1'!F148,0))+
(IF('Semester Activities'!L$14&lt;&gt;0,('Semester Activities'!L$14/'Weightage Page-1'!G$13)*'Weightage Page-1'!G148,0))+
(IF('Semester Activities'!L$15&lt;&gt;0,('Semester Activities'!L$15/'Weightage Page-1'!H$13)*'Weightage Page-1'!H148,0))+
(IF('Semester Activities'!L$16&lt;&gt;0,('Semester Activities'!L$16/'Weightage Page-1'!I$13)*'Weightage Page-1'!I148,0))+
(IF('Semester Activities'!L$17&lt;&gt;0,('Semester Activities'!L$17/'Weightage Page-1'!J$13)*'Weightage Page-1'!J148,0))+
(IF('Semester Activities'!L$18&lt;&gt;0,('Semester Activities'!L$18/'Weightage Page-1'!K$13)*'Weightage Page-1'!K148,0))+
(IF('Semester Activities'!L$19&lt;&gt;0,('Semester Activities'!L$19/'Weightage Page-1'!L$13)*'Weightage Page-1'!L148,0))+
(IF('Semester Activities'!L$20&lt;&gt;0,('Semester Activities'!L$20/'Weightage Page-1'!M$13)*'Weightage Page-1'!M148,0))+
(IF('Semester Activities'!L$21&lt;&gt;0,('Semester Activities'!L$21/'Weightage Page-1'!N$13)*'Weightage Page-1'!N148,0))+
(IF('Semester Activities'!L$25&lt;&gt;0,('Semester Activities'!L$25/'Weightage Page-1'!R$13)*'Weightage Page-1'!R148,0))+
(IF('Semester Activities'!L$26&lt;&gt;0,('Semester Activities'!L$26/'Weightage Page-1'!S$13)*'Weightage Page-1'!S148,0))+
(IF('Semester Activities'!L$27&lt;&gt;0,('Semester Activities'!L$27/'Weightage Page-1'!T$13)*'Weightage Page-1'!T148,0))+
(IF('Semester Activities'!L$28&lt;&gt;0,('Semester Activities'!L$28/'Weightage Page-1'!U$13)*'Weightage Page-1'!U148,0))+
(IF('Semester Activities'!L$29&lt;&gt;0,('Semester Activities'!L$29/'Weightage Page-1'!V$13)*'Weightage Page-1'!V148,0))+
(IF('Semester Activities'!L$30&lt;&gt;0,('Semester Activities'!L$30/'Weightage Page-1'!W$13)*'Weightage Page-1'!W148,0))+
(IF('Semester Activities'!L$31&lt;&gt;0,('Semester Activities'!L$31/'Weightage Page-1'!X$13)*'Weightage Page-1'!X148,0))+
(IF('Semester Activities'!L$32&lt;&gt;0,('Semester Activities'!L$32/'Weightage Page-1'!Y$13)*'Weightage Page-1'!Y148,0))+
(IF('Semester Activities'!L$33&lt;&gt;0,('Semester Activities'!L$33/'Weightage Page-1'!Z$13)*'Weightage Page-1'!Z148,0))+
(IF('Semester Activities'!L$34&lt;&gt;0,('Semester Activities'!L$34/'Weightage Page-1'!AA$13)*'Weightage Page-1'!AA148,0))+
(IF('Semester Activities'!L$35&lt;&gt;0,('Semester Activities'!L$35/'Weightage Page-1'!AB$13)*'Weightage Page-1'!AB148,0))+
(IF('Semester Activities'!L$36&lt;&gt;0,('Semester Activities'!L$36/'Weightage Page-1'!AC$13)*'Weightage Page-1'!AC148,0))+
(IF('Semester Activities'!L$38&lt;&gt;0,('Semester Activities'!L$38/'Weightage Page-1'!AE$13)*'Weightage Page-1'!AE148,0))+
(IF('Semester Activities'!L$39&lt;&gt;0,('Semester Activities'!L$39/'Weightage Page-1'!AF$13)*'Weightage Page-1'!AF148,0))+
(IF('Semester Activities'!L$40&lt;&gt;0,('Semester Activities'!L$40/'Weightage Page-1'!AG$13)*'Weightage Page-1'!AG148,0))+
(IF('Semester Activities'!L$41&lt;&gt;0,('Semester Activities'!L$41/'Weightage Page-1'!AH$13)*'Weightage Page-1'!AH148,0))+
(IF('Semester Activities'!L$42&lt;&gt;0,('Semester Activities'!L$42/'Weightage Page-1'!AI$13)*'Weightage Page-1'!AI148,0))+
(IF('Semester Activities'!L$43&lt;&gt;0,('Semester Activities'!L$43/'Weightage Page-1'!AJ$13)*'Weightage Page-1'!AJ148,0))+
(IF('Semester Activities'!L$44&lt;&gt;0,('Semester Activities'!L$44/'Weightage Page-1'!AK$13)*'Weightage Page-1'!AK148,0))+
(IF('Semester Activities'!L$45&lt;&gt;0,('Semester Activities'!L$45/'Weightage Page-1'!AL$13)*'Weightage Page-1'!AL148,0))+
(IF('Semester Activities'!L$46&lt;&gt;0,('Semester Activities'!L$46/'Weightage Page-1'!AM$13)*'Weightage Page-1'!AM148,0))+
(IF('Semester Activities'!L$47&lt;&gt;0,('Semester Activities'!L$47/'Weightage Page-1'!AN$13)*'Weightage Page-1'!AN148,0))+
(IF('Semester Activities'!L$48&lt;&gt;0,('Semester Activities'!L$48/'Weightage Page-1'!AO$13)*'Weightage Page-1'!AO148,0))+
(IF('Semester Activities'!L$49&lt;&gt;0,('Semester Activities'!L$49/'Weightage Page-1'!AP$13)*'Weightage Page-1'!AP148,0))+
(IF('Semester Activities'!L$50&lt;&gt;0,('Semester Activities'!L$50/'Weightage Page-1'!AQ$13)*'Weightage Page-1'!AQ148,0))+
(IF('Semester Activities'!L$51&lt;&gt;0,('Semester Activities'!L$51/'Weightage Page-1'!AR$13)*'Weightage Page-1'!AR148,0))+
(IF('Semester Activities'!L$52&lt;&gt;0,('Semester Activities'!L$52/'Weightage Page-1'!AS$13)*'Weightage Page-1'!AS148,0))+
(IF('Semester Activities'!L$53&lt;&gt;0,('Semester Activities'!L$53/'Weightage Page-1'!AT$13)*'Weightage Page-1'!AT148,0))+
(IF('Semester Activities'!L$54&lt;&gt;0,('Semester Activities'!L$54/'Weightage Page-1'!AU$13)*'Weightage Page-1'!AU148,0))+
(IF('Semester Activities'!L$55&lt;&gt;0,('Semester Activities'!L$55/'Weightage Page-1'!AV$13)*'Weightage Page-1'!AV148,0))+
(IF('Semester Activities'!L$56&lt;&gt;0,('Semester Activities'!L$56/'Weightage Page-1'!AW$13)*'Weightage Page-1'!AW148,0))+
(IF('Semester Activities'!L$57&lt;&gt;0,('Semester Activities'!L$57/'Weightage Page-1'!AX$13)*'Weightage Page-1'!AX148,0))+
(IF('Semester Activities'!L$58&lt;&gt;0,('Semester Activities'!L$58/'Weightage Page-1'!AY$13)*'Weightage Page-1'!AY148,0))+
(IF('Semester Activities'!L$59&lt;&gt;0,('Semester Activities'!L$59/'Weightage Page-1'!AZ$13)*'Weightage Page-1'!AZ148,0))+
(IF('Semester Activities'!L$60&lt;&gt;0,('Semester Activities'!L$60/'Weightage Page-1'!BA$13)*'Weightage Page-1'!BA148,0))+
(IF('Semester Activities'!L$61&lt;&gt;0,('Semester Activities'!L$61/'Weightage Page-1'!BB$13)*'Weightage Page-1'!BB148,0))</f>
        <v>0</v>
      </c>
      <c r="I142" s="423"/>
      <c r="J142" s="423">
        <f>(IF('Semester Activities'!M$11&lt;&gt;0,('Semester Activities'!M$11/'Weightage Page-1'!D$13)*'Weightage Page-1'!D148,0))+
(IF('Semester Activities'!M$12&lt;&gt;0,('Semester Activities'!M$12/'Weightage Page-1'!E$13)*'Weightage Page-1'!E148,0))+
(IF('Semester Activities'!M$13&lt;&gt;0,('Semester Activities'!M$13/'Weightage Page-1'!F$13)*'Weightage Page-1'!F148,0))+
(IF('Semester Activities'!M$14&lt;&gt;0,('Semester Activities'!M$14/'Weightage Page-1'!G$13)*'Weightage Page-1'!G148,0))+
(IF('Semester Activities'!M$15&lt;&gt;0,('Semester Activities'!M$15/'Weightage Page-1'!H$13)*'Weightage Page-1'!H148,0))+
(IF('Semester Activities'!M$16&lt;&gt;0,('Semester Activities'!M$16/'Weightage Page-1'!I$13)*'Weightage Page-1'!I148,0))+
(IF('Semester Activities'!M$17&lt;&gt;0,('Semester Activities'!M$17/'Weightage Page-1'!J$13)*'Weightage Page-1'!J148,0))+
(IF('Semester Activities'!M$18&lt;&gt;0,('Semester Activities'!M$18/'Weightage Page-1'!K$13)*'Weightage Page-1'!K148,0))+
(IF('Semester Activities'!M$19&lt;&gt;0,('Semester Activities'!M$19/'Weightage Page-1'!L$13)*'Weightage Page-1'!L148,0))+
(IF('Semester Activities'!M$20&lt;&gt;0,('Semester Activities'!M$20/'Weightage Page-1'!M$13)*'Weightage Page-1'!M148,0))+
(IF('Semester Activities'!M$21&lt;&gt;0,('Semester Activities'!M$21/'Weightage Page-1'!N$13)*'Weightage Page-1'!N148,0))+
(IF('Semester Activities'!M$25&lt;&gt;0,('Semester Activities'!M$25/'Weightage Page-1'!R$13)*'Weightage Page-1'!R148,0))+
(IF('Semester Activities'!M$26&lt;&gt;0,('Semester Activities'!M$26/'Weightage Page-1'!S$13)*'Weightage Page-1'!S148,0))+
(IF('Semester Activities'!M$27&lt;&gt;0,('Semester Activities'!M$27/'Weightage Page-1'!T$13)*'Weightage Page-1'!T148,0))+
(IF('Semester Activities'!M$28&lt;&gt;0,('Semester Activities'!M$28/'Weightage Page-1'!U$13)*'Weightage Page-1'!U148,0))+
(IF('Semester Activities'!M$29&lt;&gt;0,('Semester Activities'!M$29/'Weightage Page-1'!V$13)*'Weightage Page-1'!V148,0))+
(IF('Semester Activities'!M$30&lt;&gt;0,('Semester Activities'!M$30/'Weightage Page-1'!W$13)*'Weightage Page-1'!W148,0))+
(IF('Semester Activities'!M$31&lt;&gt;0,('Semester Activities'!M$31/'Weightage Page-1'!X$13)*'Weightage Page-1'!X148,0))+
(IF('Semester Activities'!M$32&lt;&gt;0,('Semester Activities'!M$32/'Weightage Page-1'!Y$13)*'Weightage Page-1'!Y148,0))+
(IF('Semester Activities'!M$33&lt;&gt;0,('Semester Activities'!M$33/'Weightage Page-1'!Z$13)*'Weightage Page-1'!Z148,0))+
(IF('Semester Activities'!M$34&lt;&gt;0,('Semester Activities'!M$34/'Weightage Page-1'!AA$13)*'Weightage Page-1'!AA148,0))+
(IF('Semester Activities'!M$35&lt;&gt;0,('Semester Activities'!M$35/'Weightage Page-1'!AB$13)*'Weightage Page-1'!AB148,0))+
(IF('Semester Activities'!M$36&lt;&gt;0,('Semester Activities'!M$36/'Weightage Page-1'!AC$13)*'Weightage Page-1'!AC148,0))+
(IF('Semester Activities'!M$38&lt;&gt;0,('Semester Activities'!M$38/'Weightage Page-1'!AE$13)*'Weightage Page-1'!AE148,0))+
(IF('Semester Activities'!M$39&lt;&gt;0,('Semester Activities'!M$39/'Weightage Page-1'!AF$13)*'Weightage Page-1'!AF148,0))+
(IF('Semester Activities'!M$40&lt;&gt;0,('Semester Activities'!M$40/'Weightage Page-1'!AG$13)*'Weightage Page-1'!AG148,0))+
(IF('Semester Activities'!M$41&lt;&gt;0,('Semester Activities'!M$41/'Weightage Page-1'!AH$13)*'Weightage Page-1'!AH148,0))+
(IF('Semester Activities'!M$42&lt;&gt;0,('Semester Activities'!M$42/'Weightage Page-1'!AI$13)*'Weightage Page-1'!AI148,0))+
(IF('Semester Activities'!M$43&lt;&gt;0,('Semester Activities'!M$43/'Weightage Page-1'!AJ$13)*'Weightage Page-1'!AJ148,0))+
(IF('Semester Activities'!M$44&lt;&gt;0,('Semester Activities'!M$44/'Weightage Page-1'!AK$13)*'Weightage Page-1'!AK148,0))+
(IF('Semester Activities'!M$45&lt;&gt;0,('Semester Activities'!M$45/'Weightage Page-1'!AL$13)*'Weightage Page-1'!AL148,0))+
(IF('Semester Activities'!M$46&lt;&gt;0,('Semester Activities'!M$46/'Weightage Page-1'!AM$13)*'Weightage Page-1'!AM148,0))+
(IF('Semester Activities'!M$47&lt;&gt;0,('Semester Activities'!M$47/'Weightage Page-1'!AN$13)*'Weightage Page-1'!AN148,0))+
(IF('Semester Activities'!M$48&lt;&gt;0,('Semester Activities'!M$48/'Weightage Page-1'!AO$13)*'Weightage Page-1'!AO148,0))+
(IF('Semester Activities'!M$49&lt;&gt;0,('Semester Activities'!M$49/'Weightage Page-1'!AP$13)*'Weightage Page-1'!AP148,0))+
(IF('Semester Activities'!M$50&lt;&gt;0,('Semester Activities'!M$50/'Weightage Page-1'!AQ$13)*'Weightage Page-1'!AQ148,0))+
(IF('Semester Activities'!M$51&lt;&gt;0,('Semester Activities'!M$51/'Weightage Page-1'!AR$13)*'Weightage Page-1'!AR148,0))+
(IF('Semester Activities'!M$52&lt;&gt;0,('Semester Activities'!M$52/'Weightage Page-1'!AS$13)*'Weightage Page-1'!AS148,0))+
(IF('Semester Activities'!M$53&lt;&gt;0,('Semester Activities'!M$53/'Weightage Page-1'!AT$13)*'Weightage Page-1'!AT148,0))+
(IF('Semester Activities'!M$54&lt;&gt;0,('Semester Activities'!M$54/'Weightage Page-1'!AU$13)*'Weightage Page-1'!AU148,0))+
(IF('Semester Activities'!M$55&lt;&gt;0,('Semester Activities'!M$55/'Weightage Page-1'!AV$13)*'Weightage Page-1'!AV148,0))+
(IF('Semester Activities'!M$56&lt;&gt;0,('Semester Activities'!M$56/'Weightage Page-1'!AW$13)*'Weightage Page-1'!AW148,0))+
(IF('Semester Activities'!M$57&lt;&gt;0,('Semester Activities'!M$57/'Weightage Page-1'!AX$13)*'Weightage Page-1'!AX148,0))+
(IF('Semester Activities'!M$58&lt;&gt;0,('Semester Activities'!M$58/'Weightage Page-1'!AY$13)*'Weightage Page-1'!AY148,0))+
(IF('Semester Activities'!M$59&lt;&gt;0,('Semester Activities'!M$59/'Weightage Page-1'!AZ$13)*'Weightage Page-1'!AZ148,0))+
(IF('Semester Activities'!M$60&lt;&gt;0,('Semester Activities'!M$60/'Weightage Page-1'!BA$13)*'Weightage Page-1'!BA148,0))+
(IF('Semester Activities'!M$61&lt;&gt;0,('Semester Activities'!M$61/'Weightage Page-1'!BB$13)*'Weightage Page-1'!BB148,0))</f>
        <v>0</v>
      </c>
      <c r="K142" s="423"/>
      <c r="L142" s="423">
        <f>(IF('Semester Activities'!N$11&lt;&gt;0,('Semester Activities'!N$11/'Weightage Page-1'!D$13)*'Weightage Page-1'!D148,0))+
(IF('Semester Activities'!N$12&lt;&gt;0,('Semester Activities'!N$12/'Weightage Page-1'!E$13)*'Weightage Page-1'!E148,0))+
(IF('Semester Activities'!N$13&lt;&gt;0,('Semester Activities'!N$13/'Weightage Page-1'!F$13)*'Weightage Page-1'!F148,0))+
(IF('Semester Activities'!N$14&lt;&gt;0,('Semester Activities'!N$14/'Weightage Page-1'!G$13)*'Weightage Page-1'!G148,0))+
(IF('Semester Activities'!N$15&lt;&gt;0,('Semester Activities'!N$15/'Weightage Page-1'!H$13)*'Weightage Page-1'!H148,0))+
(IF('Semester Activities'!N$16&lt;&gt;0,('Semester Activities'!N$16/'Weightage Page-1'!I$13)*'Weightage Page-1'!I148,0))+
(IF('Semester Activities'!N$17&lt;&gt;0,('Semester Activities'!N$17/'Weightage Page-1'!J$13)*'Weightage Page-1'!J148,0))+
(IF('Semester Activities'!N$18&lt;&gt;0,('Semester Activities'!N$18/'Weightage Page-1'!K$13)*'Weightage Page-1'!K148,0))+
(IF('Semester Activities'!N$19&lt;&gt;0,('Semester Activities'!N$19/'Weightage Page-1'!L$13)*'Weightage Page-1'!L148,0))+
(IF('Semester Activities'!N$20&lt;&gt;0,('Semester Activities'!N$20/'Weightage Page-1'!M$13)*'Weightage Page-1'!M148,0))+
(IF('Semester Activities'!N$21&lt;&gt;0,('Semester Activities'!N$21/'Weightage Page-1'!N$13)*'Weightage Page-1'!N148,0))+
(IF('Semester Activities'!N$25&lt;&gt;0,('Semester Activities'!N$25/'Weightage Page-1'!R$13)*'Weightage Page-1'!R148,0))+
(IF('Semester Activities'!N$26&lt;&gt;0,('Semester Activities'!N$26/'Weightage Page-1'!S$13)*'Weightage Page-1'!S148,0))+
(IF('Semester Activities'!N$27&lt;&gt;0,('Semester Activities'!N$27/'Weightage Page-1'!T$13)*'Weightage Page-1'!T148,0))+
(IF('Semester Activities'!N$28&lt;&gt;0,('Semester Activities'!N$28/'Weightage Page-1'!U$13)*'Weightage Page-1'!U148,0))+
(IF('Semester Activities'!N$29&lt;&gt;0,('Semester Activities'!N$29/'Weightage Page-1'!V$13)*'Weightage Page-1'!V148,0))+
(IF('Semester Activities'!N$30&lt;&gt;0,('Semester Activities'!N$30/'Weightage Page-1'!W$13)*'Weightage Page-1'!W148,0))+
(IF('Semester Activities'!N$31&lt;&gt;0,('Semester Activities'!N$31/'Weightage Page-1'!X$13)*'Weightage Page-1'!X148,0))+
(IF('Semester Activities'!N$32&lt;&gt;0,('Semester Activities'!N$32/'Weightage Page-1'!Y$13)*'Weightage Page-1'!Y148,0))+
(IF('Semester Activities'!N$33&lt;&gt;0,('Semester Activities'!N$33/'Weightage Page-1'!Z$13)*'Weightage Page-1'!Z148,0))+
(IF('Semester Activities'!N$34&lt;&gt;0,('Semester Activities'!N$34/'Weightage Page-1'!AA$13)*'Weightage Page-1'!AA148,0))+
(IF('Semester Activities'!N$35&lt;&gt;0,('Semester Activities'!N$35/'Weightage Page-1'!AB$13)*'Weightage Page-1'!AB148,0))+
(IF('Semester Activities'!N$36&lt;&gt;0,('Semester Activities'!N$36/'Weightage Page-1'!AC$13)*'Weightage Page-1'!AC148,0))+
(IF('Semester Activities'!N$38&lt;&gt;0,('Semester Activities'!N$38/'Weightage Page-1'!AE$13)*'Weightage Page-1'!AE148,0))+
(IF('Semester Activities'!N$39&lt;&gt;0,('Semester Activities'!N$39/'Weightage Page-1'!AF$13)*'Weightage Page-1'!AF148,0))+
(IF('Semester Activities'!N$40&lt;&gt;0,('Semester Activities'!N$40/'Weightage Page-1'!AG$13)*'Weightage Page-1'!AG148,0))+
(IF('Semester Activities'!N$41&lt;&gt;0,('Semester Activities'!N$41/'Weightage Page-1'!AH$13)*'Weightage Page-1'!AH148,0))+
(IF('Semester Activities'!N$42&lt;&gt;0,('Semester Activities'!N$42/'Weightage Page-1'!AI$13)*'Weightage Page-1'!AI148,0))+
(IF('Semester Activities'!N$43&lt;&gt;0,('Semester Activities'!N$43/'Weightage Page-1'!AJ$13)*'Weightage Page-1'!AJ148,0))+
(IF('Semester Activities'!N$44&lt;&gt;0,('Semester Activities'!N$44/'Weightage Page-1'!AK$13)*'Weightage Page-1'!AK148,0))+
(IF('Semester Activities'!N$45&lt;&gt;0,('Semester Activities'!N$45/'Weightage Page-1'!AL$13)*'Weightage Page-1'!AL148,0))+
(IF('Semester Activities'!N$46&lt;&gt;0,('Semester Activities'!N$46/'Weightage Page-1'!AM$13)*'Weightage Page-1'!AM148,0))+
(IF('Semester Activities'!N$47&lt;&gt;0,('Semester Activities'!N$47/'Weightage Page-1'!AN$13)*'Weightage Page-1'!AN148,0))+
(IF('Semester Activities'!N$48&lt;&gt;0,('Semester Activities'!N$48/'Weightage Page-1'!AO$13)*'Weightage Page-1'!AO148,0))+
(IF('Semester Activities'!N$49&lt;&gt;0,('Semester Activities'!N$49/'Weightage Page-1'!AP$13)*'Weightage Page-1'!AP148,0))+
(IF('Semester Activities'!N$50&lt;&gt;0,('Semester Activities'!N$50/'Weightage Page-1'!AQ$13)*'Weightage Page-1'!AQ148,0))+
(IF('Semester Activities'!N$51&lt;&gt;0,('Semester Activities'!N$51/'Weightage Page-1'!AR$13)*'Weightage Page-1'!AR148,0))+
(IF('Semester Activities'!N$52&lt;&gt;0,('Semester Activities'!N$52/'Weightage Page-1'!AS$13)*'Weightage Page-1'!AS148,0))+
(IF('Semester Activities'!N$53&lt;&gt;0,('Semester Activities'!N$53/'Weightage Page-1'!AT$13)*'Weightage Page-1'!AT148,0))+
(IF('Semester Activities'!N$54&lt;&gt;0,('Semester Activities'!N$54/'Weightage Page-1'!AU$13)*'Weightage Page-1'!AU148,0))+
(IF('Semester Activities'!N$55&lt;&gt;0,('Semester Activities'!N$55/'Weightage Page-1'!AV$13)*'Weightage Page-1'!AV148,0))+
(IF('Semester Activities'!N$56&lt;&gt;0,('Semester Activities'!N$56/'Weightage Page-1'!AW$13)*'Weightage Page-1'!AW148,0))+
(IF('Semester Activities'!N$57&lt;&gt;0,('Semester Activities'!N$57/'Weightage Page-1'!AX$13)*'Weightage Page-1'!AX148,0))+
(IF('Semester Activities'!N$58&lt;&gt;0,('Semester Activities'!N$58/'Weightage Page-1'!AY$13)*'Weightage Page-1'!AY148,0))+
(IF('Semester Activities'!N$59&lt;&gt;0,('Semester Activities'!N$59/'Weightage Page-1'!AZ$13)*'Weightage Page-1'!AZ148,0))+
(IF('Semester Activities'!N$60&lt;&gt;0,('Semester Activities'!N$60/'Weightage Page-1'!BA$13)*'Weightage Page-1'!BA148,0))+
(IF('Semester Activities'!N$61&lt;&gt;0,('Semester Activities'!N$61/'Weightage Page-1'!BB$13)*'Weightage Page-1'!BB148,0))</f>
        <v>0</v>
      </c>
      <c r="M142" s="423"/>
      <c r="N142" s="424">
        <f t="shared" si="3"/>
        <v>0</v>
      </c>
      <c r="O142" s="424"/>
    </row>
    <row r="143" spans="1:15" ht="16.5" thickBot="1" x14ac:dyDescent="0.3">
      <c r="A143" s="210">
        <v>134</v>
      </c>
      <c r="B143" s="211" t="str">
        <f>IF('Weightage Page-1'!B149&lt;&gt;"",'Weightage Page-1'!B149,"")</f>
        <v/>
      </c>
      <c r="C143" s="118"/>
      <c r="D143" s="423">
        <f>(IF('Semester Activities'!J$11&lt;&gt;0,('Semester Activities'!J$11/'Weightage Page-1'!D$13)*'Weightage Page-1'!D149,0))+
(IF('Semester Activities'!J$12&lt;&gt;0,('Semester Activities'!J$12/'Weightage Page-1'!E$13)*'Weightage Page-1'!E149,0))+
(IF('Semester Activities'!J$13&lt;&gt;0,('Semester Activities'!J$13/'Weightage Page-1'!F$13)*'Weightage Page-1'!F149,0))+
(IF('Semester Activities'!J$14&lt;&gt;0,('Semester Activities'!J$14/'Weightage Page-1'!G$13)*'Weightage Page-1'!G149,0))+
(IF('Semester Activities'!J$15&lt;&gt;0,('Semester Activities'!J$15/'Weightage Page-1'!H$13)*'Weightage Page-1'!H149,0))+
(IF('Semester Activities'!J$16&lt;&gt;0,('Semester Activities'!J$16/'Weightage Page-1'!I$13)*'Weightage Page-1'!I149,0))+
(IF('Semester Activities'!J$17&lt;&gt;0,('Semester Activities'!J$17/'Weightage Page-1'!J$13)*'Weightage Page-1'!J149,0))+
(IF('Semester Activities'!J$18&lt;&gt;0,('Semester Activities'!J$18/'Weightage Page-1'!K$13)*'Weightage Page-1'!K149,0))+
(IF('Semester Activities'!J$19&lt;&gt;0,('Semester Activities'!J$19/'Weightage Page-1'!L$13)*'Weightage Page-1'!L149,0))+
(IF('Semester Activities'!J$20&lt;&gt;0,('Semester Activities'!J$20/'Weightage Page-1'!M$13)*'Weightage Page-1'!M149,0))+
(IF('Semester Activities'!J$21&lt;&gt;0,('Semester Activities'!J$21/'Weightage Page-1'!N$13)*'Weightage Page-1'!N149,0))+
(IF('Semester Activities'!J$25&lt;&gt;0,('Semester Activities'!J$25/'Weightage Page-1'!R$13)*'Weightage Page-1'!R149,0))+
(IF('Semester Activities'!J$26&lt;&gt;0,('Semester Activities'!J$26/'Weightage Page-1'!S$13)*'Weightage Page-1'!S149,0))+
(IF('Semester Activities'!J$27&lt;&gt;0,('Semester Activities'!J$27/'Weightage Page-1'!T$13)*'Weightage Page-1'!T149,0))+
(IF('Semester Activities'!J$28&lt;&gt;0,('Semester Activities'!J$28/'Weightage Page-1'!U$13)*'Weightage Page-1'!U149,0))+
(IF('Semester Activities'!J$29&lt;&gt;0,('Semester Activities'!J$29/'Weightage Page-1'!V$13)*'Weightage Page-1'!V149,0))+
(IF('Semester Activities'!J$30&lt;&gt;0,('Semester Activities'!J$30/'Weightage Page-1'!W$13)*'Weightage Page-1'!W149,0))+
(IF('Semester Activities'!J$31&lt;&gt;0,('Semester Activities'!J$31/'Weightage Page-1'!X$13)*'Weightage Page-1'!X149,0))+
(IF('Semester Activities'!J$32&lt;&gt;0,('Semester Activities'!J$32/'Weightage Page-1'!Y$13)*'Weightage Page-1'!Y149,0))+
(IF('Semester Activities'!J$33&lt;&gt;0,('Semester Activities'!J$33/'Weightage Page-1'!Z$13)*'Weightage Page-1'!Z149,0))+
(IF('Semester Activities'!J$34&lt;&gt;0,('Semester Activities'!J$34/'Weightage Page-1'!AA$13)*'Weightage Page-1'!AA149,0))+
(IF('Semester Activities'!J$35&lt;&gt;0,('Semester Activities'!J$35/'Weightage Page-1'!AB$13)*'Weightage Page-1'!AB149,0))+
(IF('Semester Activities'!J$36&lt;&gt;0,('Semester Activities'!J$36/'Weightage Page-1'!AC$13)*'Weightage Page-1'!AC149,0))+
(IF('Semester Activities'!J$38&lt;&gt;0,('Semester Activities'!J$38/'Weightage Page-1'!AE$13)*'Weightage Page-1'!AE149,0))+
(IF('Semester Activities'!J$39&lt;&gt;0,('Semester Activities'!J$39/'Weightage Page-1'!AF$13)*'Weightage Page-1'!AF149,0))+
(IF('Semester Activities'!J$40&lt;&gt;0,('Semester Activities'!J$40/'Weightage Page-1'!AG$13)*'Weightage Page-1'!AG149,0))+
(IF('Semester Activities'!J$41&lt;&gt;0,('Semester Activities'!J$41/'Weightage Page-1'!AH$13)*'Weightage Page-1'!AH149,0))+
(IF('Semester Activities'!J$42&lt;&gt;0,('Semester Activities'!J$42/'Weightage Page-1'!AI$13)*'Weightage Page-1'!AI149,0))+
(IF('Semester Activities'!J$43&lt;&gt;0,('Semester Activities'!J$43/'Weightage Page-1'!AJ$13)*'Weightage Page-1'!AJ149,0))+
(IF('Semester Activities'!J$44&lt;&gt;0,('Semester Activities'!J$44/'Weightage Page-1'!AK$13)*'Weightage Page-1'!AK149,0))+
(IF('Semester Activities'!J$45&lt;&gt;0,('Semester Activities'!J$45/'Weightage Page-1'!AL$13)*'Weightage Page-1'!AL149,0))+
(IF('Semester Activities'!J$46&lt;&gt;0,('Semester Activities'!J$46/'Weightage Page-1'!AM$13)*'Weightage Page-1'!AM149,0))+
(IF('Semester Activities'!J$47&lt;&gt;0,('Semester Activities'!J$47/'Weightage Page-1'!AN$13)*'Weightage Page-1'!AN149,0))+
(IF('Semester Activities'!J$48&lt;&gt;0,('Semester Activities'!J$48/'Weightage Page-1'!AO$13)*'Weightage Page-1'!AO149,0))+
(IF('Semester Activities'!J$49&lt;&gt;0,('Semester Activities'!J$49/'Weightage Page-1'!AP$13)*'Weightage Page-1'!AP149,0))+
(IF('Semester Activities'!J$50&lt;&gt;0,('Semester Activities'!J$50/'Weightage Page-1'!AQ$13)*'Weightage Page-1'!AQ149,0))+
(IF('Semester Activities'!J$51&lt;&gt;0,('Semester Activities'!J$51/'Weightage Page-1'!AR$13)*'Weightage Page-1'!AR149,0))+
(IF('Semester Activities'!J$52&lt;&gt;0,('Semester Activities'!J$52/'Weightage Page-1'!AS$13)*'Weightage Page-1'!AS149,0))+
(IF('Semester Activities'!J$53&lt;&gt;0,('Semester Activities'!J$53/'Weightage Page-1'!AT$13)*'Weightage Page-1'!AT149,0))+
(IF('Semester Activities'!J$54&lt;&gt;0,('Semester Activities'!J$54/'Weightage Page-1'!AU$13)*'Weightage Page-1'!AU149,0))+
(IF('Semester Activities'!J$55&lt;&gt;0,('Semester Activities'!J$55/'Weightage Page-1'!AV$13)*'Weightage Page-1'!AV149,0))+
(IF('Semester Activities'!J$56&lt;&gt;0,('Semester Activities'!J$56/'Weightage Page-1'!AW$13)*'Weightage Page-1'!AW149,0))+
(IF('Semester Activities'!J$57&lt;&gt;0,('Semester Activities'!J$57/'Weightage Page-1'!AX$13)*'Weightage Page-1'!AX149,0))+
(IF('Semester Activities'!J$58&lt;&gt;0,('Semester Activities'!J$58/'Weightage Page-1'!AY$13)*'Weightage Page-1'!AY149,0))+
(IF('Semester Activities'!J$59&lt;&gt;0,('Semester Activities'!J$59/'Weightage Page-1'!AZ$13)*'Weightage Page-1'!AZ149,0))+
(IF('Semester Activities'!J$60&lt;&gt;0,('Semester Activities'!J$60/'Weightage Page-1'!BA$13)*'Weightage Page-1'!BA149,0))+
(IF('Semester Activities'!J$61&lt;&gt;0,('Semester Activities'!J$61/'Weightage Page-1'!BB$13)*'Weightage Page-1'!BB149,0))</f>
        <v>0</v>
      </c>
      <c r="E143" s="423"/>
      <c r="F143" s="423">
        <f>(IF('Semester Activities'!K$11&lt;&gt;0,('Semester Activities'!K$11/'Weightage Page-1'!D$13)*'Weightage Page-1'!D149,0))+
(IF('Semester Activities'!K$12&lt;&gt;0,('Semester Activities'!K$12/'Weightage Page-1'!E$13)*'Weightage Page-1'!E149,0))+
(IF('Semester Activities'!K$13&lt;&gt;0,('Semester Activities'!K$13/'Weightage Page-1'!F$13)*'Weightage Page-1'!F149,0))+
(IF('Semester Activities'!K$14&lt;&gt;0,('Semester Activities'!K$14/'Weightage Page-1'!G$13)*'Weightage Page-1'!G149,0))+
(IF('Semester Activities'!K$15&lt;&gt;0,('Semester Activities'!K$15/'Weightage Page-1'!H$13)*'Weightage Page-1'!H149,0))+
(IF('Semester Activities'!K$16&lt;&gt;0,('Semester Activities'!K$16/'Weightage Page-1'!I$13)*'Weightage Page-1'!I149,0))+
(IF('Semester Activities'!K$17&lt;&gt;0,('Semester Activities'!K$17/'Weightage Page-1'!J$13)*'Weightage Page-1'!J149,0))+
(IF('Semester Activities'!K$18&lt;&gt;0,('Semester Activities'!K$18/'Weightage Page-1'!K$13)*'Weightage Page-1'!K149,0))+
(IF('Semester Activities'!K$19&lt;&gt;0,('Semester Activities'!K$19/'Weightage Page-1'!L$13)*'Weightage Page-1'!L149,0))+
(IF('Semester Activities'!K$20&lt;&gt;0,('Semester Activities'!K$20/'Weightage Page-1'!M$13)*'Weightage Page-1'!M149,0))+
(IF('Semester Activities'!K$21&lt;&gt;0,('Semester Activities'!K$21/'Weightage Page-1'!N$13)*'Weightage Page-1'!N149,0))+
(IF('Semester Activities'!K$25&lt;&gt;0,('Semester Activities'!K$25/'Weightage Page-1'!R$13)*'Weightage Page-1'!R149,0))+
(IF('Semester Activities'!K$26&lt;&gt;0,('Semester Activities'!K$26/'Weightage Page-1'!S$13)*'Weightage Page-1'!S149,0))+
(IF('Semester Activities'!K$27&lt;&gt;0,('Semester Activities'!K$27/'Weightage Page-1'!T$13)*'Weightage Page-1'!T149,0))+
(IF('Semester Activities'!K$28&lt;&gt;0,('Semester Activities'!K$28/'Weightage Page-1'!U$13)*'Weightage Page-1'!U149,0))+
(IF('Semester Activities'!K$29&lt;&gt;0,('Semester Activities'!K$29/'Weightage Page-1'!V$13)*'Weightage Page-1'!V149,0))+
(IF('Semester Activities'!K$30&lt;&gt;0,('Semester Activities'!K$30/'Weightage Page-1'!W$13)*'Weightage Page-1'!W149,0))+
(IF('Semester Activities'!K$31&lt;&gt;0,('Semester Activities'!K$31/'Weightage Page-1'!X$13)*'Weightage Page-1'!X149,0))+
(IF('Semester Activities'!K$32&lt;&gt;0,('Semester Activities'!K$32/'Weightage Page-1'!Y$13)*'Weightage Page-1'!Y149,0))+
(IF('Semester Activities'!K$33&lt;&gt;0,('Semester Activities'!K$33/'Weightage Page-1'!Z$13)*'Weightage Page-1'!Z149,0))+
(IF('Semester Activities'!K$34&lt;&gt;0,('Semester Activities'!K$34/'Weightage Page-1'!AA$13)*'Weightage Page-1'!AA149,0))+
(IF('Semester Activities'!K$35&lt;&gt;0,('Semester Activities'!K$35/'Weightage Page-1'!AB$13)*'Weightage Page-1'!AB149,0))+
(IF('Semester Activities'!K$36&lt;&gt;0,('Semester Activities'!K$36/'Weightage Page-1'!AC$13)*'Weightage Page-1'!AC149,0))+
(IF('Semester Activities'!K$38&lt;&gt;0,('Semester Activities'!K$38/'Weightage Page-1'!AE$13)*'Weightage Page-1'!AE149,0))+
(IF('Semester Activities'!K$39&lt;&gt;0,('Semester Activities'!K$39/'Weightage Page-1'!AF$13)*'Weightage Page-1'!AF149,0))+
(IF('Semester Activities'!K$40&lt;&gt;0,('Semester Activities'!K$40/'Weightage Page-1'!AG$13)*'Weightage Page-1'!AG149,0))+
(IF('Semester Activities'!K$41&lt;&gt;0,('Semester Activities'!K$41/'Weightage Page-1'!AH$13)*'Weightage Page-1'!AH149,0))+
(IF('Semester Activities'!K$42&lt;&gt;0,('Semester Activities'!K$42/'Weightage Page-1'!AI$13)*'Weightage Page-1'!AI149,0))+
(IF('Semester Activities'!K$43&lt;&gt;0,('Semester Activities'!K$43/'Weightage Page-1'!AJ$13)*'Weightage Page-1'!AJ149,0))+
(IF('Semester Activities'!K$44&lt;&gt;0,('Semester Activities'!K$44/'Weightage Page-1'!AK$13)*'Weightage Page-1'!AK149,0))+
(IF('Semester Activities'!K$45&lt;&gt;0,('Semester Activities'!K$45/'Weightage Page-1'!AL$13)*'Weightage Page-1'!AL149,0))+
(IF('Semester Activities'!K$46&lt;&gt;0,('Semester Activities'!K$46/'Weightage Page-1'!AM$13)*'Weightage Page-1'!AM149,0))+
(IF('Semester Activities'!K$47&lt;&gt;0,('Semester Activities'!K$47/'Weightage Page-1'!AN$13)*'Weightage Page-1'!AN149,0))+
(IF('Semester Activities'!K$48&lt;&gt;0,('Semester Activities'!K$48/'Weightage Page-1'!AO$13)*'Weightage Page-1'!AO149,0))+
(IF('Semester Activities'!K$49&lt;&gt;0,('Semester Activities'!K$49/'Weightage Page-1'!AP$13)*'Weightage Page-1'!AP149,0))+
(IF('Semester Activities'!K$50&lt;&gt;0,('Semester Activities'!K$50/'Weightage Page-1'!AQ$13)*'Weightage Page-1'!AQ149,0))+
(IF('Semester Activities'!K$51&lt;&gt;0,('Semester Activities'!K$51/'Weightage Page-1'!AR$13)*'Weightage Page-1'!AR149,0))+
(IF('Semester Activities'!K$52&lt;&gt;0,('Semester Activities'!K$52/'Weightage Page-1'!AS$13)*'Weightage Page-1'!AS149,0))+
(IF('Semester Activities'!K$53&lt;&gt;0,('Semester Activities'!K$53/'Weightage Page-1'!AT$13)*'Weightage Page-1'!AT149,0))+
(IF('Semester Activities'!K$54&lt;&gt;0,('Semester Activities'!K$54/'Weightage Page-1'!AU$13)*'Weightage Page-1'!AU149,0))+
(IF('Semester Activities'!K$55&lt;&gt;0,('Semester Activities'!K$55/'Weightage Page-1'!AV$13)*'Weightage Page-1'!AV149,0))+
(IF('Semester Activities'!K$56&lt;&gt;0,('Semester Activities'!K$56/'Weightage Page-1'!AW$13)*'Weightage Page-1'!AW149,0))+
(IF('Semester Activities'!K$57&lt;&gt;0,('Semester Activities'!K$57/'Weightage Page-1'!AX$13)*'Weightage Page-1'!AX149,0))+
(IF('Semester Activities'!K$58&lt;&gt;0,('Semester Activities'!K$58/'Weightage Page-1'!AY$13)*'Weightage Page-1'!AY149,0))+
(IF('Semester Activities'!K$59&lt;&gt;0,('Semester Activities'!K$59/'Weightage Page-1'!AZ$13)*'Weightage Page-1'!AZ149,0))+
(IF('Semester Activities'!K$60&lt;&gt;0,('Semester Activities'!K$60/'Weightage Page-1'!BA$13)*'Weightage Page-1'!BA149,0))+
(IF('Semester Activities'!K$61&lt;&gt;0,('Semester Activities'!K$61/'Weightage Page-1'!BB$13)*'Weightage Page-1'!BB149,0))</f>
        <v>0</v>
      </c>
      <c r="G143" s="423"/>
      <c r="H143" s="423">
        <f>(IF('Semester Activities'!L$11&lt;&gt;0,('Semester Activities'!L$11/'Weightage Page-1'!D$13)*'Weightage Page-1'!D149,0))+
(IF('Semester Activities'!L$12&lt;&gt;0,('Semester Activities'!L$12/'Weightage Page-1'!E$13)*'Weightage Page-1'!E149,0))+
(IF('Semester Activities'!L$13&lt;&gt;0,('Semester Activities'!L$13/'Weightage Page-1'!F$13)*'Weightage Page-1'!F149,0))+
(IF('Semester Activities'!L$14&lt;&gt;0,('Semester Activities'!L$14/'Weightage Page-1'!G$13)*'Weightage Page-1'!G149,0))+
(IF('Semester Activities'!L$15&lt;&gt;0,('Semester Activities'!L$15/'Weightage Page-1'!H$13)*'Weightage Page-1'!H149,0))+
(IF('Semester Activities'!L$16&lt;&gt;0,('Semester Activities'!L$16/'Weightage Page-1'!I$13)*'Weightage Page-1'!I149,0))+
(IF('Semester Activities'!L$17&lt;&gt;0,('Semester Activities'!L$17/'Weightage Page-1'!J$13)*'Weightage Page-1'!J149,0))+
(IF('Semester Activities'!L$18&lt;&gt;0,('Semester Activities'!L$18/'Weightage Page-1'!K$13)*'Weightage Page-1'!K149,0))+
(IF('Semester Activities'!L$19&lt;&gt;0,('Semester Activities'!L$19/'Weightage Page-1'!L$13)*'Weightage Page-1'!L149,0))+
(IF('Semester Activities'!L$20&lt;&gt;0,('Semester Activities'!L$20/'Weightage Page-1'!M$13)*'Weightage Page-1'!M149,0))+
(IF('Semester Activities'!L$21&lt;&gt;0,('Semester Activities'!L$21/'Weightage Page-1'!N$13)*'Weightage Page-1'!N149,0))+
(IF('Semester Activities'!L$25&lt;&gt;0,('Semester Activities'!L$25/'Weightage Page-1'!R$13)*'Weightage Page-1'!R149,0))+
(IF('Semester Activities'!L$26&lt;&gt;0,('Semester Activities'!L$26/'Weightage Page-1'!S$13)*'Weightage Page-1'!S149,0))+
(IF('Semester Activities'!L$27&lt;&gt;0,('Semester Activities'!L$27/'Weightage Page-1'!T$13)*'Weightage Page-1'!T149,0))+
(IF('Semester Activities'!L$28&lt;&gt;0,('Semester Activities'!L$28/'Weightage Page-1'!U$13)*'Weightage Page-1'!U149,0))+
(IF('Semester Activities'!L$29&lt;&gt;0,('Semester Activities'!L$29/'Weightage Page-1'!V$13)*'Weightage Page-1'!V149,0))+
(IF('Semester Activities'!L$30&lt;&gt;0,('Semester Activities'!L$30/'Weightage Page-1'!W$13)*'Weightage Page-1'!W149,0))+
(IF('Semester Activities'!L$31&lt;&gt;0,('Semester Activities'!L$31/'Weightage Page-1'!X$13)*'Weightage Page-1'!X149,0))+
(IF('Semester Activities'!L$32&lt;&gt;0,('Semester Activities'!L$32/'Weightage Page-1'!Y$13)*'Weightage Page-1'!Y149,0))+
(IF('Semester Activities'!L$33&lt;&gt;0,('Semester Activities'!L$33/'Weightage Page-1'!Z$13)*'Weightage Page-1'!Z149,0))+
(IF('Semester Activities'!L$34&lt;&gt;0,('Semester Activities'!L$34/'Weightage Page-1'!AA$13)*'Weightage Page-1'!AA149,0))+
(IF('Semester Activities'!L$35&lt;&gt;0,('Semester Activities'!L$35/'Weightage Page-1'!AB$13)*'Weightage Page-1'!AB149,0))+
(IF('Semester Activities'!L$36&lt;&gt;0,('Semester Activities'!L$36/'Weightage Page-1'!AC$13)*'Weightage Page-1'!AC149,0))+
(IF('Semester Activities'!L$38&lt;&gt;0,('Semester Activities'!L$38/'Weightage Page-1'!AE$13)*'Weightage Page-1'!AE149,0))+
(IF('Semester Activities'!L$39&lt;&gt;0,('Semester Activities'!L$39/'Weightage Page-1'!AF$13)*'Weightage Page-1'!AF149,0))+
(IF('Semester Activities'!L$40&lt;&gt;0,('Semester Activities'!L$40/'Weightage Page-1'!AG$13)*'Weightage Page-1'!AG149,0))+
(IF('Semester Activities'!L$41&lt;&gt;0,('Semester Activities'!L$41/'Weightage Page-1'!AH$13)*'Weightage Page-1'!AH149,0))+
(IF('Semester Activities'!L$42&lt;&gt;0,('Semester Activities'!L$42/'Weightage Page-1'!AI$13)*'Weightage Page-1'!AI149,0))+
(IF('Semester Activities'!L$43&lt;&gt;0,('Semester Activities'!L$43/'Weightage Page-1'!AJ$13)*'Weightage Page-1'!AJ149,0))+
(IF('Semester Activities'!L$44&lt;&gt;0,('Semester Activities'!L$44/'Weightage Page-1'!AK$13)*'Weightage Page-1'!AK149,0))+
(IF('Semester Activities'!L$45&lt;&gt;0,('Semester Activities'!L$45/'Weightage Page-1'!AL$13)*'Weightage Page-1'!AL149,0))+
(IF('Semester Activities'!L$46&lt;&gt;0,('Semester Activities'!L$46/'Weightage Page-1'!AM$13)*'Weightage Page-1'!AM149,0))+
(IF('Semester Activities'!L$47&lt;&gt;0,('Semester Activities'!L$47/'Weightage Page-1'!AN$13)*'Weightage Page-1'!AN149,0))+
(IF('Semester Activities'!L$48&lt;&gt;0,('Semester Activities'!L$48/'Weightage Page-1'!AO$13)*'Weightage Page-1'!AO149,0))+
(IF('Semester Activities'!L$49&lt;&gt;0,('Semester Activities'!L$49/'Weightage Page-1'!AP$13)*'Weightage Page-1'!AP149,0))+
(IF('Semester Activities'!L$50&lt;&gt;0,('Semester Activities'!L$50/'Weightage Page-1'!AQ$13)*'Weightage Page-1'!AQ149,0))+
(IF('Semester Activities'!L$51&lt;&gt;0,('Semester Activities'!L$51/'Weightage Page-1'!AR$13)*'Weightage Page-1'!AR149,0))+
(IF('Semester Activities'!L$52&lt;&gt;0,('Semester Activities'!L$52/'Weightage Page-1'!AS$13)*'Weightage Page-1'!AS149,0))+
(IF('Semester Activities'!L$53&lt;&gt;0,('Semester Activities'!L$53/'Weightage Page-1'!AT$13)*'Weightage Page-1'!AT149,0))+
(IF('Semester Activities'!L$54&lt;&gt;0,('Semester Activities'!L$54/'Weightage Page-1'!AU$13)*'Weightage Page-1'!AU149,0))+
(IF('Semester Activities'!L$55&lt;&gt;0,('Semester Activities'!L$55/'Weightage Page-1'!AV$13)*'Weightage Page-1'!AV149,0))+
(IF('Semester Activities'!L$56&lt;&gt;0,('Semester Activities'!L$56/'Weightage Page-1'!AW$13)*'Weightage Page-1'!AW149,0))+
(IF('Semester Activities'!L$57&lt;&gt;0,('Semester Activities'!L$57/'Weightage Page-1'!AX$13)*'Weightage Page-1'!AX149,0))+
(IF('Semester Activities'!L$58&lt;&gt;0,('Semester Activities'!L$58/'Weightage Page-1'!AY$13)*'Weightage Page-1'!AY149,0))+
(IF('Semester Activities'!L$59&lt;&gt;0,('Semester Activities'!L$59/'Weightage Page-1'!AZ$13)*'Weightage Page-1'!AZ149,0))+
(IF('Semester Activities'!L$60&lt;&gt;0,('Semester Activities'!L$60/'Weightage Page-1'!BA$13)*'Weightage Page-1'!BA149,0))+
(IF('Semester Activities'!L$61&lt;&gt;0,('Semester Activities'!L$61/'Weightage Page-1'!BB$13)*'Weightage Page-1'!BB149,0))</f>
        <v>0</v>
      </c>
      <c r="I143" s="423"/>
      <c r="J143" s="423">
        <f>(IF('Semester Activities'!M$11&lt;&gt;0,('Semester Activities'!M$11/'Weightage Page-1'!D$13)*'Weightage Page-1'!D149,0))+
(IF('Semester Activities'!M$12&lt;&gt;0,('Semester Activities'!M$12/'Weightage Page-1'!E$13)*'Weightage Page-1'!E149,0))+
(IF('Semester Activities'!M$13&lt;&gt;0,('Semester Activities'!M$13/'Weightage Page-1'!F$13)*'Weightage Page-1'!F149,0))+
(IF('Semester Activities'!M$14&lt;&gt;0,('Semester Activities'!M$14/'Weightage Page-1'!G$13)*'Weightage Page-1'!G149,0))+
(IF('Semester Activities'!M$15&lt;&gt;0,('Semester Activities'!M$15/'Weightage Page-1'!H$13)*'Weightage Page-1'!H149,0))+
(IF('Semester Activities'!M$16&lt;&gt;0,('Semester Activities'!M$16/'Weightage Page-1'!I$13)*'Weightage Page-1'!I149,0))+
(IF('Semester Activities'!M$17&lt;&gt;0,('Semester Activities'!M$17/'Weightage Page-1'!J$13)*'Weightage Page-1'!J149,0))+
(IF('Semester Activities'!M$18&lt;&gt;0,('Semester Activities'!M$18/'Weightage Page-1'!K$13)*'Weightage Page-1'!K149,0))+
(IF('Semester Activities'!M$19&lt;&gt;0,('Semester Activities'!M$19/'Weightage Page-1'!L$13)*'Weightage Page-1'!L149,0))+
(IF('Semester Activities'!M$20&lt;&gt;0,('Semester Activities'!M$20/'Weightage Page-1'!M$13)*'Weightage Page-1'!M149,0))+
(IF('Semester Activities'!M$21&lt;&gt;0,('Semester Activities'!M$21/'Weightage Page-1'!N$13)*'Weightage Page-1'!N149,0))+
(IF('Semester Activities'!M$25&lt;&gt;0,('Semester Activities'!M$25/'Weightage Page-1'!R$13)*'Weightage Page-1'!R149,0))+
(IF('Semester Activities'!M$26&lt;&gt;0,('Semester Activities'!M$26/'Weightage Page-1'!S$13)*'Weightage Page-1'!S149,0))+
(IF('Semester Activities'!M$27&lt;&gt;0,('Semester Activities'!M$27/'Weightage Page-1'!T$13)*'Weightage Page-1'!T149,0))+
(IF('Semester Activities'!M$28&lt;&gt;0,('Semester Activities'!M$28/'Weightage Page-1'!U$13)*'Weightage Page-1'!U149,0))+
(IF('Semester Activities'!M$29&lt;&gt;0,('Semester Activities'!M$29/'Weightage Page-1'!V$13)*'Weightage Page-1'!V149,0))+
(IF('Semester Activities'!M$30&lt;&gt;0,('Semester Activities'!M$30/'Weightage Page-1'!W$13)*'Weightage Page-1'!W149,0))+
(IF('Semester Activities'!M$31&lt;&gt;0,('Semester Activities'!M$31/'Weightage Page-1'!X$13)*'Weightage Page-1'!X149,0))+
(IF('Semester Activities'!M$32&lt;&gt;0,('Semester Activities'!M$32/'Weightage Page-1'!Y$13)*'Weightage Page-1'!Y149,0))+
(IF('Semester Activities'!M$33&lt;&gt;0,('Semester Activities'!M$33/'Weightage Page-1'!Z$13)*'Weightage Page-1'!Z149,0))+
(IF('Semester Activities'!M$34&lt;&gt;0,('Semester Activities'!M$34/'Weightage Page-1'!AA$13)*'Weightage Page-1'!AA149,0))+
(IF('Semester Activities'!M$35&lt;&gt;0,('Semester Activities'!M$35/'Weightage Page-1'!AB$13)*'Weightage Page-1'!AB149,0))+
(IF('Semester Activities'!M$36&lt;&gt;0,('Semester Activities'!M$36/'Weightage Page-1'!AC$13)*'Weightage Page-1'!AC149,0))+
(IF('Semester Activities'!M$38&lt;&gt;0,('Semester Activities'!M$38/'Weightage Page-1'!AE$13)*'Weightage Page-1'!AE149,0))+
(IF('Semester Activities'!M$39&lt;&gt;0,('Semester Activities'!M$39/'Weightage Page-1'!AF$13)*'Weightage Page-1'!AF149,0))+
(IF('Semester Activities'!M$40&lt;&gt;0,('Semester Activities'!M$40/'Weightage Page-1'!AG$13)*'Weightage Page-1'!AG149,0))+
(IF('Semester Activities'!M$41&lt;&gt;0,('Semester Activities'!M$41/'Weightage Page-1'!AH$13)*'Weightage Page-1'!AH149,0))+
(IF('Semester Activities'!M$42&lt;&gt;0,('Semester Activities'!M$42/'Weightage Page-1'!AI$13)*'Weightage Page-1'!AI149,0))+
(IF('Semester Activities'!M$43&lt;&gt;0,('Semester Activities'!M$43/'Weightage Page-1'!AJ$13)*'Weightage Page-1'!AJ149,0))+
(IF('Semester Activities'!M$44&lt;&gt;0,('Semester Activities'!M$44/'Weightage Page-1'!AK$13)*'Weightage Page-1'!AK149,0))+
(IF('Semester Activities'!M$45&lt;&gt;0,('Semester Activities'!M$45/'Weightage Page-1'!AL$13)*'Weightage Page-1'!AL149,0))+
(IF('Semester Activities'!M$46&lt;&gt;0,('Semester Activities'!M$46/'Weightage Page-1'!AM$13)*'Weightage Page-1'!AM149,0))+
(IF('Semester Activities'!M$47&lt;&gt;0,('Semester Activities'!M$47/'Weightage Page-1'!AN$13)*'Weightage Page-1'!AN149,0))+
(IF('Semester Activities'!M$48&lt;&gt;0,('Semester Activities'!M$48/'Weightage Page-1'!AO$13)*'Weightage Page-1'!AO149,0))+
(IF('Semester Activities'!M$49&lt;&gt;0,('Semester Activities'!M$49/'Weightage Page-1'!AP$13)*'Weightage Page-1'!AP149,0))+
(IF('Semester Activities'!M$50&lt;&gt;0,('Semester Activities'!M$50/'Weightage Page-1'!AQ$13)*'Weightage Page-1'!AQ149,0))+
(IF('Semester Activities'!M$51&lt;&gt;0,('Semester Activities'!M$51/'Weightage Page-1'!AR$13)*'Weightage Page-1'!AR149,0))+
(IF('Semester Activities'!M$52&lt;&gt;0,('Semester Activities'!M$52/'Weightage Page-1'!AS$13)*'Weightage Page-1'!AS149,0))+
(IF('Semester Activities'!M$53&lt;&gt;0,('Semester Activities'!M$53/'Weightage Page-1'!AT$13)*'Weightage Page-1'!AT149,0))+
(IF('Semester Activities'!M$54&lt;&gt;0,('Semester Activities'!M$54/'Weightage Page-1'!AU$13)*'Weightage Page-1'!AU149,0))+
(IF('Semester Activities'!M$55&lt;&gt;0,('Semester Activities'!M$55/'Weightage Page-1'!AV$13)*'Weightage Page-1'!AV149,0))+
(IF('Semester Activities'!M$56&lt;&gt;0,('Semester Activities'!M$56/'Weightage Page-1'!AW$13)*'Weightage Page-1'!AW149,0))+
(IF('Semester Activities'!M$57&lt;&gt;0,('Semester Activities'!M$57/'Weightage Page-1'!AX$13)*'Weightage Page-1'!AX149,0))+
(IF('Semester Activities'!M$58&lt;&gt;0,('Semester Activities'!M$58/'Weightage Page-1'!AY$13)*'Weightage Page-1'!AY149,0))+
(IF('Semester Activities'!M$59&lt;&gt;0,('Semester Activities'!M$59/'Weightage Page-1'!AZ$13)*'Weightage Page-1'!AZ149,0))+
(IF('Semester Activities'!M$60&lt;&gt;0,('Semester Activities'!M$60/'Weightage Page-1'!BA$13)*'Weightage Page-1'!BA149,0))+
(IF('Semester Activities'!M$61&lt;&gt;0,('Semester Activities'!M$61/'Weightage Page-1'!BB$13)*'Weightage Page-1'!BB149,0))</f>
        <v>0</v>
      </c>
      <c r="K143" s="423"/>
      <c r="L143" s="423">
        <f>(IF('Semester Activities'!N$11&lt;&gt;0,('Semester Activities'!N$11/'Weightage Page-1'!D$13)*'Weightage Page-1'!D149,0))+
(IF('Semester Activities'!N$12&lt;&gt;0,('Semester Activities'!N$12/'Weightage Page-1'!E$13)*'Weightage Page-1'!E149,0))+
(IF('Semester Activities'!N$13&lt;&gt;0,('Semester Activities'!N$13/'Weightage Page-1'!F$13)*'Weightage Page-1'!F149,0))+
(IF('Semester Activities'!N$14&lt;&gt;0,('Semester Activities'!N$14/'Weightage Page-1'!G$13)*'Weightage Page-1'!G149,0))+
(IF('Semester Activities'!N$15&lt;&gt;0,('Semester Activities'!N$15/'Weightage Page-1'!H$13)*'Weightage Page-1'!H149,0))+
(IF('Semester Activities'!N$16&lt;&gt;0,('Semester Activities'!N$16/'Weightage Page-1'!I$13)*'Weightage Page-1'!I149,0))+
(IF('Semester Activities'!N$17&lt;&gt;0,('Semester Activities'!N$17/'Weightage Page-1'!J$13)*'Weightage Page-1'!J149,0))+
(IF('Semester Activities'!N$18&lt;&gt;0,('Semester Activities'!N$18/'Weightage Page-1'!K$13)*'Weightage Page-1'!K149,0))+
(IF('Semester Activities'!N$19&lt;&gt;0,('Semester Activities'!N$19/'Weightage Page-1'!L$13)*'Weightage Page-1'!L149,0))+
(IF('Semester Activities'!N$20&lt;&gt;0,('Semester Activities'!N$20/'Weightage Page-1'!M$13)*'Weightage Page-1'!M149,0))+
(IF('Semester Activities'!N$21&lt;&gt;0,('Semester Activities'!N$21/'Weightage Page-1'!N$13)*'Weightage Page-1'!N149,0))+
(IF('Semester Activities'!N$25&lt;&gt;0,('Semester Activities'!N$25/'Weightage Page-1'!R$13)*'Weightage Page-1'!R149,0))+
(IF('Semester Activities'!N$26&lt;&gt;0,('Semester Activities'!N$26/'Weightage Page-1'!S$13)*'Weightage Page-1'!S149,0))+
(IF('Semester Activities'!N$27&lt;&gt;0,('Semester Activities'!N$27/'Weightage Page-1'!T$13)*'Weightage Page-1'!T149,0))+
(IF('Semester Activities'!N$28&lt;&gt;0,('Semester Activities'!N$28/'Weightage Page-1'!U$13)*'Weightage Page-1'!U149,0))+
(IF('Semester Activities'!N$29&lt;&gt;0,('Semester Activities'!N$29/'Weightage Page-1'!V$13)*'Weightage Page-1'!V149,0))+
(IF('Semester Activities'!N$30&lt;&gt;0,('Semester Activities'!N$30/'Weightage Page-1'!W$13)*'Weightage Page-1'!W149,0))+
(IF('Semester Activities'!N$31&lt;&gt;0,('Semester Activities'!N$31/'Weightage Page-1'!X$13)*'Weightage Page-1'!X149,0))+
(IF('Semester Activities'!N$32&lt;&gt;0,('Semester Activities'!N$32/'Weightage Page-1'!Y$13)*'Weightage Page-1'!Y149,0))+
(IF('Semester Activities'!N$33&lt;&gt;0,('Semester Activities'!N$33/'Weightage Page-1'!Z$13)*'Weightage Page-1'!Z149,0))+
(IF('Semester Activities'!N$34&lt;&gt;0,('Semester Activities'!N$34/'Weightage Page-1'!AA$13)*'Weightage Page-1'!AA149,0))+
(IF('Semester Activities'!N$35&lt;&gt;0,('Semester Activities'!N$35/'Weightage Page-1'!AB$13)*'Weightage Page-1'!AB149,0))+
(IF('Semester Activities'!N$36&lt;&gt;0,('Semester Activities'!N$36/'Weightage Page-1'!AC$13)*'Weightage Page-1'!AC149,0))+
(IF('Semester Activities'!N$38&lt;&gt;0,('Semester Activities'!N$38/'Weightage Page-1'!AE$13)*'Weightage Page-1'!AE149,0))+
(IF('Semester Activities'!N$39&lt;&gt;0,('Semester Activities'!N$39/'Weightage Page-1'!AF$13)*'Weightage Page-1'!AF149,0))+
(IF('Semester Activities'!N$40&lt;&gt;0,('Semester Activities'!N$40/'Weightage Page-1'!AG$13)*'Weightage Page-1'!AG149,0))+
(IF('Semester Activities'!N$41&lt;&gt;0,('Semester Activities'!N$41/'Weightage Page-1'!AH$13)*'Weightage Page-1'!AH149,0))+
(IF('Semester Activities'!N$42&lt;&gt;0,('Semester Activities'!N$42/'Weightage Page-1'!AI$13)*'Weightage Page-1'!AI149,0))+
(IF('Semester Activities'!N$43&lt;&gt;0,('Semester Activities'!N$43/'Weightage Page-1'!AJ$13)*'Weightage Page-1'!AJ149,0))+
(IF('Semester Activities'!N$44&lt;&gt;0,('Semester Activities'!N$44/'Weightage Page-1'!AK$13)*'Weightage Page-1'!AK149,0))+
(IF('Semester Activities'!N$45&lt;&gt;0,('Semester Activities'!N$45/'Weightage Page-1'!AL$13)*'Weightage Page-1'!AL149,0))+
(IF('Semester Activities'!N$46&lt;&gt;0,('Semester Activities'!N$46/'Weightage Page-1'!AM$13)*'Weightage Page-1'!AM149,0))+
(IF('Semester Activities'!N$47&lt;&gt;0,('Semester Activities'!N$47/'Weightage Page-1'!AN$13)*'Weightage Page-1'!AN149,0))+
(IF('Semester Activities'!N$48&lt;&gt;0,('Semester Activities'!N$48/'Weightage Page-1'!AO$13)*'Weightage Page-1'!AO149,0))+
(IF('Semester Activities'!N$49&lt;&gt;0,('Semester Activities'!N$49/'Weightage Page-1'!AP$13)*'Weightage Page-1'!AP149,0))+
(IF('Semester Activities'!N$50&lt;&gt;0,('Semester Activities'!N$50/'Weightage Page-1'!AQ$13)*'Weightage Page-1'!AQ149,0))+
(IF('Semester Activities'!N$51&lt;&gt;0,('Semester Activities'!N$51/'Weightage Page-1'!AR$13)*'Weightage Page-1'!AR149,0))+
(IF('Semester Activities'!N$52&lt;&gt;0,('Semester Activities'!N$52/'Weightage Page-1'!AS$13)*'Weightage Page-1'!AS149,0))+
(IF('Semester Activities'!N$53&lt;&gt;0,('Semester Activities'!N$53/'Weightage Page-1'!AT$13)*'Weightage Page-1'!AT149,0))+
(IF('Semester Activities'!N$54&lt;&gt;0,('Semester Activities'!N$54/'Weightage Page-1'!AU$13)*'Weightage Page-1'!AU149,0))+
(IF('Semester Activities'!N$55&lt;&gt;0,('Semester Activities'!N$55/'Weightage Page-1'!AV$13)*'Weightage Page-1'!AV149,0))+
(IF('Semester Activities'!N$56&lt;&gt;0,('Semester Activities'!N$56/'Weightage Page-1'!AW$13)*'Weightage Page-1'!AW149,0))+
(IF('Semester Activities'!N$57&lt;&gt;0,('Semester Activities'!N$57/'Weightage Page-1'!AX$13)*'Weightage Page-1'!AX149,0))+
(IF('Semester Activities'!N$58&lt;&gt;0,('Semester Activities'!N$58/'Weightage Page-1'!AY$13)*'Weightage Page-1'!AY149,0))+
(IF('Semester Activities'!N$59&lt;&gt;0,('Semester Activities'!N$59/'Weightage Page-1'!AZ$13)*'Weightage Page-1'!AZ149,0))+
(IF('Semester Activities'!N$60&lt;&gt;0,('Semester Activities'!N$60/'Weightage Page-1'!BA$13)*'Weightage Page-1'!BA149,0))+
(IF('Semester Activities'!N$61&lt;&gt;0,('Semester Activities'!N$61/'Weightage Page-1'!BB$13)*'Weightage Page-1'!BB149,0))</f>
        <v>0</v>
      </c>
      <c r="M143" s="423"/>
      <c r="N143" s="424">
        <f t="shared" si="3"/>
        <v>0</v>
      </c>
      <c r="O143" s="424"/>
    </row>
    <row r="144" spans="1:15" ht="16.5" thickBot="1" x14ac:dyDescent="0.3">
      <c r="A144" s="210">
        <v>135</v>
      </c>
      <c r="B144" s="211" t="str">
        <f>IF('Weightage Page-1'!B150&lt;&gt;"",'Weightage Page-1'!B150,"")</f>
        <v/>
      </c>
      <c r="C144" s="118"/>
      <c r="D144" s="423">
        <f>(IF('Semester Activities'!J$11&lt;&gt;0,('Semester Activities'!J$11/'Weightage Page-1'!D$13)*'Weightage Page-1'!D150,0))+
(IF('Semester Activities'!J$12&lt;&gt;0,('Semester Activities'!J$12/'Weightage Page-1'!E$13)*'Weightage Page-1'!E150,0))+
(IF('Semester Activities'!J$13&lt;&gt;0,('Semester Activities'!J$13/'Weightage Page-1'!F$13)*'Weightage Page-1'!F150,0))+
(IF('Semester Activities'!J$14&lt;&gt;0,('Semester Activities'!J$14/'Weightage Page-1'!G$13)*'Weightage Page-1'!G150,0))+
(IF('Semester Activities'!J$15&lt;&gt;0,('Semester Activities'!J$15/'Weightage Page-1'!H$13)*'Weightage Page-1'!H150,0))+
(IF('Semester Activities'!J$16&lt;&gt;0,('Semester Activities'!J$16/'Weightage Page-1'!I$13)*'Weightage Page-1'!I150,0))+
(IF('Semester Activities'!J$17&lt;&gt;0,('Semester Activities'!J$17/'Weightage Page-1'!J$13)*'Weightage Page-1'!J150,0))+
(IF('Semester Activities'!J$18&lt;&gt;0,('Semester Activities'!J$18/'Weightage Page-1'!K$13)*'Weightage Page-1'!K150,0))+
(IF('Semester Activities'!J$19&lt;&gt;0,('Semester Activities'!J$19/'Weightage Page-1'!L$13)*'Weightage Page-1'!L150,0))+
(IF('Semester Activities'!J$20&lt;&gt;0,('Semester Activities'!J$20/'Weightage Page-1'!M$13)*'Weightage Page-1'!M150,0))+
(IF('Semester Activities'!J$21&lt;&gt;0,('Semester Activities'!J$21/'Weightage Page-1'!N$13)*'Weightage Page-1'!N150,0))+
(IF('Semester Activities'!J$25&lt;&gt;0,('Semester Activities'!J$25/'Weightage Page-1'!R$13)*'Weightage Page-1'!R150,0))+
(IF('Semester Activities'!J$26&lt;&gt;0,('Semester Activities'!J$26/'Weightage Page-1'!S$13)*'Weightage Page-1'!S150,0))+
(IF('Semester Activities'!J$27&lt;&gt;0,('Semester Activities'!J$27/'Weightage Page-1'!T$13)*'Weightage Page-1'!T150,0))+
(IF('Semester Activities'!J$28&lt;&gt;0,('Semester Activities'!J$28/'Weightage Page-1'!U$13)*'Weightage Page-1'!U150,0))+
(IF('Semester Activities'!J$29&lt;&gt;0,('Semester Activities'!J$29/'Weightage Page-1'!V$13)*'Weightage Page-1'!V150,0))+
(IF('Semester Activities'!J$30&lt;&gt;0,('Semester Activities'!J$30/'Weightage Page-1'!W$13)*'Weightage Page-1'!W150,0))+
(IF('Semester Activities'!J$31&lt;&gt;0,('Semester Activities'!J$31/'Weightage Page-1'!X$13)*'Weightage Page-1'!X150,0))+
(IF('Semester Activities'!J$32&lt;&gt;0,('Semester Activities'!J$32/'Weightage Page-1'!Y$13)*'Weightage Page-1'!Y150,0))+
(IF('Semester Activities'!J$33&lt;&gt;0,('Semester Activities'!J$33/'Weightage Page-1'!Z$13)*'Weightage Page-1'!Z150,0))+
(IF('Semester Activities'!J$34&lt;&gt;0,('Semester Activities'!J$34/'Weightage Page-1'!AA$13)*'Weightage Page-1'!AA150,0))+
(IF('Semester Activities'!J$35&lt;&gt;0,('Semester Activities'!J$35/'Weightage Page-1'!AB$13)*'Weightage Page-1'!AB150,0))+
(IF('Semester Activities'!J$36&lt;&gt;0,('Semester Activities'!J$36/'Weightage Page-1'!AC$13)*'Weightage Page-1'!AC150,0))+
(IF('Semester Activities'!J$38&lt;&gt;0,('Semester Activities'!J$38/'Weightage Page-1'!AE$13)*'Weightage Page-1'!AE150,0))+
(IF('Semester Activities'!J$39&lt;&gt;0,('Semester Activities'!J$39/'Weightage Page-1'!AF$13)*'Weightage Page-1'!AF150,0))+
(IF('Semester Activities'!J$40&lt;&gt;0,('Semester Activities'!J$40/'Weightage Page-1'!AG$13)*'Weightage Page-1'!AG150,0))+
(IF('Semester Activities'!J$41&lt;&gt;0,('Semester Activities'!J$41/'Weightage Page-1'!AH$13)*'Weightage Page-1'!AH150,0))+
(IF('Semester Activities'!J$42&lt;&gt;0,('Semester Activities'!J$42/'Weightage Page-1'!AI$13)*'Weightage Page-1'!AI150,0))+
(IF('Semester Activities'!J$43&lt;&gt;0,('Semester Activities'!J$43/'Weightage Page-1'!AJ$13)*'Weightage Page-1'!AJ150,0))+
(IF('Semester Activities'!J$44&lt;&gt;0,('Semester Activities'!J$44/'Weightage Page-1'!AK$13)*'Weightage Page-1'!AK150,0))+
(IF('Semester Activities'!J$45&lt;&gt;0,('Semester Activities'!J$45/'Weightage Page-1'!AL$13)*'Weightage Page-1'!AL150,0))+
(IF('Semester Activities'!J$46&lt;&gt;0,('Semester Activities'!J$46/'Weightage Page-1'!AM$13)*'Weightage Page-1'!AM150,0))+
(IF('Semester Activities'!J$47&lt;&gt;0,('Semester Activities'!J$47/'Weightage Page-1'!AN$13)*'Weightage Page-1'!AN150,0))+
(IF('Semester Activities'!J$48&lt;&gt;0,('Semester Activities'!J$48/'Weightage Page-1'!AO$13)*'Weightage Page-1'!AO150,0))+
(IF('Semester Activities'!J$49&lt;&gt;0,('Semester Activities'!J$49/'Weightage Page-1'!AP$13)*'Weightage Page-1'!AP150,0))+
(IF('Semester Activities'!J$50&lt;&gt;0,('Semester Activities'!J$50/'Weightage Page-1'!AQ$13)*'Weightage Page-1'!AQ150,0))+
(IF('Semester Activities'!J$51&lt;&gt;0,('Semester Activities'!J$51/'Weightage Page-1'!AR$13)*'Weightage Page-1'!AR150,0))+
(IF('Semester Activities'!J$52&lt;&gt;0,('Semester Activities'!J$52/'Weightage Page-1'!AS$13)*'Weightage Page-1'!AS150,0))+
(IF('Semester Activities'!J$53&lt;&gt;0,('Semester Activities'!J$53/'Weightage Page-1'!AT$13)*'Weightage Page-1'!AT150,0))+
(IF('Semester Activities'!J$54&lt;&gt;0,('Semester Activities'!J$54/'Weightage Page-1'!AU$13)*'Weightage Page-1'!AU150,0))+
(IF('Semester Activities'!J$55&lt;&gt;0,('Semester Activities'!J$55/'Weightage Page-1'!AV$13)*'Weightage Page-1'!AV150,0))+
(IF('Semester Activities'!J$56&lt;&gt;0,('Semester Activities'!J$56/'Weightage Page-1'!AW$13)*'Weightage Page-1'!AW150,0))+
(IF('Semester Activities'!J$57&lt;&gt;0,('Semester Activities'!J$57/'Weightage Page-1'!AX$13)*'Weightage Page-1'!AX150,0))+
(IF('Semester Activities'!J$58&lt;&gt;0,('Semester Activities'!J$58/'Weightage Page-1'!AY$13)*'Weightage Page-1'!AY150,0))+
(IF('Semester Activities'!J$59&lt;&gt;0,('Semester Activities'!J$59/'Weightage Page-1'!AZ$13)*'Weightage Page-1'!AZ150,0))+
(IF('Semester Activities'!J$60&lt;&gt;0,('Semester Activities'!J$60/'Weightage Page-1'!BA$13)*'Weightage Page-1'!BA150,0))+
(IF('Semester Activities'!J$61&lt;&gt;0,('Semester Activities'!J$61/'Weightage Page-1'!BB$13)*'Weightage Page-1'!BB150,0))</f>
        <v>0</v>
      </c>
      <c r="E144" s="423"/>
      <c r="F144" s="423">
        <f>(IF('Semester Activities'!K$11&lt;&gt;0,('Semester Activities'!K$11/'Weightage Page-1'!D$13)*'Weightage Page-1'!D150,0))+
(IF('Semester Activities'!K$12&lt;&gt;0,('Semester Activities'!K$12/'Weightage Page-1'!E$13)*'Weightage Page-1'!E150,0))+
(IF('Semester Activities'!K$13&lt;&gt;0,('Semester Activities'!K$13/'Weightage Page-1'!F$13)*'Weightage Page-1'!F150,0))+
(IF('Semester Activities'!K$14&lt;&gt;0,('Semester Activities'!K$14/'Weightage Page-1'!G$13)*'Weightage Page-1'!G150,0))+
(IF('Semester Activities'!K$15&lt;&gt;0,('Semester Activities'!K$15/'Weightage Page-1'!H$13)*'Weightage Page-1'!H150,0))+
(IF('Semester Activities'!K$16&lt;&gt;0,('Semester Activities'!K$16/'Weightage Page-1'!I$13)*'Weightage Page-1'!I150,0))+
(IF('Semester Activities'!K$17&lt;&gt;0,('Semester Activities'!K$17/'Weightage Page-1'!J$13)*'Weightage Page-1'!J150,0))+
(IF('Semester Activities'!K$18&lt;&gt;0,('Semester Activities'!K$18/'Weightage Page-1'!K$13)*'Weightage Page-1'!K150,0))+
(IF('Semester Activities'!K$19&lt;&gt;0,('Semester Activities'!K$19/'Weightage Page-1'!L$13)*'Weightage Page-1'!L150,0))+
(IF('Semester Activities'!K$20&lt;&gt;0,('Semester Activities'!K$20/'Weightage Page-1'!M$13)*'Weightage Page-1'!M150,0))+
(IF('Semester Activities'!K$21&lt;&gt;0,('Semester Activities'!K$21/'Weightage Page-1'!N$13)*'Weightage Page-1'!N150,0))+
(IF('Semester Activities'!K$25&lt;&gt;0,('Semester Activities'!K$25/'Weightage Page-1'!R$13)*'Weightage Page-1'!R150,0))+
(IF('Semester Activities'!K$26&lt;&gt;0,('Semester Activities'!K$26/'Weightage Page-1'!S$13)*'Weightage Page-1'!S150,0))+
(IF('Semester Activities'!K$27&lt;&gt;0,('Semester Activities'!K$27/'Weightage Page-1'!T$13)*'Weightage Page-1'!T150,0))+
(IF('Semester Activities'!K$28&lt;&gt;0,('Semester Activities'!K$28/'Weightage Page-1'!U$13)*'Weightage Page-1'!U150,0))+
(IF('Semester Activities'!K$29&lt;&gt;0,('Semester Activities'!K$29/'Weightage Page-1'!V$13)*'Weightage Page-1'!V150,0))+
(IF('Semester Activities'!K$30&lt;&gt;0,('Semester Activities'!K$30/'Weightage Page-1'!W$13)*'Weightage Page-1'!W150,0))+
(IF('Semester Activities'!K$31&lt;&gt;0,('Semester Activities'!K$31/'Weightage Page-1'!X$13)*'Weightage Page-1'!X150,0))+
(IF('Semester Activities'!K$32&lt;&gt;0,('Semester Activities'!K$32/'Weightage Page-1'!Y$13)*'Weightage Page-1'!Y150,0))+
(IF('Semester Activities'!K$33&lt;&gt;0,('Semester Activities'!K$33/'Weightage Page-1'!Z$13)*'Weightage Page-1'!Z150,0))+
(IF('Semester Activities'!K$34&lt;&gt;0,('Semester Activities'!K$34/'Weightage Page-1'!AA$13)*'Weightage Page-1'!AA150,0))+
(IF('Semester Activities'!K$35&lt;&gt;0,('Semester Activities'!K$35/'Weightage Page-1'!AB$13)*'Weightage Page-1'!AB150,0))+
(IF('Semester Activities'!K$36&lt;&gt;0,('Semester Activities'!K$36/'Weightage Page-1'!AC$13)*'Weightage Page-1'!AC150,0))+
(IF('Semester Activities'!K$38&lt;&gt;0,('Semester Activities'!K$38/'Weightage Page-1'!AE$13)*'Weightage Page-1'!AE150,0))+
(IF('Semester Activities'!K$39&lt;&gt;0,('Semester Activities'!K$39/'Weightage Page-1'!AF$13)*'Weightage Page-1'!AF150,0))+
(IF('Semester Activities'!K$40&lt;&gt;0,('Semester Activities'!K$40/'Weightage Page-1'!AG$13)*'Weightage Page-1'!AG150,0))+
(IF('Semester Activities'!K$41&lt;&gt;0,('Semester Activities'!K$41/'Weightage Page-1'!AH$13)*'Weightage Page-1'!AH150,0))+
(IF('Semester Activities'!K$42&lt;&gt;0,('Semester Activities'!K$42/'Weightage Page-1'!AI$13)*'Weightage Page-1'!AI150,0))+
(IF('Semester Activities'!K$43&lt;&gt;0,('Semester Activities'!K$43/'Weightage Page-1'!AJ$13)*'Weightage Page-1'!AJ150,0))+
(IF('Semester Activities'!K$44&lt;&gt;0,('Semester Activities'!K$44/'Weightage Page-1'!AK$13)*'Weightage Page-1'!AK150,0))+
(IF('Semester Activities'!K$45&lt;&gt;0,('Semester Activities'!K$45/'Weightage Page-1'!AL$13)*'Weightage Page-1'!AL150,0))+
(IF('Semester Activities'!K$46&lt;&gt;0,('Semester Activities'!K$46/'Weightage Page-1'!AM$13)*'Weightage Page-1'!AM150,0))+
(IF('Semester Activities'!K$47&lt;&gt;0,('Semester Activities'!K$47/'Weightage Page-1'!AN$13)*'Weightage Page-1'!AN150,0))+
(IF('Semester Activities'!K$48&lt;&gt;0,('Semester Activities'!K$48/'Weightage Page-1'!AO$13)*'Weightage Page-1'!AO150,0))+
(IF('Semester Activities'!K$49&lt;&gt;0,('Semester Activities'!K$49/'Weightage Page-1'!AP$13)*'Weightage Page-1'!AP150,0))+
(IF('Semester Activities'!K$50&lt;&gt;0,('Semester Activities'!K$50/'Weightage Page-1'!AQ$13)*'Weightage Page-1'!AQ150,0))+
(IF('Semester Activities'!K$51&lt;&gt;0,('Semester Activities'!K$51/'Weightage Page-1'!AR$13)*'Weightage Page-1'!AR150,0))+
(IF('Semester Activities'!K$52&lt;&gt;0,('Semester Activities'!K$52/'Weightage Page-1'!AS$13)*'Weightage Page-1'!AS150,0))+
(IF('Semester Activities'!K$53&lt;&gt;0,('Semester Activities'!K$53/'Weightage Page-1'!AT$13)*'Weightage Page-1'!AT150,0))+
(IF('Semester Activities'!K$54&lt;&gt;0,('Semester Activities'!K$54/'Weightage Page-1'!AU$13)*'Weightage Page-1'!AU150,0))+
(IF('Semester Activities'!K$55&lt;&gt;0,('Semester Activities'!K$55/'Weightage Page-1'!AV$13)*'Weightage Page-1'!AV150,0))+
(IF('Semester Activities'!K$56&lt;&gt;0,('Semester Activities'!K$56/'Weightage Page-1'!AW$13)*'Weightage Page-1'!AW150,0))+
(IF('Semester Activities'!K$57&lt;&gt;0,('Semester Activities'!K$57/'Weightage Page-1'!AX$13)*'Weightage Page-1'!AX150,0))+
(IF('Semester Activities'!K$58&lt;&gt;0,('Semester Activities'!K$58/'Weightage Page-1'!AY$13)*'Weightage Page-1'!AY150,0))+
(IF('Semester Activities'!K$59&lt;&gt;0,('Semester Activities'!K$59/'Weightage Page-1'!AZ$13)*'Weightage Page-1'!AZ150,0))+
(IF('Semester Activities'!K$60&lt;&gt;0,('Semester Activities'!K$60/'Weightage Page-1'!BA$13)*'Weightage Page-1'!BA150,0))+
(IF('Semester Activities'!K$61&lt;&gt;0,('Semester Activities'!K$61/'Weightage Page-1'!BB$13)*'Weightage Page-1'!BB150,0))</f>
        <v>0</v>
      </c>
      <c r="G144" s="423"/>
      <c r="H144" s="423">
        <f>(IF('Semester Activities'!L$11&lt;&gt;0,('Semester Activities'!L$11/'Weightage Page-1'!D$13)*'Weightage Page-1'!D150,0))+
(IF('Semester Activities'!L$12&lt;&gt;0,('Semester Activities'!L$12/'Weightage Page-1'!E$13)*'Weightage Page-1'!E150,0))+
(IF('Semester Activities'!L$13&lt;&gt;0,('Semester Activities'!L$13/'Weightage Page-1'!F$13)*'Weightage Page-1'!F150,0))+
(IF('Semester Activities'!L$14&lt;&gt;0,('Semester Activities'!L$14/'Weightage Page-1'!G$13)*'Weightage Page-1'!G150,0))+
(IF('Semester Activities'!L$15&lt;&gt;0,('Semester Activities'!L$15/'Weightage Page-1'!H$13)*'Weightage Page-1'!H150,0))+
(IF('Semester Activities'!L$16&lt;&gt;0,('Semester Activities'!L$16/'Weightage Page-1'!I$13)*'Weightage Page-1'!I150,0))+
(IF('Semester Activities'!L$17&lt;&gt;0,('Semester Activities'!L$17/'Weightage Page-1'!J$13)*'Weightage Page-1'!J150,0))+
(IF('Semester Activities'!L$18&lt;&gt;0,('Semester Activities'!L$18/'Weightage Page-1'!K$13)*'Weightage Page-1'!K150,0))+
(IF('Semester Activities'!L$19&lt;&gt;0,('Semester Activities'!L$19/'Weightage Page-1'!L$13)*'Weightage Page-1'!L150,0))+
(IF('Semester Activities'!L$20&lt;&gt;0,('Semester Activities'!L$20/'Weightage Page-1'!M$13)*'Weightage Page-1'!M150,0))+
(IF('Semester Activities'!L$21&lt;&gt;0,('Semester Activities'!L$21/'Weightage Page-1'!N$13)*'Weightage Page-1'!N150,0))+
(IF('Semester Activities'!L$25&lt;&gt;0,('Semester Activities'!L$25/'Weightage Page-1'!R$13)*'Weightage Page-1'!R150,0))+
(IF('Semester Activities'!L$26&lt;&gt;0,('Semester Activities'!L$26/'Weightage Page-1'!S$13)*'Weightage Page-1'!S150,0))+
(IF('Semester Activities'!L$27&lt;&gt;0,('Semester Activities'!L$27/'Weightage Page-1'!T$13)*'Weightage Page-1'!T150,0))+
(IF('Semester Activities'!L$28&lt;&gt;0,('Semester Activities'!L$28/'Weightage Page-1'!U$13)*'Weightage Page-1'!U150,0))+
(IF('Semester Activities'!L$29&lt;&gt;0,('Semester Activities'!L$29/'Weightage Page-1'!V$13)*'Weightage Page-1'!V150,0))+
(IF('Semester Activities'!L$30&lt;&gt;0,('Semester Activities'!L$30/'Weightage Page-1'!W$13)*'Weightage Page-1'!W150,0))+
(IF('Semester Activities'!L$31&lt;&gt;0,('Semester Activities'!L$31/'Weightage Page-1'!X$13)*'Weightage Page-1'!X150,0))+
(IF('Semester Activities'!L$32&lt;&gt;0,('Semester Activities'!L$32/'Weightage Page-1'!Y$13)*'Weightage Page-1'!Y150,0))+
(IF('Semester Activities'!L$33&lt;&gt;0,('Semester Activities'!L$33/'Weightage Page-1'!Z$13)*'Weightage Page-1'!Z150,0))+
(IF('Semester Activities'!L$34&lt;&gt;0,('Semester Activities'!L$34/'Weightage Page-1'!AA$13)*'Weightage Page-1'!AA150,0))+
(IF('Semester Activities'!L$35&lt;&gt;0,('Semester Activities'!L$35/'Weightage Page-1'!AB$13)*'Weightage Page-1'!AB150,0))+
(IF('Semester Activities'!L$36&lt;&gt;0,('Semester Activities'!L$36/'Weightage Page-1'!AC$13)*'Weightage Page-1'!AC150,0))+
(IF('Semester Activities'!L$38&lt;&gt;0,('Semester Activities'!L$38/'Weightage Page-1'!AE$13)*'Weightage Page-1'!AE150,0))+
(IF('Semester Activities'!L$39&lt;&gt;0,('Semester Activities'!L$39/'Weightage Page-1'!AF$13)*'Weightage Page-1'!AF150,0))+
(IF('Semester Activities'!L$40&lt;&gt;0,('Semester Activities'!L$40/'Weightage Page-1'!AG$13)*'Weightage Page-1'!AG150,0))+
(IF('Semester Activities'!L$41&lt;&gt;0,('Semester Activities'!L$41/'Weightage Page-1'!AH$13)*'Weightage Page-1'!AH150,0))+
(IF('Semester Activities'!L$42&lt;&gt;0,('Semester Activities'!L$42/'Weightage Page-1'!AI$13)*'Weightage Page-1'!AI150,0))+
(IF('Semester Activities'!L$43&lt;&gt;0,('Semester Activities'!L$43/'Weightage Page-1'!AJ$13)*'Weightage Page-1'!AJ150,0))+
(IF('Semester Activities'!L$44&lt;&gt;0,('Semester Activities'!L$44/'Weightage Page-1'!AK$13)*'Weightage Page-1'!AK150,0))+
(IF('Semester Activities'!L$45&lt;&gt;0,('Semester Activities'!L$45/'Weightage Page-1'!AL$13)*'Weightage Page-1'!AL150,0))+
(IF('Semester Activities'!L$46&lt;&gt;0,('Semester Activities'!L$46/'Weightage Page-1'!AM$13)*'Weightage Page-1'!AM150,0))+
(IF('Semester Activities'!L$47&lt;&gt;0,('Semester Activities'!L$47/'Weightage Page-1'!AN$13)*'Weightage Page-1'!AN150,0))+
(IF('Semester Activities'!L$48&lt;&gt;0,('Semester Activities'!L$48/'Weightage Page-1'!AO$13)*'Weightage Page-1'!AO150,0))+
(IF('Semester Activities'!L$49&lt;&gt;0,('Semester Activities'!L$49/'Weightage Page-1'!AP$13)*'Weightage Page-1'!AP150,0))+
(IF('Semester Activities'!L$50&lt;&gt;0,('Semester Activities'!L$50/'Weightage Page-1'!AQ$13)*'Weightage Page-1'!AQ150,0))+
(IF('Semester Activities'!L$51&lt;&gt;0,('Semester Activities'!L$51/'Weightage Page-1'!AR$13)*'Weightage Page-1'!AR150,0))+
(IF('Semester Activities'!L$52&lt;&gt;0,('Semester Activities'!L$52/'Weightage Page-1'!AS$13)*'Weightage Page-1'!AS150,0))+
(IF('Semester Activities'!L$53&lt;&gt;0,('Semester Activities'!L$53/'Weightage Page-1'!AT$13)*'Weightage Page-1'!AT150,0))+
(IF('Semester Activities'!L$54&lt;&gt;0,('Semester Activities'!L$54/'Weightage Page-1'!AU$13)*'Weightage Page-1'!AU150,0))+
(IF('Semester Activities'!L$55&lt;&gt;0,('Semester Activities'!L$55/'Weightage Page-1'!AV$13)*'Weightage Page-1'!AV150,0))+
(IF('Semester Activities'!L$56&lt;&gt;0,('Semester Activities'!L$56/'Weightage Page-1'!AW$13)*'Weightage Page-1'!AW150,0))+
(IF('Semester Activities'!L$57&lt;&gt;0,('Semester Activities'!L$57/'Weightage Page-1'!AX$13)*'Weightage Page-1'!AX150,0))+
(IF('Semester Activities'!L$58&lt;&gt;0,('Semester Activities'!L$58/'Weightage Page-1'!AY$13)*'Weightage Page-1'!AY150,0))+
(IF('Semester Activities'!L$59&lt;&gt;0,('Semester Activities'!L$59/'Weightage Page-1'!AZ$13)*'Weightage Page-1'!AZ150,0))+
(IF('Semester Activities'!L$60&lt;&gt;0,('Semester Activities'!L$60/'Weightage Page-1'!BA$13)*'Weightage Page-1'!BA150,0))+
(IF('Semester Activities'!L$61&lt;&gt;0,('Semester Activities'!L$61/'Weightage Page-1'!BB$13)*'Weightage Page-1'!BB150,0))</f>
        <v>0</v>
      </c>
      <c r="I144" s="423"/>
      <c r="J144" s="423">
        <f>(IF('Semester Activities'!M$11&lt;&gt;0,('Semester Activities'!M$11/'Weightage Page-1'!D$13)*'Weightage Page-1'!D150,0))+
(IF('Semester Activities'!M$12&lt;&gt;0,('Semester Activities'!M$12/'Weightage Page-1'!E$13)*'Weightage Page-1'!E150,0))+
(IF('Semester Activities'!M$13&lt;&gt;0,('Semester Activities'!M$13/'Weightage Page-1'!F$13)*'Weightage Page-1'!F150,0))+
(IF('Semester Activities'!M$14&lt;&gt;0,('Semester Activities'!M$14/'Weightage Page-1'!G$13)*'Weightage Page-1'!G150,0))+
(IF('Semester Activities'!M$15&lt;&gt;0,('Semester Activities'!M$15/'Weightage Page-1'!H$13)*'Weightage Page-1'!H150,0))+
(IF('Semester Activities'!M$16&lt;&gt;0,('Semester Activities'!M$16/'Weightage Page-1'!I$13)*'Weightage Page-1'!I150,0))+
(IF('Semester Activities'!M$17&lt;&gt;0,('Semester Activities'!M$17/'Weightage Page-1'!J$13)*'Weightage Page-1'!J150,0))+
(IF('Semester Activities'!M$18&lt;&gt;0,('Semester Activities'!M$18/'Weightage Page-1'!K$13)*'Weightage Page-1'!K150,0))+
(IF('Semester Activities'!M$19&lt;&gt;0,('Semester Activities'!M$19/'Weightage Page-1'!L$13)*'Weightage Page-1'!L150,0))+
(IF('Semester Activities'!M$20&lt;&gt;0,('Semester Activities'!M$20/'Weightage Page-1'!M$13)*'Weightage Page-1'!M150,0))+
(IF('Semester Activities'!M$21&lt;&gt;0,('Semester Activities'!M$21/'Weightage Page-1'!N$13)*'Weightage Page-1'!N150,0))+
(IF('Semester Activities'!M$25&lt;&gt;0,('Semester Activities'!M$25/'Weightage Page-1'!R$13)*'Weightage Page-1'!R150,0))+
(IF('Semester Activities'!M$26&lt;&gt;0,('Semester Activities'!M$26/'Weightage Page-1'!S$13)*'Weightage Page-1'!S150,0))+
(IF('Semester Activities'!M$27&lt;&gt;0,('Semester Activities'!M$27/'Weightage Page-1'!T$13)*'Weightage Page-1'!T150,0))+
(IF('Semester Activities'!M$28&lt;&gt;0,('Semester Activities'!M$28/'Weightage Page-1'!U$13)*'Weightage Page-1'!U150,0))+
(IF('Semester Activities'!M$29&lt;&gt;0,('Semester Activities'!M$29/'Weightage Page-1'!V$13)*'Weightage Page-1'!V150,0))+
(IF('Semester Activities'!M$30&lt;&gt;0,('Semester Activities'!M$30/'Weightage Page-1'!W$13)*'Weightage Page-1'!W150,0))+
(IF('Semester Activities'!M$31&lt;&gt;0,('Semester Activities'!M$31/'Weightage Page-1'!X$13)*'Weightage Page-1'!X150,0))+
(IF('Semester Activities'!M$32&lt;&gt;0,('Semester Activities'!M$32/'Weightage Page-1'!Y$13)*'Weightage Page-1'!Y150,0))+
(IF('Semester Activities'!M$33&lt;&gt;0,('Semester Activities'!M$33/'Weightage Page-1'!Z$13)*'Weightage Page-1'!Z150,0))+
(IF('Semester Activities'!M$34&lt;&gt;0,('Semester Activities'!M$34/'Weightage Page-1'!AA$13)*'Weightage Page-1'!AA150,0))+
(IF('Semester Activities'!M$35&lt;&gt;0,('Semester Activities'!M$35/'Weightage Page-1'!AB$13)*'Weightage Page-1'!AB150,0))+
(IF('Semester Activities'!M$36&lt;&gt;0,('Semester Activities'!M$36/'Weightage Page-1'!AC$13)*'Weightage Page-1'!AC150,0))+
(IF('Semester Activities'!M$38&lt;&gt;0,('Semester Activities'!M$38/'Weightage Page-1'!AE$13)*'Weightage Page-1'!AE150,0))+
(IF('Semester Activities'!M$39&lt;&gt;0,('Semester Activities'!M$39/'Weightage Page-1'!AF$13)*'Weightage Page-1'!AF150,0))+
(IF('Semester Activities'!M$40&lt;&gt;0,('Semester Activities'!M$40/'Weightage Page-1'!AG$13)*'Weightage Page-1'!AG150,0))+
(IF('Semester Activities'!M$41&lt;&gt;0,('Semester Activities'!M$41/'Weightage Page-1'!AH$13)*'Weightage Page-1'!AH150,0))+
(IF('Semester Activities'!M$42&lt;&gt;0,('Semester Activities'!M$42/'Weightage Page-1'!AI$13)*'Weightage Page-1'!AI150,0))+
(IF('Semester Activities'!M$43&lt;&gt;0,('Semester Activities'!M$43/'Weightage Page-1'!AJ$13)*'Weightage Page-1'!AJ150,0))+
(IF('Semester Activities'!M$44&lt;&gt;0,('Semester Activities'!M$44/'Weightage Page-1'!AK$13)*'Weightage Page-1'!AK150,0))+
(IF('Semester Activities'!M$45&lt;&gt;0,('Semester Activities'!M$45/'Weightage Page-1'!AL$13)*'Weightage Page-1'!AL150,0))+
(IF('Semester Activities'!M$46&lt;&gt;0,('Semester Activities'!M$46/'Weightage Page-1'!AM$13)*'Weightage Page-1'!AM150,0))+
(IF('Semester Activities'!M$47&lt;&gt;0,('Semester Activities'!M$47/'Weightage Page-1'!AN$13)*'Weightage Page-1'!AN150,0))+
(IF('Semester Activities'!M$48&lt;&gt;0,('Semester Activities'!M$48/'Weightage Page-1'!AO$13)*'Weightage Page-1'!AO150,0))+
(IF('Semester Activities'!M$49&lt;&gt;0,('Semester Activities'!M$49/'Weightage Page-1'!AP$13)*'Weightage Page-1'!AP150,0))+
(IF('Semester Activities'!M$50&lt;&gt;0,('Semester Activities'!M$50/'Weightage Page-1'!AQ$13)*'Weightage Page-1'!AQ150,0))+
(IF('Semester Activities'!M$51&lt;&gt;0,('Semester Activities'!M$51/'Weightage Page-1'!AR$13)*'Weightage Page-1'!AR150,0))+
(IF('Semester Activities'!M$52&lt;&gt;0,('Semester Activities'!M$52/'Weightage Page-1'!AS$13)*'Weightage Page-1'!AS150,0))+
(IF('Semester Activities'!M$53&lt;&gt;0,('Semester Activities'!M$53/'Weightage Page-1'!AT$13)*'Weightage Page-1'!AT150,0))+
(IF('Semester Activities'!M$54&lt;&gt;0,('Semester Activities'!M$54/'Weightage Page-1'!AU$13)*'Weightage Page-1'!AU150,0))+
(IF('Semester Activities'!M$55&lt;&gt;0,('Semester Activities'!M$55/'Weightage Page-1'!AV$13)*'Weightage Page-1'!AV150,0))+
(IF('Semester Activities'!M$56&lt;&gt;0,('Semester Activities'!M$56/'Weightage Page-1'!AW$13)*'Weightage Page-1'!AW150,0))+
(IF('Semester Activities'!M$57&lt;&gt;0,('Semester Activities'!M$57/'Weightage Page-1'!AX$13)*'Weightage Page-1'!AX150,0))+
(IF('Semester Activities'!M$58&lt;&gt;0,('Semester Activities'!M$58/'Weightage Page-1'!AY$13)*'Weightage Page-1'!AY150,0))+
(IF('Semester Activities'!M$59&lt;&gt;0,('Semester Activities'!M$59/'Weightage Page-1'!AZ$13)*'Weightage Page-1'!AZ150,0))+
(IF('Semester Activities'!M$60&lt;&gt;0,('Semester Activities'!M$60/'Weightage Page-1'!BA$13)*'Weightage Page-1'!BA150,0))+
(IF('Semester Activities'!M$61&lt;&gt;0,('Semester Activities'!M$61/'Weightage Page-1'!BB$13)*'Weightage Page-1'!BB150,0))</f>
        <v>0</v>
      </c>
      <c r="K144" s="423"/>
      <c r="L144" s="423">
        <f>(IF('Semester Activities'!N$11&lt;&gt;0,('Semester Activities'!N$11/'Weightage Page-1'!D$13)*'Weightage Page-1'!D150,0))+
(IF('Semester Activities'!N$12&lt;&gt;0,('Semester Activities'!N$12/'Weightage Page-1'!E$13)*'Weightage Page-1'!E150,0))+
(IF('Semester Activities'!N$13&lt;&gt;0,('Semester Activities'!N$13/'Weightage Page-1'!F$13)*'Weightage Page-1'!F150,0))+
(IF('Semester Activities'!N$14&lt;&gt;0,('Semester Activities'!N$14/'Weightage Page-1'!G$13)*'Weightage Page-1'!G150,0))+
(IF('Semester Activities'!N$15&lt;&gt;0,('Semester Activities'!N$15/'Weightage Page-1'!H$13)*'Weightage Page-1'!H150,0))+
(IF('Semester Activities'!N$16&lt;&gt;0,('Semester Activities'!N$16/'Weightage Page-1'!I$13)*'Weightage Page-1'!I150,0))+
(IF('Semester Activities'!N$17&lt;&gt;0,('Semester Activities'!N$17/'Weightage Page-1'!J$13)*'Weightage Page-1'!J150,0))+
(IF('Semester Activities'!N$18&lt;&gt;0,('Semester Activities'!N$18/'Weightage Page-1'!K$13)*'Weightage Page-1'!K150,0))+
(IF('Semester Activities'!N$19&lt;&gt;0,('Semester Activities'!N$19/'Weightage Page-1'!L$13)*'Weightage Page-1'!L150,0))+
(IF('Semester Activities'!N$20&lt;&gt;0,('Semester Activities'!N$20/'Weightage Page-1'!M$13)*'Weightage Page-1'!M150,0))+
(IF('Semester Activities'!N$21&lt;&gt;0,('Semester Activities'!N$21/'Weightage Page-1'!N$13)*'Weightage Page-1'!N150,0))+
(IF('Semester Activities'!N$25&lt;&gt;0,('Semester Activities'!N$25/'Weightage Page-1'!R$13)*'Weightage Page-1'!R150,0))+
(IF('Semester Activities'!N$26&lt;&gt;0,('Semester Activities'!N$26/'Weightage Page-1'!S$13)*'Weightage Page-1'!S150,0))+
(IF('Semester Activities'!N$27&lt;&gt;0,('Semester Activities'!N$27/'Weightage Page-1'!T$13)*'Weightage Page-1'!T150,0))+
(IF('Semester Activities'!N$28&lt;&gt;0,('Semester Activities'!N$28/'Weightage Page-1'!U$13)*'Weightage Page-1'!U150,0))+
(IF('Semester Activities'!N$29&lt;&gt;0,('Semester Activities'!N$29/'Weightage Page-1'!V$13)*'Weightage Page-1'!V150,0))+
(IF('Semester Activities'!N$30&lt;&gt;0,('Semester Activities'!N$30/'Weightage Page-1'!W$13)*'Weightage Page-1'!W150,0))+
(IF('Semester Activities'!N$31&lt;&gt;0,('Semester Activities'!N$31/'Weightage Page-1'!X$13)*'Weightage Page-1'!X150,0))+
(IF('Semester Activities'!N$32&lt;&gt;0,('Semester Activities'!N$32/'Weightage Page-1'!Y$13)*'Weightage Page-1'!Y150,0))+
(IF('Semester Activities'!N$33&lt;&gt;0,('Semester Activities'!N$33/'Weightage Page-1'!Z$13)*'Weightage Page-1'!Z150,0))+
(IF('Semester Activities'!N$34&lt;&gt;0,('Semester Activities'!N$34/'Weightage Page-1'!AA$13)*'Weightage Page-1'!AA150,0))+
(IF('Semester Activities'!N$35&lt;&gt;0,('Semester Activities'!N$35/'Weightage Page-1'!AB$13)*'Weightage Page-1'!AB150,0))+
(IF('Semester Activities'!N$36&lt;&gt;0,('Semester Activities'!N$36/'Weightage Page-1'!AC$13)*'Weightage Page-1'!AC150,0))+
(IF('Semester Activities'!N$38&lt;&gt;0,('Semester Activities'!N$38/'Weightage Page-1'!AE$13)*'Weightage Page-1'!AE150,0))+
(IF('Semester Activities'!N$39&lt;&gt;0,('Semester Activities'!N$39/'Weightage Page-1'!AF$13)*'Weightage Page-1'!AF150,0))+
(IF('Semester Activities'!N$40&lt;&gt;0,('Semester Activities'!N$40/'Weightage Page-1'!AG$13)*'Weightage Page-1'!AG150,0))+
(IF('Semester Activities'!N$41&lt;&gt;0,('Semester Activities'!N$41/'Weightage Page-1'!AH$13)*'Weightage Page-1'!AH150,0))+
(IF('Semester Activities'!N$42&lt;&gt;0,('Semester Activities'!N$42/'Weightage Page-1'!AI$13)*'Weightage Page-1'!AI150,0))+
(IF('Semester Activities'!N$43&lt;&gt;0,('Semester Activities'!N$43/'Weightage Page-1'!AJ$13)*'Weightage Page-1'!AJ150,0))+
(IF('Semester Activities'!N$44&lt;&gt;0,('Semester Activities'!N$44/'Weightage Page-1'!AK$13)*'Weightage Page-1'!AK150,0))+
(IF('Semester Activities'!N$45&lt;&gt;0,('Semester Activities'!N$45/'Weightage Page-1'!AL$13)*'Weightage Page-1'!AL150,0))+
(IF('Semester Activities'!N$46&lt;&gt;0,('Semester Activities'!N$46/'Weightage Page-1'!AM$13)*'Weightage Page-1'!AM150,0))+
(IF('Semester Activities'!N$47&lt;&gt;0,('Semester Activities'!N$47/'Weightage Page-1'!AN$13)*'Weightage Page-1'!AN150,0))+
(IF('Semester Activities'!N$48&lt;&gt;0,('Semester Activities'!N$48/'Weightage Page-1'!AO$13)*'Weightage Page-1'!AO150,0))+
(IF('Semester Activities'!N$49&lt;&gt;0,('Semester Activities'!N$49/'Weightage Page-1'!AP$13)*'Weightage Page-1'!AP150,0))+
(IF('Semester Activities'!N$50&lt;&gt;0,('Semester Activities'!N$50/'Weightage Page-1'!AQ$13)*'Weightage Page-1'!AQ150,0))+
(IF('Semester Activities'!N$51&lt;&gt;0,('Semester Activities'!N$51/'Weightage Page-1'!AR$13)*'Weightage Page-1'!AR150,0))+
(IF('Semester Activities'!N$52&lt;&gt;0,('Semester Activities'!N$52/'Weightage Page-1'!AS$13)*'Weightage Page-1'!AS150,0))+
(IF('Semester Activities'!N$53&lt;&gt;0,('Semester Activities'!N$53/'Weightage Page-1'!AT$13)*'Weightage Page-1'!AT150,0))+
(IF('Semester Activities'!N$54&lt;&gt;0,('Semester Activities'!N$54/'Weightage Page-1'!AU$13)*'Weightage Page-1'!AU150,0))+
(IF('Semester Activities'!N$55&lt;&gt;0,('Semester Activities'!N$55/'Weightage Page-1'!AV$13)*'Weightage Page-1'!AV150,0))+
(IF('Semester Activities'!N$56&lt;&gt;0,('Semester Activities'!N$56/'Weightage Page-1'!AW$13)*'Weightage Page-1'!AW150,0))+
(IF('Semester Activities'!N$57&lt;&gt;0,('Semester Activities'!N$57/'Weightage Page-1'!AX$13)*'Weightage Page-1'!AX150,0))+
(IF('Semester Activities'!N$58&lt;&gt;0,('Semester Activities'!N$58/'Weightage Page-1'!AY$13)*'Weightage Page-1'!AY150,0))+
(IF('Semester Activities'!N$59&lt;&gt;0,('Semester Activities'!N$59/'Weightage Page-1'!AZ$13)*'Weightage Page-1'!AZ150,0))+
(IF('Semester Activities'!N$60&lt;&gt;0,('Semester Activities'!N$60/'Weightage Page-1'!BA$13)*'Weightage Page-1'!BA150,0))+
(IF('Semester Activities'!N$61&lt;&gt;0,('Semester Activities'!N$61/'Weightage Page-1'!BB$13)*'Weightage Page-1'!BB150,0))</f>
        <v>0</v>
      </c>
      <c r="M144" s="423"/>
      <c r="N144" s="424">
        <f t="shared" si="3"/>
        <v>0</v>
      </c>
      <c r="O144" s="424"/>
    </row>
    <row r="145" spans="1:15" ht="16.5" thickBot="1" x14ac:dyDescent="0.3">
      <c r="A145" s="210">
        <v>136</v>
      </c>
      <c r="B145" s="211" t="str">
        <f>IF('Weightage Page-1'!B151&lt;&gt;"",'Weightage Page-1'!B151,"")</f>
        <v/>
      </c>
      <c r="C145" s="118"/>
      <c r="D145" s="423">
        <f>(IF('Semester Activities'!J$11&lt;&gt;0,('Semester Activities'!J$11/'Weightage Page-1'!D$13)*'Weightage Page-1'!D151,0))+
(IF('Semester Activities'!J$12&lt;&gt;0,('Semester Activities'!J$12/'Weightage Page-1'!E$13)*'Weightage Page-1'!E151,0))+
(IF('Semester Activities'!J$13&lt;&gt;0,('Semester Activities'!J$13/'Weightage Page-1'!F$13)*'Weightage Page-1'!F151,0))+
(IF('Semester Activities'!J$14&lt;&gt;0,('Semester Activities'!J$14/'Weightage Page-1'!G$13)*'Weightage Page-1'!G151,0))+
(IF('Semester Activities'!J$15&lt;&gt;0,('Semester Activities'!J$15/'Weightage Page-1'!H$13)*'Weightage Page-1'!H151,0))+
(IF('Semester Activities'!J$16&lt;&gt;0,('Semester Activities'!J$16/'Weightage Page-1'!I$13)*'Weightage Page-1'!I151,0))+
(IF('Semester Activities'!J$17&lt;&gt;0,('Semester Activities'!J$17/'Weightage Page-1'!J$13)*'Weightage Page-1'!J151,0))+
(IF('Semester Activities'!J$18&lt;&gt;0,('Semester Activities'!J$18/'Weightage Page-1'!K$13)*'Weightage Page-1'!K151,0))+
(IF('Semester Activities'!J$19&lt;&gt;0,('Semester Activities'!J$19/'Weightage Page-1'!L$13)*'Weightage Page-1'!L151,0))+
(IF('Semester Activities'!J$20&lt;&gt;0,('Semester Activities'!J$20/'Weightage Page-1'!M$13)*'Weightage Page-1'!M151,0))+
(IF('Semester Activities'!J$21&lt;&gt;0,('Semester Activities'!J$21/'Weightage Page-1'!N$13)*'Weightage Page-1'!N151,0))+
(IF('Semester Activities'!J$25&lt;&gt;0,('Semester Activities'!J$25/'Weightage Page-1'!R$13)*'Weightage Page-1'!R151,0))+
(IF('Semester Activities'!J$26&lt;&gt;0,('Semester Activities'!J$26/'Weightage Page-1'!S$13)*'Weightage Page-1'!S151,0))+
(IF('Semester Activities'!J$27&lt;&gt;0,('Semester Activities'!J$27/'Weightage Page-1'!T$13)*'Weightage Page-1'!T151,0))+
(IF('Semester Activities'!J$28&lt;&gt;0,('Semester Activities'!J$28/'Weightage Page-1'!U$13)*'Weightage Page-1'!U151,0))+
(IF('Semester Activities'!J$29&lt;&gt;0,('Semester Activities'!J$29/'Weightage Page-1'!V$13)*'Weightage Page-1'!V151,0))+
(IF('Semester Activities'!J$30&lt;&gt;0,('Semester Activities'!J$30/'Weightage Page-1'!W$13)*'Weightage Page-1'!W151,0))+
(IF('Semester Activities'!J$31&lt;&gt;0,('Semester Activities'!J$31/'Weightage Page-1'!X$13)*'Weightage Page-1'!X151,0))+
(IF('Semester Activities'!J$32&lt;&gt;0,('Semester Activities'!J$32/'Weightage Page-1'!Y$13)*'Weightage Page-1'!Y151,0))+
(IF('Semester Activities'!J$33&lt;&gt;0,('Semester Activities'!J$33/'Weightage Page-1'!Z$13)*'Weightage Page-1'!Z151,0))+
(IF('Semester Activities'!J$34&lt;&gt;0,('Semester Activities'!J$34/'Weightage Page-1'!AA$13)*'Weightage Page-1'!AA151,0))+
(IF('Semester Activities'!J$35&lt;&gt;0,('Semester Activities'!J$35/'Weightage Page-1'!AB$13)*'Weightage Page-1'!AB151,0))+
(IF('Semester Activities'!J$36&lt;&gt;0,('Semester Activities'!J$36/'Weightage Page-1'!AC$13)*'Weightage Page-1'!AC151,0))+
(IF('Semester Activities'!J$38&lt;&gt;0,('Semester Activities'!J$38/'Weightage Page-1'!AE$13)*'Weightage Page-1'!AE151,0))+
(IF('Semester Activities'!J$39&lt;&gt;0,('Semester Activities'!J$39/'Weightage Page-1'!AF$13)*'Weightage Page-1'!AF151,0))+
(IF('Semester Activities'!J$40&lt;&gt;0,('Semester Activities'!J$40/'Weightage Page-1'!AG$13)*'Weightage Page-1'!AG151,0))+
(IF('Semester Activities'!J$41&lt;&gt;0,('Semester Activities'!J$41/'Weightage Page-1'!AH$13)*'Weightage Page-1'!AH151,0))+
(IF('Semester Activities'!J$42&lt;&gt;0,('Semester Activities'!J$42/'Weightage Page-1'!AI$13)*'Weightage Page-1'!AI151,0))+
(IF('Semester Activities'!J$43&lt;&gt;0,('Semester Activities'!J$43/'Weightage Page-1'!AJ$13)*'Weightage Page-1'!AJ151,0))+
(IF('Semester Activities'!J$44&lt;&gt;0,('Semester Activities'!J$44/'Weightage Page-1'!AK$13)*'Weightage Page-1'!AK151,0))+
(IF('Semester Activities'!J$45&lt;&gt;0,('Semester Activities'!J$45/'Weightage Page-1'!AL$13)*'Weightage Page-1'!AL151,0))+
(IF('Semester Activities'!J$46&lt;&gt;0,('Semester Activities'!J$46/'Weightage Page-1'!AM$13)*'Weightage Page-1'!AM151,0))+
(IF('Semester Activities'!J$47&lt;&gt;0,('Semester Activities'!J$47/'Weightage Page-1'!AN$13)*'Weightage Page-1'!AN151,0))+
(IF('Semester Activities'!J$48&lt;&gt;0,('Semester Activities'!J$48/'Weightage Page-1'!AO$13)*'Weightage Page-1'!AO151,0))+
(IF('Semester Activities'!J$49&lt;&gt;0,('Semester Activities'!J$49/'Weightage Page-1'!AP$13)*'Weightage Page-1'!AP151,0))+
(IF('Semester Activities'!J$50&lt;&gt;0,('Semester Activities'!J$50/'Weightage Page-1'!AQ$13)*'Weightage Page-1'!AQ151,0))+
(IF('Semester Activities'!J$51&lt;&gt;0,('Semester Activities'!J$51/'Weightage Page-1'!AR$13)*'Weightage Page-1'!AR151,0))+
(IF('Semester Activities'!J$52&lt;&gt;0,('Semester Activities'!J$52/'Weightage Page-1'!AS$13)*'Weightage Page-1'!AS151,0))+
(IF('Semester Activities'!J$53&lt;&gt;0,('Semester Activities'!J$53/'Weightage Page-1'!AT$13)*'Weightage Page-1'!AT151,0))+
(IF('Semester Activities'!J$54&lt;&gt;0,('Semester Activities'!J$54/'Weightage Page-1'!AU$13)*'Weightage Page-1'!AU151,0))+
(IF('Semester Activities'!J$55&lt;&gt;0,('Semester Activities'!J$55/'Weightage Page-1'!AV$13)*'Weightage Page-1'!AV151,0))+
(IF('Semester Activities'!J$56&lt;&gt;0,('Semester Activities'!J$56/'Weightage Page-1'!AW$13)*'Weightage Page-1'!AW151,0))+
(IF('Semester Activities'!J$57&lt;&gt;0,('Semester Activities'!J$57/'Weightage Page-1'!AX$13)*'Weightage Page-1'!AX151,0))+
(IF('Semester Activities'!J$58&lt;&gt;0,('Semester Activities'!J$58/'Weightage Page-1'!AY$13)*'Weightage Page-1'!AY151,0))+
(IF('Semester Activities'!J$59&lt;&gt;0,('Semester Activities'!J$59/'Weightage Page-1'!AZ$13)*'Weightage Page-1'!AZ151,0))+
(IF('Semester Activities'!J$60&lt;&gt;0,('Semester Activities'!J$60/'Weightage Page-1'!BA$13)*'Weightage Page-1'!BA151,0))+
(IF('Semester Activities'!J$61&lt;&gt;0,('Semester Activities'!J$61/'Weightage Page-1'!BB$13)*'Weightage Page-1'!BB151,0))</f>
        <v>0</v>
      </c>
      <c r="E145" s="423"/>
      <c r="F145" s="423">
        <f>(IF('Semester Activities'!K$11&lt;&gt;0,('Semester Activities'!K$11/'Weightage Page-1'!D$13)*'Weightage Page-1'!D151,0))+
(IF('Semester Activities'!K$12&lt;&gt;0,('Semester Activities'!K$12/'Weightage Page-1'!E$13)*'Weightage Page-1'!E151,0))+
(IF('Semester Activities'!K$13&lt;&gt;0,('Semester Activities'!K$13/'Weightage Page-1'!F$13)*'Weightage Page-1'!F151,0))+
(IF('Semester Activities'!K$14&lt;&gt;0,('Semester Activities'!K$14/'Weightage Page-1'!G$13)*'Weightage Page-1'!G151,0))+
(IF('Semester Activities'!K$15&lt;&gt;0,('Semester Activities'!K$15/'Weightage Page-1'!H$13)*'Weightage Page-1'!H151,0))+
(IF('Semester Activities'!K$16&lt;&gt;0,('Semester Activities'!K$16/'Weightage Page-1'!I$13)*'Weightage Page-1'!I151,0))+
(IF('Semester Activities'!K$17&lt;&gt;0,('Semester Activities'!K$17/'Weightage Page-1'!J$13)*'Weightage Page-1'!J151,0))+
(IF('Semester Activities'!K$18&lt;&gt;0,('Semester Activities'!K$18/'Weightage Page-1'!K$13)*'Weightage Page-1'!K151,0))+
(IF('Semester Activities'!K$19&lt;&gt;0,('Semester Activities'!K$19/'Weightage Page-1'!L$13)*'Weightage Page-1'!L151,0))+
(IF('Semester Activities'!K$20&lt;&gt;0,('Semester Activities'!K$20/'Weightage Page-1'!M$13)*'Weightage Page-1'!M151,0))+
(IF('Semester Activities'!K$21&lt;&gt;0,('Semester Activities'!K$21/'Weightage Page-1'!N$13)*'Weightage Page-1'!N151,0))+
(IF('Semester Activities'!K$25&lt;&gt;0,('Semester Activities'!K$25/'Weightage Page-1'!R$13)*'Weightage Page-1'!R151,0))+
(IF('Semester Activities'!K$26&lt;&gt;0,('Semester Activities'!K$26/'Weightage Page-1'!S$13)*'Weightage Page-1'!S151,0))+
(IF('Semester Activities'!K$27&lt;&gt;0,('Semester Activities'!K$27/'Weightage Page-1'!T$13)*'Weightage Page-1'!T151,0))+
(IF('Semester Activities'!K$28&lt;&gt;0,('Semester Activities'!K$28/'Weightage Page-1'!U$13)*'Weightage Page-1'!U151,0))+
(IF('Semester Activities'!K$29&lt;&gt;0,('Semester Activities'!K$29/'Weightage Page-1'!V$13)*'Weightage Page-1'!V151,0))+
(IF('Semester Activities'!K$30&lt;&gt;0,('Semester Activities'!K$30/'Weightage Page-1'!W$13)*'Weightage Page-1'!W151,0))+
(IF('Semester Activities'!K$31&lt;&gt;0,('Semester Activities'!K$31/'Weightage Page-1'!X$13)*'Weightage Page-1'!X151,0))+
(IF('Semester Activities'!K$32&lt;&gt;0,('Semester Activities'!K$32/'Weightage Page-1'!Y$13)*'Weightage Page-1'!Y151,0))+
(IF('Semester Activities'!K$33&lt;&gt;0,('Semester Activities'!K$33/'Weightage Page-1'!Z$13)*'Weightage Page-1'!Z151,0))+
(IF('Semester Activities'!K$34&lt;&gt;0,('Semester Activities'!K$34/'Weightage Page-1'!AA$13)*'Weightage Page-1'!AA151,0))+
(IF('Semester Activities'!K$35&lt;&gt;0,('Semester Activities'!K$35/'Weightage Page-1'!AB$13)*'Weightage Page-1'!AB151,0))+
(IF('Semester Activities'!K$36&lt;&gt;0,('Semester Activities'!K$36/'Weightage Page-1'!AC$13)*'Weightage Page-1'!AC151,0))+
(IF('Semester Activities'!K$38&lt;&gt;0,('Semester Activities'!K$38/'Weightage Page-1'!AE$13)*'Weightage Page-1'!AE151,0))+
(IF('Semester Activities'!K$39&lt;&gt;0,('Semester Activities'!K$39/'Weightage Page-1'!AF$13)*'Weightage Page-1'!AF151,0))+
(IF('Semester Activities'!K$40&lt;&gt;0,('Semester Activities'!K$40/'Weightage Page-1'!AG$13)*'Weightage Page-1'!AG151,0))+
(IF('Semester Activities'!K$41&lt;&gt;0,('Semester Activities'!K$41/'Weightage Page-1'!AH$13)*'Weightage Page-1'!AH151,0))+
(IF('Semester Activities'!K$42&lt;&gt;0,('Semester Activities'!K$42/'Weightage Page-1'!AI$13)*'Weightage Page-1'!AI151,0))+
(IF('Semester Activities'!K$43&lt;&gt;0,('Semester Activities'!K$43/'Weightage Page-1'!AJ$13)*'Weightage Page-1'!AJ151,0))+
(IF('Semester Activities'!K$44&lt;&gt;0,('Semester Activities'!K$44/'Weightage Page-1'!AK$13)*'Weightage Page-1'!AK151,0))+
(IF('Semester Activities'!K$45&lt;&gt;0,('Semester Activities'!K$45/'Weightage Page-1'!AL$13)*'Weightage Page-1'!AL151,0))+
(IF('Semester Activities'!K$46&lt;&gt;0,('Semester Activities'!K$46/'Weightage Page-1'!AM$13)*'Weightage Page-1'!AM151,0))+
(IF('Semester Activities'!K$47&lt;&gt;0,('Semester Activities'!K$47/'Weightage Page-1'!AN$13)*'Weightage Page-1'!AN151,0))+
(IF('Semester Activities'!K$48&lt;&gt;0,('Semester Activities'!K$48/'Weightage Page-1'!AO$13)*'Weightage Page-1'!AO151,0))+
(IF('Semester Activities'!K$49&lt;&gt;0,('Semester Activities'!K$49/'Weightage Page-1'!AP$13)*'Weightage Page-1'!AP151,0))+
(IF('Semester Activities'!K$50&lt;&gt;0,('Semester Activities'!K$50/'Weightage Page-1'!AQ$13)*'Weightage Page-1'!AQ151,0))+
(IF('Semester Activities'!K$51&lt;&gt;0,('Semester Activities'!K$51/'Weightage Page-1'!AR$13)*'Weightage Page-1'!AR151,0))+
(IF('Semester Activities'!K$52&lt;&gt;0,('Semester Activities'!K$52/'Weightage Page-1'!AS$13)*'Weightage Page-1'!AS151,0))+
(IF('Semester Activities'!K$53&lt;&gt;0,('Semester Activities'!K$53/'Weightage Page-1'!AT$13)*'Weightage Page-1'!AT151,0))+
(IF('Semester Activities'!K$54&lt;&gt;0,('Semester Activities'!K$54/'Weightage Page-1'!AU$13)*'Weightage Page-1'!AU151,0))+
(IF('Semester Activities'!K$55&lt;&gt;0,('Semester Activities'!K$55/'Weightage Page-1'!AV$13)*'Weightage Page-1'!AV151,0))+
(IF('Semester Activities'!K$56&lt;&gt;0,('Semester Activities'!K$56/'Weightage Page-1'!AW$13)*'Weightage Page-1'!AW151,0))+
(IF('Semester Activities'!K$57&lt;&gt;0,('Semester Activities'!K$57/'Weightage Page-1'!AX$13)*'Weightage Page-1'!AX151,0))+
(IF('Semester Activities'!K$58&lt;&gt;0,('Semester Activities'!K$58/'Weightage Page-1'!AY$13)*'Weightage Page-1'!AY151,0))+
(IF('Semester Activities'!K$59&lt;&gt;0,('Semester Activities'!K$59/'Weightage Page-1'!AZ$13)*'Weightage Page-1'!AZ151,0))+
(IF('Semester Activities'!K$60&lt;&gt;0,('Semester Activities'!K$60/'Weightage Page-1'!BA$13)*'Weightage Page-1'!BA151,0))+
(IF('Semester Activities'!K$61&lt;&gt;0,('Semester Activities'!K$61/'Weightage Page-1'!BB$13)*'Weightage Page-1'!BB151,0))</f>
        <v>0</v>
      </c>
      <c r="G145" s="423"/>
      <c r="H145" s="423">
        <f>(IF('Semester Activities'!L$11&lt;&gt;0,('Semester Activities'!L$11/'Weightage Page-1'!D$13)*'Weightage Page-1'!D151,0))+
(IF('Semester Activities'!L$12&lt;&gt;0,('Semester Activities'!L$12/'Weightage Page-1'!E$13)*'Weightage Page-1'!E151,0))+
(IF('Semester Activities'!L$13&lt;&gt;0,('Semester Activities'!L$13/'Weightage Page-1'!F$13)*'Weightage Page-1'!F151,0))+
(IF('Semester Activities'!L$14&lt;&gt;0,('Semester Activities'!L$14/'Weightage Page-1'!G$13)*'Weightage Page-1'!G151,0))+
(IF('Semester Activities'!L$15&lt;&gt;0,('Semester Activities'!L$15/'Weightage Page-1'!H$13)*'Weightage Page-1'!H151,0))+
(IF('Semester Activities'!L$16&lt;&gt;0,('Semester Activities'!L$16/'Weightage Page-1'!I$13)*'Weightage Page-1'!I151,0))+
(IF('Semester Activities'!L$17&lt;&gt;0,('Semester Activities'!L$17/'Weightage Page-1'!J$13)*'Weightage Page-1'!J151,0))+
(IF('Semester Activities'!L$18&lt;&gt;0,('Semester Activities'!L$18/'Weightage Page-1'!K$13)*'Weightage Page-1'!K151,0))+
(IF('Semester Activities'!L$19&lt;&gt;0,('Semester Activities'!L$19/'Weightage Page-1'!L$13)*'Weightage Page-1'!L151,0))+
(IF('Semester Activities'!L$20&lt;&gt;0,('Semester Activities'!L$20/'Weightage Page-1'!M$13)*'Weightage Page-1'!M151,0))+
(IF('Semester Activities'!L$21&lt;&gt;0,('Semester Activities'!L$21/'Weightage Page-1'!N$13)*'Weightage Page-1'!N151,0))+
(IF('Semester Activities'!L$25&lt;&gt;0,('Semester Activities'!L$25/'Weightage Page-1'!R$13)*'Weightage Page-1'!R151,0))+
(IF('Semester Activities'!L$26&lt;&gt;0,('Semester Activities'!L$26/'Weightage Page-1'!S$13)*'Weightage Page-1'!S151,0))+
(IF('Semester Activities'!L$27&lt;&gt;0,('Semester Activities'!L$27/'Weightage Page-1'!T$13)*'Weightage Page-1'!T151,0))+
(IF('Semester Activities'!L$28&lt;&gt;0,('Semester Activities'!L$28/'Weightage Page-1'!U$13)*'Weightage Page-1'!U151,0))+
(IF('Semester Activities'!L$29&lt;&gt;0,('Semester Activities'!L$29/'Weightage Page-1'!V$13)*'Weightage Page-1'!V151,0))+
(IF('Semester Activities'!L$30&lt;&gt;0,('Semester Activities'!L$30/'Weightage Page-1'!W$13)*'Weightage Page-1'!W151,0))+
(IF('Semester Activities'!L$31&lt;&gt;0,('Semester Activities'!L$31/'Weightage Page-1'!X$13)*'Weightage Page-1'!X151,0))+
(IF('Semester Activities'!L$32&lt;&gt;0,('Semester Activities'!L$32/'Weightage Page-1'!Y$13)*'Weightage Page-1'!Y151,0))+
(IF('Semester Activities'!L$33&lt;&gt;0,('Semester Activities'!L$33/'Weightage Page-1'!Z$13)*'Weightage Page-1'!Z151,0))+
(IF('Semester Activities'!L$34&lt;&gt;0,('Semester Activities'!L$34/'Weightage Page-1'!AA$13)*'Weightage Page-1'!AA151,0))+
(IF('Semester Activities'!L$35&lt;&gt;0,('Semester Activities'!L$35/'Weightage Page-1'!AB$13)*'Weightage Page-1'!AB151,0))+
(IF('Semester Activities'!L$36&lt;&gt;0,('Semester Activities'!L$36/'Weightage Page-1'!AC$13)*'Weightage Page-1'!AC151,0))+
(IF('Semester Activities'!L$38&lt;&gt;0,('Semester Activities'!L$38/'Weightage Page-1'!AE$13)*'Weightage Page-1'!AE151,0))+
(IF('Semester Activities'!L$39&lt;&gt;0,('Semester Activities'!L$39/'Weightage Page-1'!AF$13)*'Weightage Page-1'!AF151,0))+
(IF('Semester Activities'!L$40&lt;&gt;0,('Semester Activities'!L$40/'Weightage Page-1'!AG$13)*'Weightage Page-1'!AG151,0))+
(IF('Semester Activities'!L$41&lt;&gt;0,('Semester Activities'!L$41/'Weightage Page-1'!AH$13)*'Weightage Page-1'!AH151,0))+
(IF('Semester Activities'!L$42&lt;&gt;0,('Semester Activities'!L$42/'Weightage Page-1'!AI$13)*'Weightage Page-1'!AI151,0))+
(IF('Semester Activities'!L$43&lt;&gt;0,('Semester Activities'!L$43/'Weightage Page-1'!AJ$13)*'Weightage Page-1'!AJ151,0))+
(IF('Semester Activities'!L$44&lt;&gt;0,('Semester Activities'!L$44/'Weightage Page-1'!AK$13)*'Weightage Page-1'!AK151,0))+
(IF('Semester Activities'!L$45&lt;&gt;0,('Semester Activities'!L$45/'Weightage Page-1'!AL$13)*'Weightage Page-1'!AL151,0))+
(IF('Semester Activities'!L$46&lt;&gt;0,('Semester Activities'!L$46/'Weightage Page-1'!AM$13)*'Weightage Page-1'!AM151,0))+
(IF('Semester Activities'!L$47&lt;&gt;0,('Semester Activities'!L$47/'Weightage Page-1'!AN$13)*'Weightage Page-1'!AN151,0))+
(IF('Semester Activities'!L$48&lt;&gt;0,('Semester Activities'!L$48/'Weightage Page-1'!AO$13)*'Weightage Page-1'!AO151,0))+
(IF('Semester Activities'!L$49&lt;&gt;0,('Semester Activities'!L$49/'Weightage Page-1'!AP$13)*'Weightage Page-1'!AP151,0))+
(IF('Semester Activities'!L$50&lt;&gt;0,('Semester Activities'!L$50/'Weightage Page-1'!AQ$13)*'Weightage Page-1'!AQ151,0))+
(IF('Semester Activities'!L$51&lt;&gt;0,('Semester Activities'!L$51/'Weightage Page-1'!AR$13)*'Weightage Page-1'!AR151,0))+
(IF('Semester Activities'!L$52&lt;&gt;0,('Semester Activities'!L$52/'Weightage Page-1'!AS$13)*'Weightage Page-1'!AS151,0))+
(IF('Semester Activities'!L$53&lt;&gt;0,('Semester Activities'!L$53/'Weightage Page-1'!AT$13)*'Weightage Page-1'!AT151,0))+
(IF('Semester Activities'!L$54&lt;&gt;0,('Semester Activities'!L$54/'Weightage Page-1'!AU$13)*'Weightage Page-1'!AU151,0))+
(IF('Semester Activities'!L$55&lt;&gt;0,('Semester Activities'!L$55/'Weightage Page-1'!AV$13)*'Weightage Page-1'!AV151,0))+
(IF('Semester Activities'!L$56&lt;&gt;0,('Semester Activities'!L$56/'Weightage Page-1'!AW$13)*'Weightage Page-1'!AW151,0))+
(IF('Semester Activities'!L$57&lt;&gt;0,('Semester Activities'!L$57/'Weightage Page-1'!AX$13)*'Weightage Page-1'!AX151,0))+
(IF('Semester Activities'!L$58&lt;&gt;0,('Semester Activities'!L$58/'Weightage Page-1'!AY$13)*'Weightage Page-1'!AY151,0))+
(IF('Semester Activities'!L$59&lt;&gt;0,('Semester Activities'!L$59/'Weightage Page-1'!AZ$13)*'Weightage Page-1'!AZ151,0))+
(IF('Semester Activities'!L$60&lt;&gt;0,('Semester Activities'!L$60/'Weightage Page-1'!BA$13)*'Weightage Page-1'!BA151,0))+
(IF('Semester Activities'!L$61&lt;&gt;0,('Semester Activities'!L$61/'Weightage Page-1'!BB$13)*'Weightage Page-1'!BB151,0))</f>
        <v>0</v>
      </c>
      <c r="I145" s="423"/>
      <c r="J145" s="423">
        <f>(IF('Semester Activities'!M$11&lt;&gt;0,('Semester Activities'!M$11/'Weightage Page-1'!D$13)*'Weightage Page-1'!D151,0))+
(IF('Semester Activities'!M$12&lt;&gt;0,('Semester Activities'!M$12/'Weightage Page-1'!E$13)*'Weightage Page-1'!E151,0))+
(IF('Semester Activities'!M$13&lt;&gt;0,('Semester Activities'!M$13/'Weightage Page-1'!F$13)*'Weightage Page-1'!F151,0))+
(IF('Semester Activities'!M$14&lt;&gt;0,('Semester Activities'!M$14/'Weightage Page-1'!G$13)*'Weightage Page-1'!G151,0))+
(IF('Semester Activities'!M$15&lt;&gt;0,('Semester Activities'!M$15/'Weightage Page-1'!H$13)*'Weightage Page-1'!H151,0))+
(IF('Semester Activities'!M$16&lt;&gt;0,('Semester Activities'!M$16/'Weightage Page-1'!I$13)*'Weightage Page-1'!I151,0))+
(IF('Semester Activities'!M$17&lt;&gt;0,('Semester Activities'!M$17/'Weightage Page-1'!J$13)*'Weightage Page-1'!J151,0))+
(IF('Semester Activities'!M$18&lt;&gt;0,('Semester Activities'!M$18/'Weightage Page-1'!K$13)*'Weightage Page-1'!K151,0))+
(IF('Semester Activities'!M$19&lt;&gt;0,('Semester Activities'!M$19/'Weightage Page-1'!L$13)*'Weightage Page-1'!L151,0))+
(IF('Semester Activities'!M$20&lt;&gt;0,('Semester Activities'!M$20/'Weightage Page-1'!M$13)*'Weightage Page-1'!M151,0))+
(IF('Semester Activities'!M$21&lt;&gt;0,('Semester Activities'!M$21/'Weightage Page-1'!N$13)*'Weightage Page-1'!N151,0))+
(IF('Semester Activities'!M$25&lt;&gt;0,('Semester Activities'!M$25/'Weightage Page-1'!R$13)*'Weightage Page-1'!R151,0))+
(IF('Semester Activities'!M$26&lt;&gt;0,('Semester Activities'!M$26/'Weightage Page-1'!S$13)*'Weightage Page-1'!S151,0))+
(IF('Semester Activities'!M$27&lt;&gt;0,('Semester Activities'!M$27/'Weightage Page-1'!T$13)*'Weightage Page-1'!T151,0))+
(IF('Semester Activities'!M$28&lt;&gt;0,('Semester Activities'!M$28/'Weightage Page-1'!U$13)*'Weightage Page-1'!U151,0))+
(IF('Semester Activities'!M$29&lt;&gt;0,('Semester Activities'!M$29/'Weightage Page-1'!V$13)*'Weightage Page-1'!V151,0))+
(IF('Semester Activities'!M$30&lt;&gt;0,('Semester Activities'!M$30/'Weightage Page-1'!W$13)*'Weightage Page-1'!W151,0))+
(IF('Semester Activities'!M$31&lt;&gt;0,('Semester Activities'!M$31/'Weightage Page-1'!X$13)*'Weightage Page-1'!X151,0))+
(IF('Semester Activities'!M$32&lt;&gt;0,('Semester Activities'!M$32/'Weightage Page-1'!Y$13)*'Weightage Page-1'!Y151,0))+
(IF('Semester Activities'!M$33&lt;&gt;0,('Semester Activities'!M$33/'Weightage Page-1'!Z$13)*'Weightage Page-1'!Z151,0))+
(IF('Semester Activities'!M$34&lt;&gt;0,('Semester Activities'!M$34/'Weightage Page-1'!AA$13)*'Weightage Page-1'!AA151,0))+
(IF('Semester Activities'!M$35&lt;&gt;0,('Semester Activities'!M$35/'Weightage Page-1'!AB$13)*'Weightage Page-1'!AB151,0))+
(IF('Semester Activities'!M$36&lt;&gt;0,('Semester Activities'!M$36/'Weightage Page-1'!AC$13)*'Weightage Page-1'!AC151,0))+
(IF('Semester Activities'!M$38&lt;&gt;0,('Semester Activities'!M$38/'Weightage Page-1'!AE$13)*'Weightage Page-1'!AE151,0))+
(IF('Semester Activities'!M$39&lt;&gt;0,('Semester Activities'!M$39/'Weightage Page-1'!AF$13)*'Weightage Page-1'!AF151,0))+
(IF('Semester Activities'!M$40&lt;&gt;0,('Semester Activities'!M$40/'Weightage Page-1'!AG$13)*'Weightage Page-1'!AG151,0))+
(IF('Semester Activities'!M$41&lt;&gt;0,('Semester Activities'!M$41/'Weightage Page-1'!AH$13)*'Weightage Page-1'!AH151,0))+
(IF('Semester Activities'!M$42&lt;&gt;0,('Semester Activities'!M$42/'Weightage Page-1'!AI$13)*'Weightage Page-1'!AI151,0))+
(IF('Semester Activities'!M$43&lt;&gt;0,('Semester Activities'!M$43/'Weightage Page-1'!AJ$13)*'Weightage Page-1'!AJ151,0))+
(IF('Semester Activities'!M$44&lt;&gt;0,('Semester Activities'!M$44/'Weightage Page-1'!AK$13)*'Weightage Page-1'!AK151,0))+
(IF('Semester Activities'!M$45&lt;&gt;0,('Semester Activities'!M$45/'Weightage Page-1'!AL$13)*'Weightage Page-1'!AL151,0))+
(IF('Semester Activities'!M$46&lt;&gt;0,('Semester Activities'!M$46/'Weightage Page-1'!AM$13)*'Weightage Page-1'!AM151,0))+
(IF('Semester Activities'!M$47&lt;&gt;0,('Semester Activities'!M$47/'Weightage Page-1'!AN$13)*'Weightage Page-1'!AN151,0))+
(IF('Semester Activities'!M$48&lt;&gt;0,('Semester Activities'!M$48/'Weightage Page-1'!AO$13)*'Weightage Page-1'!AO151,0))+
(IF('Semester Activities'!M$49&lt;&gt;0,('Semester Activities'!M$49/'Weightage Page-1'!AP$13)*'Weightage Page-1'!AP151,0))+
(IF('Semester Activities'!M$50&lt;&gt;0,('Semester Activities'!M$50/'Weightage Page-1'!AQ$13)*'Weightage Page-1'!AQ151,0))+
(IF('Semester Activities'!M$51&lt;&gt;0,('Semester Activities'!M$51/'Weightage Page-1'!AR$13)*'Weightage Page-1'!AR151,0))+
(IF('Semester Activities'!M$52&lt;&gt;0,('Semester Activities'!M$52/'Weightage Page-1'!AS$13)*'Weightage Page-1'!AS151,0))+
(IF('Semester Activities'!M$53&lt;&gt;0,('Semester Activities'!M$53/'Weightage Page-1'!AT$13)*'Weightage Page-1'!AT151,0))+
(IF('Semester Activities'!M$54&lt;&gt;0,('Semester Activities'!M$54/'Weightage Page-1'!AU$13)*'Weightage Page-1'!AU151,0))+
(IF('Semester Activities'!M$55&lt;&gt;0,('Semester Activities'!M$55/'Weightage Page-1'!AV$13)*'Weightage Page-1'!AV151,0))+
(IF('Semester Activities'!M$56&lt;&gt;0,('Semester Activities'!M$56/'Weightage Page-1'!AW$13)*'Weightage Page-1'!AW151,0))+
(IF('Semester Activities'!M$57&lt;&gt;0,('Semester Activities'!M$57/'Weightage Page-1'!AX$13)*'Weightage Page-1'!AX151,0))+
(IF('Semester Activities'!M$58&lt;&gt;0,('Semester Activities'!M$58/'Weightage Page-1'!AY$13)*'Weightage Page-1'!AY151,0))+
(IF('Semester Activities'!M$59&lt;&gt;0,('Semester Activities'!M$59/'Weightage Page-1'!AZ$13)*'Weightage Page-1'!AZ151,0))+
(IF('Semester Activities'!M$60&lt;&gt;0,('Semester Activities'!M$60/'Weightage Page-1'!BA$13)*'Weightage Page-1'!BA151,0))+
(IF('Semester Activities'!M$61&lt;&gt;0,('Semester Activities'!M$61/'Weightage Page-1'!BB$13)*'Weightage Page-1'!BB151,0))</f>
        <v>0</v>
      </c>
      <c r="K145" s="423"/>
      <c r="L145" s="423">
        <f>(IF('Semester Activities'!N$11&lt;&gt;0,('Semester Activities'!N$11/'Weightage Page-1'!D$13)*'Weightage Page-1'!D151,0))+
(IF('Semester Activities'!N$12&lt;&gt;0,('Semester Activities'!N$12/'Weightage Page-1'!E$13)*'Weightage Page-1'!E151,0))+
(IF('Semester Activities'!N$13&lt;&gt;0,('Semester Activities'!N$13/'Weightage Page-1'!F$13)*'Weightage Page-1'!F151,0))+
(IF('Semester Activities'!N$14&lt;&gt;0,('Semester Activities'!N$14/'Weightage Page-1'!G$13)*'Weightage Page-1'!G151,0))+
(IF('Semester Activities'!N$15&lt;&gt;0,('Semester Activities'!N$15/'Weightage Page-1'!H$13)*'Weightage Page-1'!H151,0))+
(IF('Semester Activities'!N$16&lt;&gt;0,('Semester Activities'!N$16/'Weightage Page-1'!I$13)*'Weightage Page-1'!I151,0))+
(IF('Semester Activities'!N$17&lt;&gt;0,('Semester Activities'!N$17/'Weightage Page-1'!J$13)*'Weightage Page-1'!J151,0))+
(IF('Semester Activities'!N$18&lt;&gt;0,('Semester Activities'!N$18/'Weightage Page-1'!K$13)*'Weightage Page-1'!K151,0))+
(IF('Semester Activities'!N$19&lt;&gt;0,('Semester Activities'!N$19/'Weightage Page-1'!L$13)*'Weightage Page-1'!L151,0))+
(IF('Semester Activities'!N$20&lt;&gt;0,('Semester Activities'!N$20/'Weightage Page-1'!M$13)*'Weightage Page-1'!M151,0))+
(IF('Semester Activities'!N$21&lt;&gt;0,('Semester Activities'!N$21/'Weightage Page-1'!N$13)*'Weightage Page-1'!N151,0))+
(IF('Semester Activities'!N$25&lt;&gt;0,('Semester Activities'!N$25/'Weightage Page-1'!R$13)*'Weightage Page-1'!R151,0))+
(IF('Semester Activities'!N$26&lt;&gt;0,('Semester Activities'!N$26/'Weightage Page-1'!S$13)*'Weightage Page-1'!S151,0))+
(IF('Semester Activities'!N$27&lt;&gt;0,('Semester Activities'!N$27/'Weightage Page-1'!T$13)*'Weightage Page-1'!T151,0))+
(IF('Semester Activities'!N$28&lt;&gt;0,('Semester Activities'!N$28/'Weightage Page-1'!U$13)*'Weightage Page-1'!U151,0))+
(IF('Semester Activities'!N$29&lt;&gt;0,('Semester Activities'!N$29/'Weightage Page-1'!V$13)*'Weightage Page-1'!V151,0))+
(IF('Semester Activities'!N$30&lt;&gt;0,('Semester Activities'!N$30/'Weightage Page-1'!W$13)*'Weightage Page-1'!W151,0))+
(IF('Semester Activities'!N$31&lt;&gt;0,('Semester Activities'!N$31/'Weightage Page-1'!X$13)*'Weightage Page-1'!X151,0))+
(IF('Semester Activities'!N$32&lt;&gt;0,('Semester Activities'!N$32/'Weightage Page-1'!Y$13)*'Weightage Page-1'!Y151,0))+
(IF('Semester Activities'!N$33&lt;&gt;0,('Semester Activities'!N$33/'Weightage Page-1'!Z$13)*'Weightage Page-1'!Z151,0))+
(IF('Semester Activities'!N$34&lt;&gt;0,('Semester Activities'!N$34/'Weightage Page-1'!AA$13)*'Weightage Page-1'!AA151,0))+
(IF('Semester Activities'!N$35&lt;&gt;0,('Semester Activities'!N$35/'Weightage Page-1'!AB$13)*'Weightage Page-1'!AB151,0))+
(IF('Semester Activities'!N$36&lt;&gt;0,('Semester Activities'!N$36/'Weightage Page-1'!AC$13)*'Weightage Page-1'!AC151,0))+
(IF('Semester Activities'!N$38&lt;&gt;0,('Semester Activities'!N$38/'Weightage Page-1'!AE$13)*'Weightage Page-1'!AE151,0))+
(IF('Semester Activities'!N$39&lt;&gt;0,('Semester Activities'!N$39/'Weightage Page-1'!AF$13)*'Weightage Page-1'!AF151,0))+
(IF('Semester Activities'!N$40&lt;&gt;0,('Semester Activities'!N$40/'Weightage Page-1'!AG$13)*'Weightage Page-1'!AG151,0))+
(IF('Semester Activities'!N$41&lt;&gt;0,('Semester Activities'!N$41/'Weightage Page-1'!AH$13)*'Weightage Page-1'!AH151,0))+
(IF('Semester Activities'!N$42&lt;&gt;0,('Semester Activities'!N$42/'Weightage Page-1'!AI$13)*'Weightage Page-1'!AI151,0))+
(IF('Semester Activities'!N$43&lt;&gt;0,('Semester Activities'!N$43/'Weightage Page-1'!AJ$13)*'Weightage Page-1'!AJ151,0))+
(IF('Semester Activities'!N$44&lt;&gt;0,('Semester Activities'!N$44/'Weightage Page-1'!AK$13)*'Weightage Page-1'!AK151,0))+
(IF('Semester Activities'!N$45&lt;&gt;0,('Semester Activities'!N$45/'Weightage Page-1'!AL$13)*'Weightage Page-1'!AL151,0))+
(IF('Semester Activities'!N$46&lt;&gt;0,('Semester Activities'!N$46/'Weightage Page-1'!AM$13)*'Weightage Page-1'!AM151,0))+
(IF('Semester Activities'!N$47&lt;&gt;0,('Semester Activities'!N$47/'Weightage Page-1'!AN$13)*'Weightage Page-1'!AN151,0))+
(IF('Semester Activities'!N$48&lt;&gt;0,('Semester Activities'!N$48/'Weightage Page-1'!AO$13)*'Weightage Page-1'!AO151,0))+
(IF('Semester Activities'!N$49&lt;&gt;0,('Semester Activities'!N$49/'Weightage Page-1'!AP$13)*'Weightage Page-1'!AP151,0))+
(IF('Semester Activities'!N$50&lt;&gt;0,('Semester Activities'!N$50/'Weightage Page-1'!AQ$13)*'Weightage Page-1'!AQ151,0))+
(IF('Semester Activities'!N$51&lt;&gt;0,('Semester Activities'!N$51/'Weightage Page-1'!AR$13)*'Weightage Page-1'!AR151,0))+
(IF('Semester Activities'!N$52&lt;&gt;0,('Semester Activities'!N$52/'Weightage Page-1'!AS$13)*'Weightage Page-1'!AS151,0))+
(IF('Semester Activities'!N$53&lt;&gt;0,('Semester Activities'!N$53/'Weightage Page-1'!AT$13)*'Weightage Page-1'!AT151,0))+
(IF('Semester Activities'!N$54&lt;&gt;0,('Semester Activities'!N$54/'Weightage Page-1'!AU$13)*'Weightage Page-1'!AU151,0))+
(IF('Semester Activities'!N$55&lt;&gt;0,('Semester Activities'!N$55/'Weightage Page-1'!AV$13)*'Weightage Page-1'!AV151,0))+
(IF('Semester Activities'!N$56&lt;&gt;0,('Semester Activities'!N$56/'Weightage Page-1'!AW$13)*'Weightage Page-1'!AW151,0))+
(IF('Semester Activities'!N$57&lt;&gt;0,('Semester Activities'!N$57/'Weightage Page-1'!AX$13)*'Weightage Page-1'!AX151,0))+
(IF('Semester Activities'!N$58&lt;&gt;0,('Semester Activities'!N$58/'Weightage Page-1'!AY$13)*'Weightage Page-1'!AY151,0))+
(IF('Semester Activities'!N$59&lt;&gt;0,('Semester Activities'!N$59/'Weightage Page-1'!AZ$13)*'Weightage Page-1'!AZ151,0))+
(IF('Semester Activities'!N$60&lt;&gt;0,('Semester Activities'!N$60/'Weightage Page-1'!BA$13)*'Weightage Page-1'!BA151,0))+
(IF('Semester Activities'!N$61&lt;&gt;0,('Semester Activities'!N$61/'Weightage Page-1'!BB$13)*'Weightage Page-1'!BB151,0))</f>
        <v>0</v>
      </c>
      <c r="M145" s="423"/>
      <c r="N145" s="424">
        <f t="shared" si="3"/>
        <v>0</v>
      </c>
      <c r="O145" s="424"/>
    </row>
    <row r="146" spans="1:15" ht="16.5" thickBot="1" x14ac:dyDescent="0.3">
      <c r="A146" s="210">
        <v>137</v>
      </c>
      <c r="B146" s="211" t="str">
        <f>IF('Weightage Page-1'!B152&lt;&gt;"",'Weightage Page-1'!B152,"")</f>
        <v/>
      </c>
      <c r="C146" s="118"/>
      <c r="D146" s="423">
        <f>(IF('Semester Activities'!J$11&lt;&gt;0,('Semester Activities'!J$11/'Weightage Page-1'!D$13)*'Weightage Page-1'!D152,0))+
(IF('Semester Activities'!J$12&lt;&gt;0,('Semester Activities'!J$12/'Weightage Page-1'!E$13)*'Weightage Page-1'!E152,0))+
(IF('Semester Activities'!J$13&lt;&gt;0,('Semester Activities'!J$13/'Weightage Page-1'!F$13)*'Weightage Page-1'!F152,0))+
(IF('Semester Activities'!J$14&lt;&gt;0,('Semester Activities'!J$14/'Weightage Page-1'!G$13)*'Weightage Page-1'!G152,0))+
(IF('Semester Activities'!J$15&lt;&gt;0,('Semester Activities'!J$15/'Weightage Page-1'!H$13)*'Weightage Page-1'!H152,0))+
(IF('Semester Activities'!J$16&lt;&gt;0,('Semester Activities'!J$16/'Weightage Page-1'!I$13)*'Weightage Page-1'!I152,0))+
(IF('Semester Activities'!J$17&lt;&gt;0,('Semester Activities'!J$17/'Weightage Page-1'!J$13)*'Weightage Page-1'!J152,0))+
(IF('Semester Activities'!J$18&lt;&gt;0,('Semester Activities'!J$18/'Weightage Page-1'!K$13)*'Weightage Page-1'!K152,0))+
(IF('Semester Activities'!J$19&lt;&gt;0,('Semester Activities'!J$19/'Weightage Page-1'!L$13)*'Weightage Page-1'!L152,0))+
(IF('Semester Activities'!J$20&lt;&gt;0,('Semester Activities'!J$20/'Weightage Page-1'!M$13)*'Weightage Page-1'!M152,0))+
(IF('Semester Activities'!J$21&lt;&gt;0,('Semester Activities'!J$21/'Weightage Page-1'!N$13)*'Weightage Page-1'!N152,0))+
(IF('Semester Activities'!J$25&lt;&gt;0,('Semester Activities'!J$25/'Weightage Page-1'!R$13)*'Weightage Page-1'!R152,0))+
(IF('Semester Activities'!J$26&lt;&gt;0,('Semester Activities'!J$26/'Weightage Page-1'!S$13)*'Weightage Page-1'!S152,0))+
(IF('Semester Activities'!J$27&lt;&gt;0,('Semester Activities'!J$27/'Weightage Page-1'!T$13)*'Weightage Page-1'!T152,0))+
(IF('Semester Activities'!J$28&lt;&gt;0,('Semester Activities'!J$28/'Weightage Page-1'!U$13)*'Weightage Page-1'!U152,0))+
(IF('Semester Activities'!J$29&lt;&gt;0,('Semester Activities'!J$29/'Weightage Page-1'!V$13)*'Weightage Page-1'!V152,0))+
(IF('Semester Activities'!J$30&lt;&gt;0,('Semester Activities'!J$30/'Weightage Page-1'!W$13)*'Weightage Page-1'!W152,0))+
(IF('Semester Activities'!J$31&lt;&gt;0,('Semester Activities'!J$31/'Weightage Page-1'!X$13)*'Weightage Page-1'!X152,0))+
(IF('Semester Activities'!J$32&lt;&gt;0,('Semester Activities'!J$32/'Weightage Page-1'!Y$13)*'Weightage Page-1'!Y152,0))+
(IF('Semester Activities'!J$33&lt;&gt;0,('Semester Activities'!J$33/'Weightage Page-1'!Z$13)*'Weightage Page-1'!Z152,0))+
(IF('Semester Activities'!J$34&lt;&gt;0,('Semester Activities'!J$34/'Weightage Page-1'!AA$13)*'Weightage Page-1'!AA152,0))+
(IF('Semester Activities'!J$35&lt;&gt;0,('Semester Activities'!J$35/'Weightage Page-1'!AB$13)*'Weightage Page-1'!AB152,0))+
(IF('Semester Activities'!J$36&lt;&gt;0,('Semester Activities'!J$36/'Weightage Page-1'!AC$13)*'Weightage Page-1'!AC152,0))+
(IF('Semester Activities'!J$38&lt;&gt;0,('Semester Activities'!J$38/'Weightage Page-1'!AE$13)*'Weightage Page-1'!AE152,0))+
(IF('Semester Activities'!J$39&lt;&gt;0,('Semester Activities'!J$39/'Weightage Page-1'!AF$13)*'Weightage Page-1'!AF152,0))+
(IF('Semester Activities'!J$40&lt;&gt;0,('Semester Activities'!J$40/'Weightage Page-1'!AG$13)*'Weightage Page-1'!AG152,0))+
(IF('Semester Activities'!J$41&lt;&gt;0,('Semester Activities'!J$41/'Weightage Page-1'!AH$13)*'Weightage Page-1'!AH152,0))+
(IF('Semester Activities'!J$42&lt;&gt;0,('Semester Activities'!J$42/'Weightage Page-1'!AI$13)*'Weightage Page-1'!AI152,0))+
(IF('Semester Activities'!J$43&lt;&gt;0,('Semester Activities'!J$43/'Weightage Page-1'!AJ$13)*'Weightage Page-1'!AJ152,0))+
(IF('Semester Activities'!J$44&lt;&gt;0,('Semester Activities'!J$44/'Weightage Page-1'!AK$13)*'Weightage Page-1'!AK152,0))+
(IF('Semester Activities'!J$45&lt;&gt;0,('Semester Activities'!J$45/'Weightage Page-1'!AL$13)*'Weightage Page-1'!AL152,0))+
(IF('Semester Activities'!J$46&lt;&gt;0,('Semester Activities'!J$46/'Weightage Page-1'!AM$13)*'Weightage Page-1'!AM152,0))+
(IF('Semester Activities'!J$47&lt;&gt;0,('Semester Activities'!J$47/'Weightage Page-1'!AN$13)*'Weightage Page-1'!AN152,0))+
(IF('Semester Activities'!J$48&lt;&gt;0,('Semester Activities'!J$48/'Weightage Page-1'!AO$13)*'Weightage Page-1'!AO152,0))+
(IF('Semester Activities'!J$49&lt;&gt;0,('Semester Activities'!J$49/'Weightage Page-1'!AP$13)*'Weightage Page-1'!AP152,0))+
(IF('Semester Activities'!J$50&lt;&gt;0,('Semester Activities'!J$50/'Weightage Page-1'!AQ$13)*'Weightage Page-1'!AQ152,0))+
(IF('Semester Activities'!J$51&lt;&gt;0,('Semester Activities'!J$51/'Weightage Page-1'!AR$13)*'Weightage Page-1'!AR152,0))+
(IF('Semester Activities'!J$52&lt;&gt;0,('Semester Activities'!J$52/'Weightage Page-1'!AS$13)*'Weightage Page-1'!AS152,0))+
(IF('Semester Activities'!J$53&lt;&gt;0,('Semester Activities'!J$53/'Weightage Page-1'!AT$13)*'Weightage Page-1'!AT152,0))+
(IF('Semester Activities'!J$54&lt;&gt;0,('Semester Activities'!J$54/'Weightage Page-1'!AU$13)*'Weightage Page-1'!AU152,0))+
(IF('Semester Activities'!J$55&lt;&gt;0,('Semester Activities'!J$55/'Weightage Page-1'!AV$13)*'Weightage Page-1'!AV152,0))+
(IF('Semester Activities'!J$56&lt;&gt;0,('Semester Activities'!J$56/'Weightage Page-1'!AW$13)*'Weightage Page-1'!AW152,0))+
(IF('Semester Activities'!J$57&lt;&gt;0,('Semester Activities'!J$57/'Weightage Page-1'!AX$13)*'Weightage Page-1'!AX152,0))+
(IF('Semester Activities'!J$58&lt;&gt;0,('Semester Activities'!J$58/'Weightage Page-1'!AY$13)*'Weightage Page-1'!AY152,0))+
(IF('Semester Activities'!J$59&lt;&gt;0,('Semester Activities'!J$59/'Weightage Page-1'!AZ$13)*'Weightage Page-1'!AZ152,0))+
(IF('Semester Activities'!J$60&lt;&gt;0,('Semester Activities'!J$60/'Weightage Page-1'!BA$13)*'Weightage Page-1'!BA152,0))+
(IF('Semester Activities'!J$61&lt;&gt;0,('Semester Activities'!J$61/'Weightage Page-1'!BB$13)*'Weightage Page-1'!BB152,0))</f>
        <v>0</v>
      </c>
      <c r="E146" s="423"/>
      <c r="F146" s="423">
        <f>(IF('Semester Activities'!K$11&lt;&gt;0,('Semester Activities'!K$11/'Weightage Page-1'!D$13)*'Weightage Page-1'!D152,0))+
(IF('Semester Activities'!K$12&lt;&gt;0,('Semester Activities'!K$12/'Weightage Page-1'!E$13)*'Weightage Page-1'!E152,0))+
(IF('Semester Activities'!K$13&lt;&gt;0,('Semester Activities'!K$13/'Weightage Page-1'!F$13)*'Weightage Page-1'!F152,0))+
(IF('Semester Activities'!K$14&lt;&gt;0,('Semester Activities'!K$14/'Weightage Page-1'!G$13)*'Weightage Page-1'!G152,0))+
(IF('Semester Activities'!K$15&lt;&gt;0,('Semester Activities'!K$15/'Weightage Page-1'!H$13)*'Weightage Page-1'!H152,0))+
(IF('Semester Activities'!K$16&lt;&gt;0,('Semester Activities'!K$16/'Weightage Page-1'!I$13)*'Weightage Page-1'!I152,0))+
(IF('Semester Activities'!K$17&lt;&gt;0,('Semester Activities'!K$17/'Weightage Page-1'!J$13)*'Weightage Page-1'!J152,0))+
(IF('Semester Activities'!K$18&lt;&gt;0,('Semester Activities'!K$18/'Weightage Page-1'!K$13)*'Weightage Page-1'!K152,0))+
(IF('Semester Activities'!K$19&lt;&gt;0,('Semester Activities'!K$19/'Weightage Page-1'!L$13)*'Weightage Page-1'!L152,0))+
(IF('Semester Activities'!K$20&lt;&gt;0,('Semester Activities'!K$20/'Weightage Page-1'!M$13)*'Weightage Page-1'!M152,0))+
(IF('Semester Activities'!K$21&lt;&gt;0,('Semester Activities'!K$21/'Weightage Page-1'!N$13)*'Weightage Page-1'!N152,0))+
(IF('Semester Activities'!K$25&lt;&gt;0,('Semester Activities'!K$25/'Weightage Page-1'!R$13)*'Weightage Page-1'!R152,0))+
(IF('Semester Activities'!K$26&lt;&gt;0,('Semester Activities'!K$26/'Weightage Page-1'!S$13)*'Weightage Page-1'!S152,0))+
(IF('Semester Activities'!K$27&lt;&gt;0,('Semester Activities'!K$27/'Weightage Page-1'!T$13)*'Weightage Page-1'!T152,0))+
(IF('Semester Activities'!K$28&lt;&gt;0,('Semester Activities'!K$28/'Weightage Page-1'!U$13)*'Weightage Page-1'!U152,0))+
(IF('Semester Activities'!K$29&lt;&gt;0,('Semester Activities'!K$29/'Weightage Page-1'!V$13)*'Weightage Page-1'!V152,0))+
(IF('Semester Activities'!K$30&lt;&gt;0,('Semester Activities'!K$30/'Weightage Page-1'!W$13)*'Weightage Page-1'!W152,0))+
(IF('Semester Activities'!K$31&lt;&gt;0,('Semester Activities'!K$31/'Weightage Page-1'!X$13)*'Weightage Page-1'!X152,0))+
(IF('Semester Activities'!K$32&lt;&gt;0,('Semester Activities'!K$32/'Weightage Page-1'!Y$13)*'Weightage Page-1'!Y152,0))+
(IF('Semester Activities'!K$33&lt;&gt;0,('Semester Activities'!K$33/'Weightage Page-1'!Z$13)*'Weightage Page-1'!Z152,0))+
(IF('Semester Activities'!K$34&lt;&gt;0,('Semester Activities'!K$34/'Weightage Page-1'!AA$13)*'Weightage Page-1'!AA152,0))+
(IF('Semester Activities'!K$35&lt;&gt;0,('Semester Activities'!K$35/'Weightage Page-1'!AB$13)*'Weightage Page-1'!AB152,0))+
(IF('Semester Activities'!K$36&lt;&gt;0,('Semester Activities'!K$36/'Weightage Page-1'!AC$13)*'Weightage Page-1'!AC152,0))+
(IF('Semester Activities'!K$38&lt;&gt;0,('Semester Activities'!K$38/'Weightage Page-1'!AE$13)*'Weightage Page-1'!AE152,0))+
(IF('Semester Activities'!K$39&lt;&gt;0,('Semester Activities'!K$39/'Weightage Page-1'!AF$13)*'Weightage Page-1'!AF152,0))+
(IF('Semester Activities'!K$40&lt;&gt;0,('Semester Activities'!K$40/'Weightage Page-1'!AG$13)*'Weightage Page-1'!AG152,0))+
(IF('Semester Activities'!K$41&lt;&gt;0,('Semester Activities'!K$41/'Weightage Page-1'!AH$13)*'Weightage Page-1'!AH152,0))+
(IF('Semester Activities'!K$42&lt;&gt;0,('Semester Activities'!K$42/'Weightage Page-1'!AI$13)*'Weightage Page-1'!AI152,0))+
(IF('Semester Activities'!K$43&lt;&gt;0,('Semester Activities'!K$43/'Weightage Page-1'!AJ$13)*'Weightage Page-1'!AJ152,0))+
(IF('Semester Activities'!K$44&lt;&gt;0,('Semester Activities'!K$44/'Weightage Page-1'!AK$13)*'Weightage Page-1'!AK152,0))+
(IF('Semester Activities'!K$45&lt;&gt;0,('Semester Activities'!K$45/'Weightage Page-1'!AL$13)*'Weightage Page-1'!AL152,0))+
(IF('Semester Activities'!K$46&lt;&gt;0,('Semester Activities'!K$46/'Weightage Page-1'!AM$13)*'Weightage Page-1'!AM152,0))+
(IF('Semester Activities'!K$47&lt;&gt;0,('Semester Activities'!K$47/'Weightage Page-1'!AN$13)*'Weightage Page-1'!AN152,0))+
(IF('Semester Activities'!K$48&lt;&gt;0,('Semester Activities'!K$48/'Weightage Page-1'!AO$13)*'Weightage Page-1'!AO152,0))+
(IF('Semester Activities'!K$49&lt;&gt;0,('Semester Activities'!K$49/'Weightage Page-1'!AP$13)*'Weightage Page-1'!AP152,0))+
(IF('Semester Activities'!K$50&lt;&gt;0,('Semester Activities'!K$50/'Weightage Page-1'!AQ$13)*'Weightage Page-1'!AQ152,0))+
(IF('Semester Activities'!K$51&lt;&gt;0,('Semester Activities'!K$51/'Weightage Page-1'!AR$13)*'Weightage Page-1'!AR152,0))+
(IF('Semester Activities'!K$52&lt;&gt;0,('Semester Activities'!K$52/'Weightage Page-1'!AS$13)*'Weightage Page-1'!AS152,0))+
(IF('Semester Activities'!K$53&lt;&gt;0,('Semester Activities'!K$53/'Weightage Page-1'!AT$13)*'Weightage Page-1'!AT152,0))+
(IF('Semester Activities'!K$54&lt;&gt;0,('Semester Activities'!K$54/'Weightage Page-1'!AU$13)*'Weightage Page-1'!AU152,0))+
(IF('Semester Activities'!K$55&lt;&gt;0,('Semester Activities'!K$55/'Weightage Page-1'!AV$13)*'Weightage Page-1'!AV152,0))+
(IF('Semester Activities'!K$56&lt;&gt;0,('Semester Activities'!K$56/'Weightage Page-1'!AW$13)*'Weightage Page-1'!AW152,0))+
(IF('Semester Activities'!K$57&lt;&gt;0,('Semester Activities'!K$57/'Weightage Page-1'!AX$13)*'Weightage Page-1'!AX152,0))+
(IF('Semester Activities'!K$58&lt;&gt;0,('Semester Activities'!K$58/'Weightage Page-1'!AY$13)*'Weightage Page-1'!AY152,0))+
(IF('Semester Activities'!K$59&lt;&gt;0,('Semester Activities'!K$59/'Weightage Page-1'!AZ$13)*'Weightage Page-1'!AZ152,0))+
(IF('Semester Activities'!K$60&lt;&gt;0,('Semester Activities'!K$60/'Weightage Page-1'!BA$13)*'Weightage Page-1'!BA152,0))+
(IF('Semester Activities'!K$61&lt;&gt;0,('Semester Activities'!K$61/'Weightage Page-1'!BB$13)*'Weightage Page-1'!BB152,0))</f>
        <v>0</v>
      </c>
      <c r="G146" s="423"/>
      <c r="H146" s="423">
        <f>(IF('Semester Activities'!L$11&lt;&gt;0,('Semester Activities'!L$11/'Weightage Page-1'!D$13)*'Weightage Page-1'!D152,0))+
(IF('Semester Activities'!L$12&lt;&gt;0,('Semester Activities'!L$12/'Weightage Page-1'!E$13)*'Weightage Page-1'!E152,0))+
(IF('Semester Activities'!L$13&lt;&gt;0,('Semester Activities'!L$13/'Weightage Page-1'!F$13)*'Weightage Page-1'!F152,0))+
(IF('Semester Activities'!L$14&lt;&gt;0,('Semester Activities'!L$14/'Weightage Page-1'!G$13)*'Weightage Page-1'!G152,0))+
(IF('Semester Activities'!L$15&lt;&gt;0,('Semester Activities'!L$15/'Weightage Page-1'!H$13)*'Weightage Page-1'!H152,0))+
(IF('Semester Activities'!L$16&lt;&gt;0,('Semester Activities'!L$16/'Weightage Page-1'!I$13)*'Weightage Page-1'!I152,0))+
(IF('Semester Activities'!L$17&lt;&gt;0,('Semester Activities'!L$17/'Weightage Page-1'!J$13)*'Weightage Page-1'!J152,0))+
(IF('Semester Activities'!L$18&lt;&gt;0,('Semester Activities'!L$18/'Weightage Page-1'!K$13)*'Weightage Page-1'!K152,0))+
(IF('Semester Activities'!L$19&lt;&gt;0,('Semester Activities'!L$19/'Weightage Page-1'!L$13)*'Weightage Page-1'!L152,0))+
(IF('Semester Activities'!L$20&lt;&gt;0,('Semester Activities'!L$20/'Weightage Page-1'!M$13)*'Weightage Page-1'!M152,0))+
(IF('Semester Activities'!L$21&lt;&gt;0,('Semester Activities'!L$21/'Weightage Page-1'!N$13)*'Weightage Page-1'!N152,0))+
(IF('Semester Activities'!L$25&lt;&gt;0,('Semester Activities'!L$25/'Weightage Page-1'!R$13)*'Weightage Page-1'!R152,0))+
(IF('Semester Activities'!L$26&lt;&gt;0,('Semester Activities'!L$26/'Weightage Page-1'!S$13)*'Weightage Page-1'!S152,0))+
(IF('Semester Activities'!L$27&lt;&gt;0,('Semester Activities'!L$27/'Weightage Page-1'!T$13)*'Weightage Page-1'!T152,0))+
(IF('Semester Activities'!L$28&lt;&gt;0,('Semester Activities'!L$28/'Weightage Page-1'!U$13)*'Weightage Page-1'!U152,0))+
(IF('Semester Activities'!L$29&lt;&gt;0,('Semester Activities'!L$29/'Weightage Page-1'!V$13)*'Weightage Page-1'!V152,0))+
(IF('Semester Activities'!L$30&lt;&gt;0,('Semester Activities'!L$30/'Weightage Page-1'!W$13)*'Weightage Page-1'!W152,0))+
(IF('Semester Activities'!L$31&lt;&gt;0,('Semester Activities'!L$31/'Weightage Page-1'!X$13)*'Weightage Page-1'!X152,0))+
(IF('Semester Activities'!L$32&lt;&gt;0,('Semester Activities'!L$32/'Weightage Page-1'!Y$13)*'Weightage Page-1'!Y152,0))+
(IF('Semester Activities'!L$33&lt;&gt;0,('Semester Activities'!L$33/'Weightage Page-1'!Z$13)*'Weightage Page-1'!Z152,0))+
(IF('Semester Activities'!L$34&lt;&gt;0,('Semester Activities'!L$34/'Weightage Page-1'!AA$13)*'Weightage Page-1'!AA152,0))+
(IF('Semester Activities'!L$35&lt;&gt;0,('Semester Activities'!L$35/'Weightage Page-1'!AB$13)*'Weightage Page-1'!AB152,0))+
(IF('Semester Activities'!L$36&lt;&gt;0,('Semester Activities'!L$36/'Weightage Page-1'!AC$13)*'Weightage Page-1'!AC152,0))+
(IF('Semester Activities'!L$38&lt;&gt;0,('Semester Activities'!L$38/'Weightage Page-1'!AE$13)*'Weightage Page-1'!AE152,0))+
(IF('Semester Activities'!L$39&lt;&gt;0,('Semester Activities'!L$39/'Weightage Page-1'!AF$13)*'Weightage Page-1'!AF152,0))+
(IF('Semester Activities'!L$40&lt;&gt;0,('Semester Activities'!L$40/'Weightage Page-1'!AG$13)*'Weightage Page-1'!AG152,0))+
(IF('Semester Activities'!L$41&lt;&gt;0,('Semester Activities'!L$41/'Weightage Page-1'!AH$13)*'Weightage Page-1'!AH152,0))+
(IF('Semester Activities'!L$42&lt;&gt;0,('Semester Activities'!L$42/'Weightage Page-1'!AI$13)*'Weightage Page-1'!AI152,0))+
(IF('Semester Activities'!L$43&lt;&gt;0,('Semester Activities'!L$43/'Weightage Page-1'!AJ$13)*'Weightage Page-1'!AJ152,0))+
(IF('Semester Activities'!L$44&lt;&gt;0,('Semester Activities'!L$44/'Weightage Page-1'!AK$13)*'Weightage Page-1'!AK152,0))+
(IF('Semester Activities'!L$45&lt;&gt;0,('Semester Activities'!L$45/'Weightage Page-1'!AL$13)*'Weightage Page-1'!AL152,0))+
(IF('Semester Activities'!L$46&lt;&gt;0,('Semester Activities'!L$46/'Weightage Page-1'!AM$13)*'Weightage Page-1'!AM152,0))+
(IF('Semester Activities'!L$47&lt;&gt;0,('Semester Activities'!L$47/'Weightage Page-1'!AN$13)*'Weightage Page-1'!AN152,0))+
(IF('Semester Activities'!L$48&lt;&gt;0,('Semester Activities'!L$48/'Weightage Page-1'!AO$13)*'Weightage Page-1'!AO152,0))+
(IF('Semester Activities'!L$49&lt;&gt;0,('Semester Activities'!L$49/'Weightage Page-1'!AP$13)*'Weightage Page-1'!AP152,0))+
(IF('Semester Activities'!L$50&lt;&gt;0,('Semester Activities'!L$50/'Weightage Page-1'!AQ$13)*'Weightage Page-1'!AQ152,0))+
(IF('Semester Activities'!L$51&lt;&gt;0,('Semester Activities'!L$51/'Weightage Page-1'!AR$13)*'Weightage Page-1'!AR152,0))+
(IF('Semester Activities'!L$52&lt;&gt;0,('Semester Activities'!L$52/'Weightage Page-1'!AS$13)*'Weightage Page-1'!AS152,0))+
(IF('Semester Activities'!L$53&lt;&gt;0,('Semester Activities'!L$53/'Weightage Page-1'!AT$13)*'Weightage Page-1'!AT152,0))+
(IF('Semester Activities'!L$54&lt;&gt;0,('Semester Activities'!L$54/'Weightage Page-1'!AU$13)*'Weightage Page-1'!AU152,0))+
(IF('Semester Activities'!L$55&lt;&gt;0,('Semester Activities'!L$55/'Weightage Page-1'!AV$13)*'Weightage Page-1'!AV152,0))+
(IF('Semester Activities'!L$56&lt;&gt;0,('Semester Activities'!L$56/'Weightage Page-1'!AW$13)*'Weightage Page-1'!AW152,0))+
(IF('Semester Activities'!L$57&lt;&gt;0,('Semester Activities'!L$57/'Weightage Page-1'!AX$13)*'Weightage Page-1'!AX152,0))+
(IF('Semester Activities'!L$58&lt;&gt;0,('Semester Activities'!L$58/'Weightage Page-1'!AY$13)*'Weightage Page-1'!AY152,0))+
(IF('Semester Activities'!L$59&lt;&gt;0,('Semester Activities'!L$59/'Weightage Page-1'!AZ$13)*'Weightage Page-1'!AZ152,0))+
(IF('Semester Activities'!L$60&lt;&gt;0,('Semester Activities'!L$60/'Weightage Page-1'!BA$13)*'Weightage Page-1'!BA152,0))+
(IF('Semester Activities'!L$61&lt;&gt;0,('Semester Activities'!L$61/'Weightage Page-1'!BB$13)*'Weightage Page-1'!BB152,0))</f>
        <v>0</v>
      </c>
      <c r="I146" s="423"/>
      <c r="J146" s="423">
        <f>(IF('Semester Activities'!M$11&lt;&gt;0,('Semester Activities'!M$11/'Weightage Page-1'!D$13)*'Weightage Page-1'!D152,0))+
(IF('Semester Activities'!M$12&lt;&gt;0,('Semester Activities'!M$12/'Weightage Page-1'!E$13)*'Weightage Page-1'!E152,0))+
(IF('Semester Activities'!M$13&lt;&gt;0,('Semester Activities'!M$13/'Weightage Page-1'!F$13)*'Weightage Page-1'!F152,0))+
(IF('Semester Activities'!M$14&lt;&gt;0,('Semester Activities'!M$14/'Weightage Page-1'!G$13)*'Weightage Page-1'!G152,0))+
(IF('Semester Activities'!M$15&lt;&gt;0,('Semester Activities'!M$15/'Weightage Page-1'!H$13)*'Weightage Page-1'!H152,0))+
(IF('Semester Activities'!M$16&lt;&gt;0,('Semester Activities'!M$16/'Weightage Page-1'!I$13)*'Weightage Page-1'!I152,0))+
(IF('Semester Activities'!M$17&lt;&gt;0,('Semester Activities'!M$17/'Weightage Page-1'!J$13)*'Weightage Page-1'!J152,0))+
(IF('Semester Activities'!M$18&lt;&gt;0,('Semester Activities'!M$18/'Weightage Page-1'!K$13)*'Weightage Page-1'!K152,0))+
(IF('Semester Activities'!M$19&lt;&gt;0,('Semester Activities'!M$19/'Weightage Page-1'!L$13)*'Weightage Page-1'!L152,0))+
(IF('Semester Activities'!M$20&lt;&gt;0,('Semester Activities'!M$20/'Weightage Page-1'!M$13)*'Weightage Page-1'!M152,0))+
(IF('Semester Activities'!M$21&lt;&gt;0,('Semester Activities'!M$21/'Weightage Page-1'!N$13)*'Weightage Page-1'!N152,0))+
(IF('Semester Activities'!M$25&lt;&gt;0,('Semester Activities'!M$25/'Weightage Page-1'!R$13)*'Weightage Page-1'!R152,0))+
(IF('Semester Activities'!M$26&lt;&gt;0,('Semester Activities'!M$26/'Weightage Page-1'!S$13)*'Weightage Page-1'!S152,0))+
(IF('Semester Activities'!M$27&lt;&gt;0,('Semester Activities'!M$27/'Weightage Page-1'!T$13)*'Weightage Page-1'!T152,0))+
(IF('Semester Activities'!M$28&lt;&gt;0,('Semester Activities'!M$28/'Weightage Page-1'!U$13)*'Weightage Page-1'!U152,0))+
(IF('Semester Activities'!M$29&lt;&gt;0,('Semester Activities'!M$29/'Weightage Page-1'!V$13)*'Weightage Page-1'!V152,0))+
(IF('Semester Activities'!M$30&lt;&gt;0,('Semester Activities'!M$30/'Weightage Page-1'!W$13)*'Weightage Page-1'!W152,0))+
(IF('Semester Activities'!M$31&lt;&gt;0,('Semester Activities'!M$31/'Weightage Page-1'!X$13)*'Weightage Page-1'!X152,0))+
(IF('Semester Activities'!M$32&lt;&gt;0,('Semester Activities'!M$32/'Weightage Page-1'!Y$13)*'Weightage Page-1'!Y152,0))+
(IF('Semester Activities'!M$33&lt;&gt;0,('Semester Activities'!M$33/'Weightage Page-1'!Z$13)*'Weightage Page-1'!Z152,0))+
(IF('Semester Activities'!M$34&lt;&gt;0,('Semester Activities'!M$34/'Weightage Page-1'!AA$13)*'Weightage Page-1'!AA152,0))+
(IF('Semester Activities'!M$35&lt;&gt;0,('Semester Activities'!M$35/'Weightage Page-1'!AB$13)*'Weightage Page-1'!AB152,0))+
(IF('Semester Activities'!M$36&lt;&gt;0,('Semester Activities'!M$36/'Weightage Page-1'!AC$13)*'Weightage Page-1'!AC152,0))+
(IF('Semester Activities'!M$38&lt;&gt;0,('Semester Activities'!M$38/'Weightage Page-1'!AE$13)*'Weightage Page-1'!AE152,0))+
(IF('Semester Activities'!M$39&lt;&gt;0,('Semester Activities'!M$39/'Weightage Page-1'!AF$13)*'Weightage Page-1'!AF152,0))+
(IF('Semester Activities'!M$40&lt;&gt;0,('Semester Activities'!M$40/'Weightage Page-1'!AG$13)*'Weightage Page-1'!AG152,0))+
(IF('Semester Activities'!M$41&lt;&gt;0,('Semester Activities'!M$41/'Weightage Page-1'!AH$13)*'Weightage Page-1'!AH152,0))+
(IF('Semester Activities'!M$42&lt;&gt;0,('Semester Activities'!M$42/'Weightage Page-1'!AI$13)*'Weightage Page-1'!AI152,0))+
(IF('Semester Activities'!M$43&lt;&gt;0,('Semester Activities'!M$43/'Weightage Page-1'!AJ$13)*'Weightage Page-1'!AJ152,0))+
(IF('Semester Activities'!M$44&lt;&gt;0,('Semester Activities'!M$44/'Weightage Page-1'!AK$13)*'Weightage Page-1'!AK152,0))+
(IF('Semester Activities'!M$45&lt;&gt;0,('Semester Activities'!M$45/'Weightage Page-1'!AL$13)*'Weightage Page-1'!AL152,0))+
(IF('Semester Activities'!M$46&lt;&gt;0,('Semester Activities'!M$46/'Weightage Page-1'!AM$13)*'Weightage Page-1'!AM152,0))+
(IF('Semester Activities'!M$47&lt;&gt;0,('Semester Activities'!M$47/'Weightage Page-1'!AN$13)*'Weightage Page-1'!AN152,0))+
(IF('Semester Activities'!M$48&lt;&gt;0,('Semester Activities'!M$48/'Weightage Page-1'!AO$13)*'Weightage Page-1'!AO152,0))+
(IF('Semester Activities'!M$49&lt;&gt;0,('Semester Activities'!M$49/'Weightage Page-1'!AP$13)*'Weightage Page-1'!AP152,0))+
(IF('Semester Activities'!M$50&lt;&gt;0,('Semester Activities'!M$50/'Weightage Page-1'!AQ$13)*'Weightage Page-1'!AQ152,0))+
(IF('Semester Activities'!M$51&lt;&gt;0,('Semester Activities'!M$51/'Weightage Page-1'!AR$13)*'Weightage Page-1'!AR152,0))+
(IF('Semester Activities'!M$52&lt;&gt;0,('Semester Activities'!M$52/'Weightage Page-1'!AS$13)*'Weightage Page-1'!AS152,0))+
(IF('Semester Activities'!M$53&lt;&gt;0,('Semester Activities'!M$53/'Weightage Page-1'!AT$13)*'Weightage Page-1'!AT152,0))+
(IF('Semester Activities'!M$54&lt;&gt;0,('Semester Activities'!M$54/'Weightage Page-1'!AU$13)*'Weightage Page-1'!AU152,0))+
(IF('Semester Activities'!M$55&lt;&gt;0,('Semester Activities'!M$55/'Weightage Page-1'!AV$13)*'Weightage Page-1'!AV152,0))+
(IF('Semester Activities'!M$56&lt;&gt;0,('Semester Activities'!M$56/'Weightage Page-1'!AW$13)*'Weightage Page-1'!AW152,0))+
(IF('Semester Activities'!M$57&lt;&gt;0,('Semester Activities'!M$57/'Weightage Page-1'!AX$13)*'Weightage Page-1'!AX152,0))+
(IF('Semester Activities'!M$58&lt;&gt;0,('Semester Activities'!M$58/'Weightage Page-1'!AY$13)*'Weightage Page-1'!AY152,0))+
(IF('Semester Activities'!M$59&lt;&gt;0,('Semester Activities'!M$59/'Weightage Page-1'!AZ$13)*'Weightage Page-1'!AZ152,0))+
(IF('Semester Activities'!M$60&lt;&gt;0,('Semester Activities'!M$60/'Weightage Page-1'!BA$13)*'Weightage Page-1'!BA152,0))+
(IF('Semester Activities'!M$61&lt;&gt;0,('Semester Activities'!M$61/'Weightage Page-1'!BB$13)*'Weightage Page-1'!BB152,0))</f>
        <v>0</v>
      </c>
      <c r="K146" s="423"/>
      <c r="L146" s="423">
        <f>(IF('Semester Activities'!N$11&lt;&gt;0,('Semester Activities'!N$11/'Weightage Page-1'!D$13)*'Weightage Page-1'!D152,0))+
(IF('Semester Activities'!N$12&lt;&gt;0,('Semester Activities'!N$12/'Weightage Page-1'!E$13)*'Weightage Page-1'!E152,0))+
(IF('Semester Activities'!N$13&lt;&gt;0,('Semester Activities'!N$13/'Weightage Page-1'!F$13)*'Weightage Page-1'!F152,0))+
(IF('Semester Activities'!N$14&lt;&gt;0,('Semester Activities'!N$14/'Weightage Page-1'!G$13)*'Weightage Page-1'!G152,0))+
(IF('Semester Activities'!N$15&lt;&gt;0,('Semester Activities'!N$15/'Weightage Page-1'!H$13)*'Weightage Page-1'!H152,0))+
(IF('Semester Activities'!N$16&lt;&gt;0,('Semester Activities'!N$16/'Weightage Page-1'!I$13)*'Weightage Page-1'!I152,0))+
(IF('Semester Activities'!N$17&lt;&gt;0,('Semester Activities'!N$17/'Weightage Page-1'!J$13)*'Weightage Page-1'!J152,0))+
(IF('Semester Activities'!N$18&lt;&gt;0,('Semester Activities'!N$18/'Weightage Page-1'!K$13)*'Weightage Page-1'!K152,0))+
(IF('Semester Activities'!N$19&lt;&gt;0,('Semester Activities'!N$19/'Weightage Page-1'!L$13)*'Weightage Page-1'!L152,0))+
(IF('Semester Activities'!N$20&lt;&gt;0,('Semester Activities'!N$20/'Weightage Page-1'!M$13)*'Weightage Page-1'!M152,0))+
(IF('Semester Activities'!N$21&lt;&gt;0,('Semester Activities'!N$21/'Weightage Page-1'!N$13)*'Weightage Page-1'!N152,0))+
(IF('Semester Activities'!N$25&lt;&gt;0,('Semester Activities'!N$25/'Weightage Page-1'!R$13)*'Weightage Page-1'!R152,0))+
(IF('Semester Activities'!N$26&lt;&gt;0,('Semester Activities'!N$26/'Weightage Page-1'!S$13)*'Weightage Page-1'!S152,0))+
(IF('Semester Activities'!N$27&lt;&gt;0,('Semester Activities'!N$27/'Weightage Page-1'!T$13)*'Weightage Page-1'!T152,0))+
(IF('Semester Activities'!N$28&lt;&gt;0,('Semester Activities'!N$28/'Weightage Page-1'!U$13)*'Weightage Page-1'!U152,0))+
(IF('Semester Activities'!N$29&lt;&gt;0,('Semester Activities'!N$29/'Weightage Page-1'!V$13)*'Weightage Page-1'!V152,0))+
(IF('Semester Activities'!N$30&lt;&gt;0,('Semester Activities'!N$30/'Weightage Page-1'!W$13)*'Weightage Page-1'!W152,0))+
(IF('Semester Activities'!N$31&lt;&gt;0,('Semester Activities'!N$31/'Weightage Page-1'!X$13)*'Weightage Page-1'!X152,0))+
(IF('Semester Activities'!N$32&lt;&gt;0,('Semester Activities'!N$32/'Weightage Page-1'!Y$13)*'Weightage Page-1'!Y152,0))+
(IF('Semester Activities'!N$33&lt;&gt;0,('Semester Activities'!N$33/'Weightage Page-1'!Z$13)*'Weightage Page-1'!Z152,0))+
(IF('Semester Activities'!N$34&lt;&gt;0,('Semester Activities'!N$34/'Weightage Page-1'!AA$13)*'Weightage Page-1'!AA152,0))+
(IF('Semester Activities'!N$35&lt;&gt;0,('Semester Activities'!N$35/'Weightage Page-1'!AB$13)*'Weightage Page-1'!AB152,0))+
(IF('Semester Activities'!N$36&lt;&gt;0,('Semester Activities'!N$36/'Weightage Page-1'!AC$13)*'Weightage Page-1'!AC152,0))+
(IF('Semester Activities'!N$38&lt;&gt;0,('Semester Activities'!N$38/'Weightage Page-1'!AE$13)*'Weightage Page-1'!AE152,0))+
(IF('Semester Activities'!N$39&lt;&gt;0,('Semester Activities'!N$39/'Weightage Page-1'!AF$13)*'Weightage Page-1'!AF152,0))+
(IF('Semester Activities'!N$40&lt;&gt;0,('Semester Activities'!N$40/'Weightage Page-1'!AG$13)*'Weightage Page-1'!AG152,0))+
(IF('Semester Activities'!N$41&lt;&gt;0,('Semester Activities'!N$41/'Weightage Page-1'!AH$13)*'Weightage Page-1'!AH152,0))+
(IF('Semester Activities'!N$42&lt;&gt;0,('Semester Activities'!N$42/'Weightage Page-1'!AI$13)*'Weightage Page-1'!AI152,0))+
(IF('Semester Activities'!N$43&lt;&gt;0,('Semester Activities'!N$43/'Weightage Page-1'!AJ$13)*'Weightage Page-1'!AJ152,0))+
(IF('Semester Activities'!N$44&lt;&gt;0,('Semester Activities'!N$44/'Weightage Page-1'!AK$13)*'Weightage Page-1'!AK152,0))+
(IF('Semester Activities'!N$45&lt;&gt;0,('Semester Activities'!N$45/'Weightage Page-1'!AL$13)*'Weightage Page-1'!AL152,0))+
(IF('Semester Activities'!N$46&lt;&gt;0,('Semester Activities'!N$46/'Weightage Page-1'!AM$13)*'Weightage Page-1'!AM152,0))+
(IF('Semester Activities'!N$47&lt;&gt;0,('Semester Activities'!N$47/'Weightage Page-1'!AN$13)*'Weightage Page-1'!AN152,0))+
(IF('Semester Activities'!N$48&lt;&gt;0,('Semester Activities'!N$48/'Weightage Page-1'!AO$13)*'Weightage Page-1'!AO152,0))+
(IF('Semester Activities'!N$49&lt;&gt;0,('Semester Activities'!N$49/'Weightage Page-1'!AP$13)*'Weightage Page-1'!AP152,0))+
(IF('Semester Activities'!N$50&lt;&gt;0,('Semester Activities'!N$50/'Weightage Page-1'!AQ$13)*'Weightage Page-1'!AQ152,0))+
(IF('Semester Activities'!N$51&lt;&gt;0,('Semester Activities'!N$51/'Weightage Page-1'!AR$13)*'Weightage Page-1'!AR152,0))+
(IF('Semester Activities'!N$52&lt;&gt;0,('Semester Activities'!N$52/'Weightage Page-1'!AS$13)*'Weightage Page-1'!AS152,0))+
(IF('Semester Activities'!N$53&lt;&gt;0,('Semester Activities'!N$53/'Weightage Page-1'!AT$13)*'Weightage Page-1'!AT152,0))+
(IF('Semester Activities'!N$54&lt;&gt;0,('Semester Activities'!N$54/'Weightage Page-1'!AU$13)*'Weightage Page-1'!AU152,0))+
(IF('Semester Activities'!N$55&lt;&gt;0,('Semester Activities'!N$55/'Weightage Page-1'!AV$13)*'Weightage Page-1'!AV152,0))+
(IF('Semester Activities'!N$56&lt;&gt;0,('Semester Activities'!N$56/'Weightage Page-1'!AW$13)*'Weightage Page-1'!AW152,0))+
(IF('Semester Activities'!N$57&lt;&gt;0,('Semester Activities'!N$57/'Weightage Page-1'!AX$13)*'Weightage Page-1'!AX152,0))+
(IF('Semester Activities'!N$58&lt;&gt;0,('Semester Activities'!N$58/'Weightage Page-1'!AY$13)*'Weightage Page-1'!AY152,0))+
(IF('Semester Activities'!N$59&lt;&gt;0,('Semester Activities'!N$59/'Weightage Page-1'!AZ$13)*'Weightage Page-1'!AZ152,0))+
(IF('Semester Activities'!N$60&lt;&gt;0,('Semester Activities'!N$60/'Weightage Page-1'!BA$13)*'Weightage Page-1'!BA152,0))+
(IF('Semester Activities'!N$61&lt;&gt;0,('Semester Activities'!N$61/'Weightage Page-1'!BB$13)*'Weightage Page-1'!BB152,0))</f>
        <v>0</v>
      </c>
      <c r="M146" s="423"/>
      <c r="N146" s="424">
        <f t="shared" si="3"/>
        <v>0</v>
      </c>
      <c r="O146" s="424"/>
    </row>
    <row r="147" spans="1:15" ht="16.5" thickBot="1" x14ac:dyDescent="0.3">
      <c r="A147" s="210">
        <v>138</v>
      </c>
      <c r="B147" s="211" t="str">
        <f>IF('Weightage Page-1'!B153&lt;&gt;"",'Weightage Page-1'!B153,"")</f>
        <v/>
      </c>
      <c r="C147" s="118"/>
      <c r="D147" s="423">
        <f>(IF('Semester Activities'!J$11&lt;&gt;0,('Semester Activities'!J$11/'Weightage Page-1'!D$13)*'Weightage Page-1'!D153,0))+
(IF('Semester Activities'!J$12&lt;&gt;0,('Semester Activities'!J$12/'Weightage Page-1'!E$13)*'Weightage Page-1'!E153,0))+
(IF('Semester Activities'!J$13&lt;&gt;0,('Semester Activities'!J$13/'Weightage Page-1'!F$13)*'Weightage Page-1'!F153,0))+
(IF('Semester Activities'!J$14&lt;&gt;0,('Semester Activities'!J$14/'Weightage Page-1'!G$13)*'Weightage Page-1'!G153,0))+
(IF('Semester Activities'!J$15&lt;&gt;0,('Semester Activities'!J$15/'Weightage Page-1'!H$13)*'Weightage Page-1'!H153,0))+
(IF('Semester Activities'!J$16&lt;&gt;0,('Semester Activities'!J$16/'Weightage Page-1'!I$13)*'Weightage Page-1'!I153,0))+
(IF('Semester Activities'!J$17&lt;&gt;0,('Semester Activities'!J$17/'Weightage Page-1'!J$13)*'Weightage Page-1'!J153,0))+
(IF('Semester Activities'!J$18&lt;&gt;0,('Semester Activities'!J$18/'Weightage Page-1'!K$13)*'Weightage Page-1'!K153,0))+
(IF('Semester Activities'!J$19&lt;&gt;0,('Semester Activities'!J$19/'Weightage Page-1'!L$13)*'Weightage Page-1'!L153,0))+
(IF('Semester Activities'!J$20&lt;&gt;0,('Semester Activities'!J$20/'Weightage Page-1'!M$13)*'Weightage Page-1'!M153,0))+
(IF('Semester Activities'!J$21&lt;&gt;0,('Semester Activities'!J$21/'Weightage Page-1'!N$13)*'Weightage Page-1'!N153,0))+
(IF('Semester Activities'!J$25&lt;&gt;0,('Semester Activities'!J$25/'Weightage Page-1'!R$13)*'Weightage Page-1'!R153,0))+
(IF('Semester Activities'!J$26&lt;&gt;0,('Semester Activities'!J$26/'Weightage Page-1'!S$13)*'Weightage Page-1'!S153,0))+
(IF('Semester Activities'!J$27&lt;&gt;0,('Semester Activities'!J$27/'Weightage Page-1'!T$13)*'Weightage Page-1'!T153,0))+
(IF('Semester Activities'!J$28&lt;&gt;0,('Semester Activities'!J$28/'Weightage Page-1'!U$13)*'Weightage Page-1'!U153,0))+
(IF('Semester Activities'!J$29&lt;&gt;0,('Semester Activities'!J$29/'Weightage Page-1'!V$13)*'Weightage Page-1'!V153,0))+
(IF('Semester Activities'!J$30&lt;&gt;0,('Semester Activities'!J$30/'Weightage Page-1'!W$13)*'Weightage Page-1'!W153,0))+
(IF('Semester Activities'!J$31&lt;&gt;0,('Semester Activities'!J$31/'Weightage Page-1'!X$13)*'Weightage Page-1'!X153,0))+
(IF('Semester Activities'!J$32&lt;&gt;0,('Semester Activities'!J$32/'Weightage Page-1'!Y$13)*'Weightage Page-1'!Y153,0))+
(IF('Semester Activities'!J$33&lt;&gt;0,('Semester Activities'!J$33/'Weightage Page-1'!Z$13)*'Weightage Page-1'!Z153,0))+
(IF('Semester Activities'!J$34&lt;&gt;0,('Semester Activities'!J$34/'Weightage Page-1'!AA$13)*'Weightage Page-1'!AA153,0))+
(IF('Semester Activities'!J$35&lt;&gt;0,('Semester Activities'!J$35/'Weightage Page-1'!AB$13)*'Weightage Page-1'!AB153,0))+
(IF('Semester Activities'!J$36&lt;&gt;0,('Semester Activities'!J$36/'Weightage Page-1'!AC$13)*'Weightage Page-1'!AC153,0))+
(IF('Semester Activities'!J$38&lt;&gt;0,('Semester Activities'!J$38/'Weightage Page-1'!AE$13)*'Weightage Page-1'!AE153,0))+
(IF('Semester Activities'!J$39&lt;&gt;0,('Semester Activities'!J$39/'Weightage Page-1'!AF$13)*'Weightage Page-1'!AF153,0))+
(IF('Semester Activities'!J$40&lt;&gt;0,('Semester Activities'!J$40/'Weightage Page-1'!AG$13)*'Weightage Page-1'!AG153,0))+
(IF('Semester Activities'!J$41&lt;&gt;0,('Semester Activities'!J$41/'Weightage Page-1'!AH$13)*'Weightage Page-1'!AH153,0))+
(IF('Semester Activities'!J$42&lt;&gt;0,('Semester Activities'!J$42/'Weightage Page-1'!AI$13)*'Weightage Page-1'!AI153,0))+
(IF('Semester Activities'!J$43&lt;&gt;0,('Semester Activities'!J$43/'Weightage Page-1'!AJ$13)*'Weightage Page-1'!AJ153,0))+
(IF('Semester Activities'!J$44&lt;&gt;0,('Semester Activities'!J$44/'Weightage Page-1'!AK$13)*'Weightage Page-1'!AK153,0))+
(IF('Semester Activities'!J$45&lt;&gt;0,('Semester Activities'!J$45/'Weightage Page-1'!AL$13)*'Weightage Page-1'!AL153,0))+
(IF('Semester Activities'!J$46&lt;&gt;0,('Semester Activities'!J$46/'Weightage Page-1'!AM$13)*'Weightage Page-1'!AM153,0))+
(IF('Semester Activities'!J$47&lt;&gt;0,('Semester Activities'!J$47/'Weightage Page-1'!AN$13)*'Weightage Page-1'!AN153,0))+
(IF('Semester Activities'!J$48&lt;&gt;0,('Semester Activities'!J$48/'Weightage Page-1'!AO$13)*'Weightage Page-1'!AO153,0))+
(IF('Semester Activities'!J$49&lt;&gt;0,('Semester Activities'!J$49/'Weightage Page-1'!AP$13)*'Weightage Page-1'!AP153,0))+
(IF('Semester Activities'!J$50&lt;&gt;0,('Semester Activities'!J$50/'Weightage Page-1'!AQ$13)*'Weightage Page-1'!AQ153,0))+
(IF('Semester Activities'!J$51&lt;&gt;0,('Semester Activities'!J$51/'Weightage Page-1'!AR$13)*'Weightage Page-1'!AR153,0))+
(IF('Semester Activities'!J$52&lt;&gt;0,('Semester Activities'!J$52/'Weightage Page-1'!AS$13)*'Weightage Page-1'!AS153,0))+
(IF('Semester Activities'!J$53&lt;&gt;0,('Semester Activities'!J$53/'Weightage Page-1'!AT$13)*'Weightage Page-1'!AT153,0))+
(IF('Semester Activities'!J$54&lt;&gt;0,('Semester Activities'!J$54/'Weightage Page-1'!AU$13)*'Weightage Page-1'!AU153,0))+
(IF('Semester Activities'!J$55&lt;&gt;0,('Semester Activities'!J$55/'Weightage Page-1'!AV$13)*'Weightage Page-1'!AV153,0))+
(IF('Semester Activities'!J$56&lt;&gt;0,('Semester Activities'!J$56/'Weightage Page-1'!AW$13)*'Weightage Page-1'!AW153,0))+
(IF('Semester Activities'!J$57&lt;&gt;0,('Semester Activities'!J$57/'Weightage Page-1'!AX$13)*'Weightage Page-1'!AX153,0))+
(IF('Semester Activities'!J$58&lt;&gt;0,('Semester Activities'!J$58/'Weightage Page-1'!AY$13)*'Weightage Page-1'!AY153,0))+
(IF('Semester Activities'!J$59&lt;&gt;0,('Semester Activities'!J$59/'Weightage Page-1'!AZ$13)*'Weightage Page-1'!AZ153,0))+
(IF('Semester Activities'!J$60&lt;&gt;0,('Semester Activities'!J$60/'Weightage Page-1'!BA$13)*'Weightage Page-1'!BA153,0))+
(IF('Semester Activities'!J$61&lt;&gt;0,('Semester Activities'!J$61/'Weightage Page-1'!BB$13)*'Weightage Page-1'!BB153,0))</f>
        <v>0</v>
      </c>
      <c r="E147" s="423"/>
      <c r="F147" s="423">
        <f>(IF('Semester Activities'!K$11&lt;&gt;0,('Semester Activities'!K$11/'Weightage Page-1'!D$13)*'Weightage Page-1'!D153,0))+
(IF('Semester Activities'!K$12&lt;&gt;0,('Semester Activities'!K$12/'Weightage Page-1'!E$13)*'Weightage Page-1'!E153,0))+
(IF('Semester Activities'!K$13&lt;&gt;0,('Semester Activities'!K$13/'Weightage Page-1'!F$13)*'Weightage Page-1'!F153,0))+
(IF('Semester Activities'!K$14&lt;&gt;0,('Semester Activities'!K$14/'Weightage Page-1'!G$13)*'Weightage Page-1'!G153,0))+
(IF('Semester Activities'!K$15&lt;&gt;0,('Semester Activities'!K$15/'Weightage Page-1'!H$13)*'Weightage Page-1'!H153,0))+
(IF('Semester Activities'!K$16&lt;&gt;0,('Semester Activities'!K$16/'Weightage Page-1'!I$13)*'Weightage Page-1'!I153,0))+
(IF('Semester Activities'!K$17&lt;&gt;0,('Semester Activities'!K$17/'Weightage Page-1'!J$13)*'Weightage Page-1'!J153,0))+
(IF('Semester Activities'!K$18&lt;&gt;0,('Semester Activities'!K$18/'Weightage Page-1'!K$13)*'Weightage Page-1'!K153,0))+
(IF('Semester Activities'!K$19&lt;&gt;0,('Semester Activities'!K$19/'Weightage Page-1'!L$13)*'Weightage Page-1'!L153,0))+
(IF('Semester Activities'!K$20&lt;&gt;0,('Semester Activities'!K$20/'Weightage Page-1'!M$13)*'Weightage Page-1'!M153,0))+
(IF('Semester Activities'!K$21&lt;&gt;0,('Semester Activities'!K$21/'Weightage Page-1'!N$13)*'Weightage Page-1'!N153,0))+
(IF('Semester Activities'!K$25&lt;&gt;0,('Semester Activities'!K$25/'Weightage Page-1'!R$13)*'Weightage Page-1'!R153,0))+
(IF('Semester Activities'!K$26&lt;&gt;0,('Semester Activities'!K$26/'Weightage Page-1'!S$13)*'Weightage Page-1'!S153,0))+
(IF('Semester Activities'!K$27&lt;&gt;0,('Semester Activities'!K$27/'Weightage Page-1'!T$13)*'Weightage Page-1'!T153,0))+
(IF('Semester Activities'!K$28&lt;&gt;0,('Semester Activities'!K$28/'Weightage Page-1'!U$13)*'Weightage Page-1'!U153,0))+
(IF('Semester Activities'!K$29&lt;&gt;0,('Semester Activities'!K$29/'Weightage Page-1'!V$13)*'Weightage Page-1'!V153,0))+
(IF('Semester Activities'!K$30&lt;&gt;0,('Semester Activities'!K$30/'Weightage Page-1'!W$13)*'Weightage Page-1'!W153,0))+
(IF('Semester Activities'!K$31&lt;&gt;0,('Semester Activities'!K$31/'Weightage Page-1'!X$13)*'Weightage Page-1'!X153,0))+
(IF('Semester Activities'!K$32&lt;&gt;0,('Semester Activities'!K$32/'Weightage Page-1'!Y$13)*'Weightage Page-1'!Y153,0))+
(IF('Semester Activities'!K$33&lt;&gt;0,('Semester Activities'!K$33/'Weightage Page-1'!Z$13)*'Weightage Page-1'!Z153,0))+
(IF('Semester Activities'!K$34&lt;&gt;0,('Semester Activities'!K$34/'Weightage Page-1'!AA$13)*'Weightage Page-1'!AA153,0))+
(IF('Semester Activities'!K$35&lt;&gt;0,('Semester Activities'!K$35/'Weightage Page-1'!AB$13)*'Weightage Page-1'!AB153,0))+
(IF('Semester Activities'!K$36&lt;&gt;0,('Semester Activities'!K$36/'Weightage Page-1'!AC$13)*'Weightage Page-1'!AC153,0))+
(IF('Semester Activities'!K$38&lt;&gt;0,('Semester Activities'!K$38/'Weightage Page-1'!AE$13)*'Weightage Page-1'!AE153,0))+
(IF('Semester Activities'!K$39&lt;&gt;0,('Semester Activities'!K$39/'Weightage Page-1'!AF$13)*'Weightage Page-1'!AF153,0))+
(IF('Semester Activities'!K$40&lt;&gt;0,('Semester Activities'!K$40/'Weightage Page-1'!AG$13)*'Weightage Page-1'!AG153,0))+
(IF('Semester Activities'!K$41&lt;&gt;0,('Semester Activities'!K$41/'Weightage Page-1'!AH$13)*'Weightage Page-1'!AH153,0))+
(IF('Semester Activities'!K$42&lt;&gt;0,('Semester Activities'!K$42/'Weightage Page-1'!AI$13)*'Weightage Page-1'!AI153,0))+
(IF('Semester Activities'!K$43&lt;&gt;0,('Semester Activities'!K$43/'Weightage Page-1'!AJ$13)*'Weightage Page-1'!AJ153,0))+
(IF('Semester Activities'!K$44&lt;&gt;0,('Semester Activities'!K$44/'Weightage Page-1'!AK$13)*'Weightage Page-1'!AK153,0))+
(IF('Semester Activities'!K$45&lt;&gt;0,('Semester Activities'!K$45/'Weightage Page-1'!AL$13)*'Weightage Page-1'!AL153,0))+
(IF('Semester Activities'!K$46&lt;&gt;0,('Semester Activities'!K$46/'Weightage Page-1'!AM$13)*'Weightage Page-1'!AM153,0))+
(IF('Semester Activities'!K$47&lt;&gt;0,('Semester Activities'!K$47/'Weightage Page-1'!AN$13)*'Weightage Page-1'!AN153,0))+
(IF('Semester Activities'!K$48&lt;&gt;0,('Semester Activities'!K$48/'Weightage Page-1'!AO$13)*'Weightage Page-1'!AO153,0))+
(IF('Semester Activities'!K$49&lt;&gt;0,('Semester Activities'!K$49/'Weightage Page-1'!AP$13)*'Weightage Page-1'!AP153,0))+
(IF('Semester Activities'!K$50&lt;&gt;0,('Semester Activities'!K$50/'Weightage Page-1'!AQ$13)*'Weightage Page-1'!AQ153,0))+
(IF('Semester Activities'!K$51&lt;&gt;0,('Semester Activities'!K$51/'Weightage Page-1'!AR$13)*'Weightage Page-1'!AR153,0))+
(IF('Semester Activities'!K$52&lt;&gt;0,('Semester Activities'!K$52/'Weightage Page-1'!AS$13)*'Weightage Page-1'!AS153,0))+
(IF('Semester Activities'!K$53&lt;&gt;0,('Semester Activities'!K$53/'Weightage Page-1'!AT$13)*'Weightage Page-1'!AT153,0))+
(IF('Semester Activities'!K$54&lt;&gt;0,('Semester Activities'!K$54/'Weightage Page-1'!AU$13)*'Weightage Page-1'!AU153,0))+
(IF('Semester Activities'!K$55&lt;&gt;0,('Semester Activities'!K$55/'Weightage Page-1'!AV$13)*'Weightage Page-1'!AV153,0))+
(IF('Semester Activities'!K$56&lt;&gt;0,('Semester Activities'!K$56/'Weightage Page-1'!AW$13)*'Weightage Page-1'!AW153,0))+
(IF('Semester Activities'!K$57&lt;&gt;0,('Semester Activities'!K$57/'Weightage Page-1'!AX$13)*'Weightage Page-1'!AX153,0))+
(IF('Semester Activities'!K$58&lt;&gt;0,('Semester Activities'!K$58/'Weightage Page-1'!AY$13)*'Weightage Page-1'!AY153,0))+
(IF('Semester Activities'!K$59&lt;&gt;0,('Semester Activities'!K$59/'Weightage Page-1'!AZ$13)*'Weightage Page-1'!AZ153,0))+
(IF('Semester Activities'!K$60&lt;&gt;0,('Semester Activities'!K$60/'Weightage Page-1'!BA$13)*'Weightage Page-1'!BA153,0))+
(IF('Semester Activities'!K$61&lt;&gt;0,('Semester Activities'!K$61/'Weightage Page-1'!BB$13)*'Weightage Page-1'!BB153,0))</f>
        <v>0</v>
      </c>
      <c r="G147" s="423"/>
      <c r="H147" s="423">
        <f>(IF('Semester Activities'!L$11&lt;&gt;0,('Semester Activities'!L$11/'Weightage Page-1'!D$13)*'Weightage Page-1'!D153,0))+
(IF('Semester Activities'!L$12&lt;&gt;0,('Semester Activities'!L$12/'Weightage Page-1'!E$13)*'Weightage Page-1'!E153,0))+
(IF('Semester Activities'!L$13&lt;&gt;0,('Semester Activities'!L$13/'Weightage Page-1'!F$13)*'Weightage Page-1'!F153,0))+
(IF('Semester Activities'!L$14&lt;&gt;0,('Semester Activities'!L$14/'Weightage Page-1'!G$13)*'Weightage Page-1'!G153,0))+
(IF('Semester Activities'!L$15&lt;&gt;0,('Semester Activities'!L$15/'Weightage Page-1'!H$13)*'Weightage Page-1'!H153,0))+
(IF('Semester Activities'!L$16&lt;&gt;0,('Semester Activities'!L$16/'Weightage Page-1'!I$13)*'Weightage Page-1'!I153,0))+
(IF('Semester Activities'!L$17&lt;&gt;0,('Semester Activities'!L$17/'Weightage Page-1'!J$13)*'Weightage Page-1'!J153,0))+
(IF('Semester Activities'!L$18&lt;&gt;0,('Semester Activities'!L$18/'Weightage Page-1'!K$13)*'Weightage Page-1'!K153,0))+
(IF('Semester Activities'!L$19&lt;&gt;0,('Semester Activities'!L$19/'Weightage Page-1'!L$13)*'Weightage Page-1'!L153,0))+
(IF('Semester Activities'!L$20&lt;&gt;0,('Semester Activities'!L$20/'Weightage Page-1'!M$13)*'Weightage Page-1'!M153,0))+
(IF('Semester Activities'!L$21&lt;&gt;0,('Semester Activities'!L$21/'Weightage Page-1'!N$13)*'Weightage Page-1'!N153,0))+
(IF('Semester Activities'!L$25&lt;&gt;0,('Semester Activities'!L$25/'Weightage Page-1'!R$13)*'Weightage Page-1'!R153,0))+
(IF('Semester Activities'!L$26&lt;&gt;0,('Semester Activities'!L$26/'Weightage Page-1'!S$13)*'Weightage Page-1'!S153,0))+
(IF('Semester Activities'!L$27&lt;&gt;0,('Semester Activities'!L$27/'Weightage Page-1'!T$13)*'Weightage Page-1'!T153,0))+
(IF('Semester Activities'!L$28&lt;&gt;0,('Semester Activities'!L$28/'Weightage Page-1'!U$13)*'Weightage Page-1'!U153,0))+
(IF('Semester Activities'!L$29&lt;&gt;0,('Semester Activities'!L$29/'Weightage Page-1'!V$13)*'Weightage Page-1'!V153,0))+
(IF('Semester Activities'!L$30&lt;&gt;0,('Semester Activities'!L$30/'Weightage Page-1'!W$13)*'Weightage Page-1'!W153,0))+
(IF('Semester Activities'!L$31&lt;&gt;0,('Semester Activities'!L$31/'Weightage Page-1'!X$13)*'Weightage Page-1'!X153,0))+
(IF('Semester Activities'!L$32&lt;&gt;0,('Semester Activities'!L$32/'Weightage Page-1'!Y$13)*'Weightage Page-1'!Y153,0))+
(IF('Semester Activities'!L$33&lt;&gt;0,('Semester Activities'!L$33/'Weightage Page-1'!Z$13)*'Weightage Page-1'!Z153,0))+
(IF('Semester Activities'!L$34&lt;&gt;0,('Semester Activities'!L$34/'Weightage Page-1'!AA$13)*'Weightage Page-1'!AA153,0))+
(IF('Semester Activities'!L$35&lt;&gt;0,('Semester Activities'!L$35/'Weightage Page-1'!AB$13)*'Weightage Page-1'!AB153,0))+
(IF('Semester Activities'!L$36&lt;&gt;0,('Semester Activities'!L$36/'Weightage Page-1'!AC$13)*'Weightage Page-1'!AC153,0))+
(IF('Semester Activities'!L$38&lt;&gt;0,('Semester Activities'!L$38/'Weightage Page-1'!AE$13)*'Weightage Page-1'!AE153,0))+
(IF('Semester Activities'!L$39&lt;&gt;0,('Semester Activities'!L$39/'Weightage Page-1'!AF$13)*'Weightage Page-1'!AF153,0))+
(IF('Semester Activities'!L$40&lt;&gt;0,('Semester Activities'!L$40/'Weightage Page-1'!AG$13)*'Weightage Page-1'!AG153,0))+
(IF('Semester Activities'!L$41&lt;&gt;0,('Semester Activities'!L$41/'Weightage Page-1'!AH$13)*'Weightage Page-1'!AH153,0))+
(IF('Semester Activities'!L$42&lt;&gt;0,('Semester Activities'!L$42/'Weightage Page-1'!AI$13)*'Weightage Page-1'!AI153,0))+
(IF('Semester Activities'!L$43&lt;&gt;0,('Semester Activities'!L$43/'Weightage Page-1'!AJ$13)*'Weightage Page-1'!AJ153,0))+
(IF('Semester Activities'!L$44&lt;&gt;0,('Semester Activities'!L$44/'Weightage Page-1'!AK$13)*'Weightage Page-1'!AK153,0))+
(IF('Semester Activities'!L$45&lt;&gt;0,('Semester Activities'!L$45/'Weightage Page-1'!AL$13)*'Weightage Page-1'!AL153,0))+
(IF('Semester Activities'!L$46&lt;&gt;0,('Semester Activities'!L$46/'Weightage Page-1'!AM$13)*'Weightage Page-1'!AM153,0))+
(IF('Semester Activities'!L$47&lt;&gt;0,('Semester Activities'!L$47/'Weightage Page-1'!AN$13)*'Weightage Page-1'!AN153,0))+
(IF('Semester Activities'!L$48&lt;&gt;0,('Semester Activities'!L$48/'Weightage Page-1'!AO$13)*'Weightage Page-1'!AO153,0))+
(IF('Semester Activities'!L$49&lt;&gt;0,('Semester Activities'!L$49/'Weightage Page-1'!AP$13)*'Weightage Page-1'!AP153,0))+
(IF('Semester Activities'!L$50&lt;&gt;0,('Semester Activities'!L$50/'Weightage Page-1'!AQ$13)*'Weightage Page-1'!AQ153,0))+
(IF('Semester Activities'!L$51&lt;&gt;0,('Semester Activities'!L$51/'Weightage Page-1'!AR$13)*'Weightage Page-1'!AR153,0))+
(IF('Semester Activities'!L$52&lt;&gt;0,('Semester Activities'!L$52/'Weightage Page-1'!AS$13)*'Weightage Page-1'!AS153,0))+
(IF('Semester Activities'!L$53&lt;&gt;0,('Semester Activities'!L$53/'Weightage Page-1'!AT$13)*'Weightage Page-1'!AT153,0))+
(IF('Semester Activities'!L$54&lt;&gt;0,('Semester Activities'!L$54/'Weightage Page-1'!AU$13)*'Weightage Page-1'!AU153,0))+
(IF('Semester Activities'!L$55&lt;&gt;0,('Semester Activities'!L$55/'Weightage Page-1'!AV$13)*'Weightage Page-1'!AV153,0))+
(IF('Semester Activities'!L$56&lt;&gt;0,('Semester Activities'!L$56/'Weightage Page-1'!AW$13)*'Weightage Page-1'!AW153,0))+
(IF('Semester Activities'!L$57&lt;&gt;0,('Semester Activities'!L$57/'Weightage Page-1'!AX$13)*'Weightage Page-1'!AX153,0))+
(IF('Semester Activities'!L$58&lt;&gt;0,('Semester Activities'!L$58/'Weightage Page-1'!AY$13)*'Weightage Page-1'!AY153,0))+
(IF('Semester Activities'!L$59&lt;&gt;0,('Semester Activities'!L$59/'Weightage Page-1'!AZ$13)*'Weightage Page-1'!AZ153,0))+
(IF('Semester Activities'!L$60&lt;&gt;0,('Semester Activities'!L$60/'Weightage Page-1'!BA$13)*'Weightage Page-1'!BA153,0))+
(IF('Semester Activities'!L$61&lt;&gt;0,('Semester Activities'!L$61/'Weightage Page-1'!BB$13)*'Weightage Page-1'!BB153,0))</f>
        <v>0</v>
      </c>
      <c r="I147" s="423"/>
      <c r="J147" s="423">
        <f>(IF('Semester Activities'!M$11&lt;&gt;0,('Semester Activities'!M$11/'Weightage Page-1'!D$13)*'Weightage Page-1'!D153,0))+
(IF('Semester Activities'!M$12&lt;&gt;0,('Semester Activities'!M$12/'Weightage Page-1'!E$13)*'Weightage Page-1'!E153,0))+
(IF('Semester Activities'!M$13&lt;&gt;0,('Semester Activities'!M$13/'Weightage Page-1'!F$13)*'Weightage Page-1'!F153,0))+
(IF('Semester Activities'!M$14&lt;&gt;0,('Semester Activities'!M$14/'Weightage Page-1'!G$13)*'Weightage Page-1'!G153,0))+
(IF('Semester Activities'!M$15&lt;&gt;0,('Semester Activities'!M$15/'Weightage Page-1'!H$13)*'Weightage Page-1'!H153,0))+
(IF('Semester Activities'!M$16&lt;&gt;0,('Semester Activities'!M$16/'Weightage Page-1'!I$13)*'Weightage Page-1'!I153,0))+
(IF('Semester Activities'!M$17&lt;&gt;0,('Semester Activities'!M$17/'Weightage Page-1'!J$13)*'Weightage Page-1'!J153,0))+
(IF('Semester Activities'!M$18&lt;&gt;0,('Semester Activities'!M$18/'Weightage Page-1'!K$13)*'Weightage Page-1'!K153,0))+
(IF('Semester Activities'!M$19&lt;&gt;0,('Semester Activities'!M$19/'Weightage Page-1'!L$13)*'Weightage Page-1'!L153,0))+
(IF('Semester Activities'!M$20&lt;&gt;0,('Semester Activities'!M$20/'Weightage Page-1'!M$13)*'Weightage Page-1'!M153,0))+
(IF('Semester Activities'!M$21&lt;&gt;0,('Semester Activities'!M$21/'Weightage Page-1'!N$13)*'Weightage Page-1'!N153,0))+
(IF('Semester Activities'!M$25&lt;&gt;0,('Semester Activities'!M$25/'Weightage Page-1'!R$13)*'Weightage Page-1'!R153,0))+
(IF('Semester Activities'!M$26&lt;&gt;0,('Semester Activities'!M$26/'Weightage Page-1'!S$13)*'Weightage Page-1'!S153,0))+
(IF('Semester Activities'!M$27&lt;&gt;0,('Semester Activities'!M$27/'Weightage Page-1'!T$13)*'Weightage Page-1'!T153,0))+
(IF('Semester Activities'!M$28&lt;&gt;0,('Semester Activities'!M$28/'Weightage Page-1'!U$13)*'Weightage Page-1'!U153,0))+
(IF('Semester Activities'!M$29&lt;&gt;0,('Semester Activities'!M$29/'Weightage Page-1'!V$13)*'Weightage Page-1'!V153,0))+
(IF('Semester Activities'!M$30&lt;&gt;0,('Semester Activities'!M$30/'Weightage Page-1'!W$13)*'Weightage Page-1'!W153,0))+
(IF('Semester Activities'!M$31&lt;&gt;0,('Semester Activities'!M$31/'Weightage Page-1'!X$13)*'Weightage Page-1'!X153,0))+
(IF('Semester Activities'!M$32&lt;&gt;0,('Semester Activities'!M$32/'Weightage Page-1'!Y$13)*'Weightage Page-1'!Y153,0))+
(IF('Semester Activities'!M$33&lt;&gt;0,('Semester Activities'!M$33/'Weightage Page-1'!Z$13)*'Weightage Page-1'!Z153,0))+
(IF('Semester Activities'!M$34&lt;&gt;0,('Semester Activities'!M$34/'Weightage Page-1'!AA$13)*'Weightage Page-1'!AA153,0))+
(IF('Semester Activities'!M$35&lt;&gt;0,('Semester Activities'!M$35/'Weightage Page-1'!AB$13)*'Weightage Page-1'!AB153,0))+
(IF('Semester Activities'!M$36&lt;&gt;0,('Semester Activities'!M$36/'Weightage Page-1'!AC$13)*'Weightage Page-1'!AC153,0))+
(IF('Semester Activities'!M$38&lt;&gt;0,('Semester Activities'!M$38/'Weightage Page-1'!AE$13)*'Weightage Page-1'!AE153,0))+
(IF('Semester Activities'!M$39&lt;&gt;0,('Semester Activities'!M$39/'Weightage Page-1'!AF$13)*'Weightage Page-1'!AF153,0))+
(IF('Semester Activities'!M$40&lt;&gt;0,('Semester Activities'!M$40/'Weightage Page-1'!AG$13)*'Weightage Page-1'!AG153,0))+
(IF('Semester Activities'!M$41&lt;&gt;0,('Semester Activities'!M$41/'Weightage Page-1'!AH$13)*'Weightage Page-1'!AH153,0))+
(IF('Semester Activities'!M$42&lt;&gt;0,('Semester Activities'!M$42/'Weightage Page-1'!AI$13)*'Weightage Page-1'!AI153,0))+
(IF('Semester Activities'!M$43&lt;&gt;0,('Semester Activities'!M$43/'Weightage Page-1'!AJ$13)*'Weightage Page-1'!AJ153,0))+
(IF('Semester Activities'!M$44&lt;&gt;0,('Semester Activities'!M$44/'Weightage Page-1'!AK$13)*'Weightage Page-1'!AK153,0))+
(IF('Semester Activities'!M$45&lt;&gt;0,('Semester Activities'!M$45/'Weightage Page-1'!AL$13)*'Weightage Page-1'!AL153,0))+
(IF('Semester Activities'!M$46&lt;&gt;0,('Semester Activities'!M$46/'Weightage Page-1'!AM$13)*'Weightage Page-1'!AM153,0))+
(IF('Semester Activities'!M$47&lt;&gt;0,('Semester Activities'!M$47/'Weightage Page-1'!AN$13)*'Weightage Page-1'!AN153,0))+
(IF('Semester Activities'!M$48&lt;&gt;0,('Semester Activities'!M$48/'Weightage Page-1'!AO$13)*'Weightage Page-1'!AO153,0))+
(IF('Semester Activities'!M$49&lt;&gt;0,('Semester Activities'!M$49/'Weightage Page-1'!AP$13)*'Weightage Page-1'!AP153,0))+
(IF('Semester Activities'!M$50&lt;&gt;0,('Semester Activities'!M$50/'Weightage Page-1'!AQ$13)*'Weightage Page-1'!AQ153,0))+
(IF('Semester Activities'!M$51&lt;&gt;0,('Semester Activities'!M$51/'Weightage Page-1'!AR$13)*'Weightage Page-1'!AR153,0))+
(IF('Semester Activities'!M$52&lt;&gt;0,('Semester Activities'!M$52/'Weightage Page-1'!AS$13)*'Weightage Page-1'!AS153,0))+
(IF('Semester Activities'!M$53&lt;&gt;0,('Semester Activities'!M$53/'Weightage Page-1'!AT$13)*'Weightage Page-1'!AT153,0))+
(IF('Semester Activities'!M$54&lt;&gt;0,('Semester Activities'!M$54/'Weightage Page-1'!AU$13)*'Weightage Page-1'!AU153,0))+
(IF('Semester Activities'!M$55&lt;&gt;0,('Semester Activities'!M$55/'Weightage Page-1'!AV$13)*'Weightage Page-1'!AV153,0))+
(IF('Semester Activities'!M$56&lt;&gt;0,('Semester Activities'!M$56/'Weightage Page-1'!AW$13)*'Weightage Page-1'!AW153,0))+
(IF('Semester Activities'!M$57&lt;&gt;0,('Semester Activities'!M$57/'Weightage Page-1'!AX$13)*'Weightage Page-1'!AX153,0))+
(IF('Semester Activities'!M$58&lt;&gt;0,('Semester Activities'!M$58/'Weightage Page-1'!AY$13)*'Weightage Page-1'!AY153,0))+
(IF('Semester Activities'!M$59&lt;&gt;0,('Semester Activities'!M$59/'Weightage Page-1'!AZ$13)*'Weightage Page-1'!AZ153,0))+
(IF('Semester Activities'!M$60&lt;&gt;0,('Semester Activities'!M$60/'Weightage Page-1'!BA$13)*'Weightage Page-1'!BA153,0))+
(IF('Semester Activities'!M$61&lt;&gt;0,('Semester Activities'!M$61/'Weightage Page-1'!BB$13)*'Weightage Page-1'!BB153,0))</f>
        <v>0</v>
      </c>
      <c r="K147" s="423"/>
      <c r="L147" s="423">
        <f>(IF('Semester Activities'!N$11&lt;&gt;0,('Semester Activities'!N$11/'Weightage Page-1'!D$13)*'Weightage Page-1'!D153,0))+
(IF('Semester Activities'!N$12&lt;&gt;0,('Semester Activities'!N$12/'Weightage Page-1'!E$13)*'Weightage Page-1'!E153,0))+
(IF('Semester Activities'!N$13&lt;&gt;0,('Semester Activities'!N$13/'Weightage Page-1'!F$13)*'Weightage Page-1'!F153,0))+
(IF('Semester Activities'!N$14&lt;&gt;0,('Semester Activities'!N$14/'Weightage Page-1'!G$13)*'Weightage Page-1'!G153,0))+
(IF('Semester Activities'!N$15&lt;&gt;0,('Semester Activities'!N$15/'Weightage Page-1'!H$13)*'Weightage Page-1'!H153,0))+
(IF('Semester Activities'!N$16&lt;&gt;0,('Semester Activities'!N$16/'Weightage Page-1'!I$13)*'Weightage Page-1'!I153,0))+
(IF('Semester Activities'!N$17&lt;&gt;0,('Semester Activities'!N$17/'Weightage Page-1'!J$13)*'Weightage Page-1'!J153,0))+
(IF('Semester Activities'!N$18&lt;&gt;0,('Semester Activities'!N$18/'Weightage Page-1'!K$13)*'Weightage Page-1'!K153,0))+
(IF('Semester Activities'!N$19&lt;&gt;0,('Semester Activities'!N$19/'Weightage Page-1'!L$13)*'Weightage Page-1'!L153,0))+
(IF('Semester Activities'!N$20&lt;&gt;0,('Semester Activities'!N$20/'Weightage Page-1'!M$13)*'Weightage Page-1'!M153,0))+
(IF('Semester Activities'!N$21&lt;&gt;0,('Semester Activities'!N$21/'Weightage Page-1'!N$13)*'Weightage Page-1'!N153,0))+
(IF('Semester Activities'!N$25&lt;&gt;0,('Semester Activities'!N$25/'Weightage Page-1'!R$13)*'Weightage Page-1'!R153,0))+
(IF('Semester Activities'!N$26&lt;&gt;0,('Semester Activities'!N$26/'Weightage Page-1'!S$13)*'Weightage Page-1'!S153,0))+
(IF('Semester Activities'!N$27&lt;&gt;0,('Semester Activities'!N$27/'Weightage Page-1'!T$13)*'Weightage Page-1'!T153,0))+
(IF('Semester Activities'!N$28&lt;&gt;0,('Semester Activities'!N$28/'Weightage Page-1'!U$13)*'Weightage Page-1'!U153,0))+
(IF('Semester Activities'!N$29&lt;&gt;0,('Semester Activities'!N$29/'Weightage Page-1'!V$13)*'Weightage Page-1'!V153,0))+
(IF('Semester Activities'!N$30&lt;&gt;0,('Semester Activities'!N$30/'Weightage Page-1'!W$13)*'Weightage Page-1'!W153,0))+
(IF('Semester Activities'!N$31&lt;&gt;0,('Semester Activities'!N$31/'Weightage Page-1'!X$13)*'Weightage Page-1'!X153,0))+
(IF('Semester Activities'!N$32&lt;&gt;0,('Semester Activities'!N$32/'Weightage Page-1'!Y$13)*'Weightage Page-1'!Y153,0))+
(IF('Semester Activities'!N$33&lt;&gt;0,('Semester Activities'!N$33/'Weightage Page-1'!Z$13)*'Weightage Page-1'!Z153,0))+
(IF('Semester Activities'!N$34&lt;&gt;0,('Semester Activities'!N$34/'Weightage Page-1'!AA$13)*'Weightage Page-1'!AA153,0))+
(IF('Semester Activities'!N$35&lt;&gt;0,('Semester Activities'!N$35/'Weightage Page-1'!AB$13)*'Weightage Page-1'!AB153,0))+
(IF('Semester Activities'!N$36&lt;&gt;0,('Semester Activities'!N$36/'Weightage Page-1'!AC$13)*'Weightage Page-1'!AC153,0))+
(IF('Semester Activities'!N$38&lt;&gt;0,('Semester Activities'!N$38/'Weightage Page-1'!AE$13)*'Weightage Page-1'!AE153,0))+
(IF('Semester Activities'!N$39&lt;&gt;0,('Semester Activities'!N$39/'Weightage Page-1'!AF$13)*'Weightage Page-1'!AF153,0))+
(IF('Semester Activities'!N$40&lt;&gt;0,('Semester Activities'!N$40/'Weightage Page-1'!AG$13)*'Weightage Page-1'!AG153,0))+
(IF('Semester Activities'!N$41&lt;&gt;0,('Semester Activities'!N$41/'Weightage Page-1'!AH$13)*'Weightage Page-1'!AH153,0))+
(IF('Semester Activities'!N$42&lt;&gt;0,('Semester Activities'!N$42/'Weightage Page-1'!AI$13)*'Weightage Page-1'!AI153,0))+
(IF('Semester Activities'!N$43&lt;&gt;0,('Semester Activities'!N$43/'Weightage Page-1'!AJ$13)*'Weightage Page-1'!AJ153,0))+
(IF('Semester Activities'!N$44&lt;&gt;0,('Semester Activities'!N$44/'Weightage Page-1'!AK$13)*'Weightage Page-1'!AK153,0))+
(IF('Semester Activities'!N$45&lt;&gt;0,('Semester Activities'!N$45/'Weightage Page-1'!AL$13)*'Weightage Page-1'!AL153,0))+
(IF('Semester Activities'!N$46&lt;&gt;0,('Semester Activities'!N$46/'Weightage Page-1'!AM$13)*'Weightage Page-1'!AM153,0))+
(IF('Semester Activities'!N$47&lt;&gt;0,('Semester Activities'!N$47/'Weightage Page-1'!AN$13)*'Weightage Page-1'!AN153,0))+
(IF('Semester Activities'!N$48&lt;&gt;0,('Semester Activities'!N$48/'Weightage Page-1'!AO$13)*'Weightage Page-1'!AO153,0))+
(IF('Semester Activities'!N$49&lt;&gt;0,('Semester Activities'!N$49/'Weightage Page-1'!AP$13)*'Weightage Page-1'!AP153,0))+
(IF('Semester Activities'!N$50&lt;&gt;0,('Semester Activities'!N$50/'Weightage Page-1'!AQ$13)*'Weightage Page-1'!AQ153,0))+
(IF('Semester Activities'!N$51&lt;&gt;0,('Semester Activities'!N$51/'Weightage Page-1'!AR$13)*'Weightage Page-1'!AR153,0))+
(IF('Semester Activities'!N$52&lt;&gt;0,('Semester Activities'!N$52/'Weightage Page-1'!AS$13)*'Weightage Page-1'!AS153,0))+
(IF('Semester Activities'!N$53&lt;&gt;0,('Semester Activities'!N$53/'Weightage Page-1'!AT$13)*'Weightage Page-1'!AT153,0))+
(IF('Semester Activities'!N$54&lt;&gt;0,('Semester Activities'!N$54/'Weightage Page-1'!AU$13)*'Weightage Page-1'!AU153,0))+
(IF('Semester Activities'!N$55&lt;&gt;0,('Semester Activities'!N$55/'Weightage Page-1'!AV$13)*'Weightage Page-1'!AV153,0))+
(IF('Semester Activities'!N$56&lt;&gt;0,('Semester Activities'!N$56/'Weightage Page-1'!AW$13)*'Weightage Page-1'!AW153,0))+
(IF('Semester Activities'!N$57&lt;&gt;0,('Semester Activities'!N$57/'Weightage Page-1'!AX$13)*'Weightage Page-1'!AX153,0))+
(IF('Semester Activities'!N$58&lt;&gt;0,('Semester Activities'!N$58/'Weightage Page-1'!AY$13)*'Weightage Page-1'!AY153,0))+
(IF('Semester Activities'!N$59&lt;&gt;0,('Semester Activities'!N$59/'Weightage Page-1'!AZ$13)*'Weightage Page-1'!AZ153,0))+
(IF('Semester Activities'!N$60&lt;&gt;0,('Semester Activities'!N$60/'Weightage Page-1'!BA$13)*'Weightage Page-1'!BA153,0))+
(IF('Semester Activities'!N$61&lt;&gt;0,('Semester Activities'!N$61/'Weightage Page-1'!BB$13)*'Weightage Page-1'!BB153,0))</f>
        <v>0</v>
      </c>
      <c r="M147" s="423"/>
      <c r="N147" s="424">
        <f t="shared" si="3"/>
        <v>0</v>
      </c>
      <c r="O147" s="424"/>
    </row>
    <row r="148" spans="1:15" ht="16.5" thickBot="1" x14ac:dyDescent="0.3">
      <c r="A148" s="210">
        <v>139</v>
      </c>
      <c r="B148" s="211" t="str">
        <f>IF('Weightage Page-1'!B154&lt;&gt;"",'Weightage Page-1'!B154,"")</f>
        <v/>
      </c>
      <c r="C148" s="118"/>
      <c r="D148" s="423">
        <f>(IF('Semester Activities'!J$11&lt;&gt;0,('Semester Activities'!J$11/'Weightage Page-1'!D$13)*'Weightage Page-1'!D154,0))+
(IF('Semester Activities'!J$12&lt;&gt;0,('Semester Activities'!J$12/'Weightage Page-1'!E$13)*'Weightage Page-1'!E154,0))+
(IF('Semester Activities'!J$13&lt;&gt;0,('Semester Activities'!J$13/'Weightage Page-1'!F$13)*'Weightage Page-1'!F154,0))+
(IF('Semester Activities'!J$14&lt;&gt;0,('Semester Activities'!J$14/'Weightage Page-1'!G$13)*'Weightage Page-1'!G154,0))+
(IF('Semester Activities'!J$15&lt;&gt;0,('Semester Activities'!J$15/'Weightage Page-1'!H$13)*'Weightage Page-1'!H154,0))+
(IF('Semester Activities'!J$16&lt;&gt;0,('Semester Activities'!J$16/'Weightage Page-1'!I$13)*'Weightage Page-1'!I154,0))+
(IF('Semester Activities'!J$17&lt;&gt;0,('Semester Activities'!J$17/'Weightage Page-1'!J$13)*'Weightage Page-1'!J154,0))+
(IF('Semester Activities'!J$18&lt;&gt;0,('Semester Activities'!J$18/'Weightage Page-1'!K$13)*'Weightage Page-1'!K154,0))+
(IF('Semester Activities'!J$19&lt;&gt;0,('Semester Activities'!J$19/'Weightage Page-1'!L$13)*'Weightage Page-1'!L154,0))+
(IF('Semester Activities'!J$20&lt;&gt;0,('Semester Activities'!J$20/'Weightage Page-1'!M$13)*'Weightage Page-1'!M154,0))+
(IF('Semester Activities'!J$21&lt;&gt;0,('Semester Activities'!J$21/'Weightage Page-1'!N$13)*'Weightage Page-1'!N154,0))+
(IF('Semester Activities'!J$25&lt;&gt;0,('Semester Activities'!J$25/'Weightage Page-1'!R$13)*'Weightage Page-1'!R154,0))+
(IF('Semester Activities'!J$26&lt;&gt;0,('Semester Activities'!J$26/'Weightage Page-1'!S$13)*'Weightage Page-1'!S154,0))+
(IF('Semester Activities'!J$27&lt;&gt;0,('Semester Activities'!J$27/'Weightage Page-1'!T$13)*'Weightage Page-1'!T154,0))+
(IF('Semester Activities'!J$28&lt;&gt;0,('Semester Activities'!J$28/'Weightage Page-1'!U$13)*'Weightage Page-1'!U154,0))+
(IF('Semester Activities'!J$29&lt;&gt;0,('Semester Activities'!J$29/'Weightage Page-1'!V$13)*'Weightage Page-1'!V154,0))+
(IF('Semester Activities'!J$30&lt;&gt;0,('Semester Activities'!J$30/'Weightage Page-1'!W$13)*'Weightage Page-1'!W154,0))+
(IF('Semester Activities'!J$31&lt;&gt;0,('Semester Activities'!J$31/'Weightage Page-1'!X$13)*'Weightage Page-1'!X154,0))+
(IF('Semester Activities'!J$32&lt;&gt;0,('Semester Activities'!J$32/'Weightage Page-1'!Y$13)*'Weightage Page-1'!Y154,0))+
(IF('Semester Activities'!J$33&lt;&gt;0,('Semester Activities'!J$33/'Weightage Page-1'!Z$13)*'Weightage Page-1'!Z154,0))+
(IF('Semester Activities'!J$34&lt;&gt;0,('Semester Activities'!J$34/'Weightage Page-1'!AA$13)*'Weightage Page-1'!AA154,0))+
(IF('Semester Activities'!J$35&lt;&gt;0,('Semester Activities'!J$35/'Weightage Page-1'!AB$13)*'Weightage Page-1'!AB154,0))+
(IF('Semester Activities'!J$36&lt;&gt;0,('Semester Activities'!J$36/'Weightage Page-1'!AC$13)*'Weightage Page-1'!AC154,0))+
(IF('Semester Activities'!J$38&lt;&gt;0,('Semester Activities'!J$38/'Weightage Page-1'!AE$13)*'Weightage Page-1'!AE154,0))+
(IF('Semester Activities'!J$39&lt;&gt;0,('Semester Activities'!J$39/'Weightage Page-1'!AF$13)*'Weightage Page-1'!AF154,0))+
(IF('Semester Activities'!J$40&lt;&gt;0,('Semester Activities'!J$40/'Weightage Page-1'!AG$13)*'Weightage Page-1'!AG154,0))+
(IF('Semester Activities'!J$41&lt;&gt;0,('Semester Activities'!J$41/'Weightage Page-1'!AH$13)*'Weightage Page-1'!AH154,0))+
(IF('Semester Activities'!J$42&lt;&gt;0,('Semester Activities'!J$42/'Weightage Page-1'!AI$13)*'Weightage Page-1'!AI154,0))+
(IF('Semester Activities'!J$43&lt;&gt;0,('Semester Activities'!J$43/'Weightage Page-1'!AJ$13)*'Weightage Page-1'!AJ154,0))+
(IF('Semester Activities'!J$44&lt;&gt;0,('Semester Activities'!J$44/'Weightage Page-1'!AK$13)*'Weightage Page-1'!AK154,0))+
(IF('Semester Activities'!J$45&lt;&gt;0,('Semester Activities'!J$45/'Weightage Page-1'!AL$13)*'Weightage Page-1'!AL154,0))+
(IF('Semester Activities'!J$46&lt;&gt;0,('Semester Activities'!J$46/'Weightage Page-1'!AM$13)*'Weightage Page-1'!AM154,0))+
(IF('Semester Activities'!J$47&lt;&gt;0,('Semester Activities'!J$47/'Weightage Page-1'!AN$13)*'Weightage Page-1'!AN154,0))+
(IF('Semester Activities'!J$48&lt;&gt;0,('Semester Activities'!J$48/'Weightage Page-1'!AO$13)*'Weightage Page-1'!AO154,0))+
(IF('Semester Activities'!J$49&lt;&gt;0,('Semester Activities'!J$49/'Weightage Page-1'!AP$13)*'Weightage Page-1'!AP154,0))+
(IF('Semester Activities'!J$50&lt;&gt;0,('Semester Activities'!J$50/'Weightage Page-1'!AQ$13)*'Weightage Page-1'!AQ154,0))+
(IF('Semester Activities'!J$51&lt;&gt;0,('Semester Activities'!J$51/'Weightage Page-1'!AR$13)*'Weightage Page-1'!AR154,0))+
(IF('Semester Activities'!J$52&lt;&gt;0,('Semester Activities'!J$52/'Weightage Page-1'!AS$13)*'Weightage Page-1'!AS154,0))+
(IF('Semester Activities'!J$53&lt;&gt;0,('Semester Activities'!J$53/'Weightage Page-1'!AT$13)*'Weightage Page-1'!AT154,0))+
(IF('Semester Activities'!J$54&lt;&gt;0,('Semester Activities'!J$54/'Weightage Page-1'!AU$13)*'Weightage Page-1'!AU154,0))+
(IF('Semester Activities'!J$55&lt;&gt;0,('Semester Activities'!J$55/'Weightage Page-1'!AV$13)*'Weightage Page-1'!AV154,0))+
(IF('Semester Activities'!J$56&lt;&gt;0,('Semester Activities'!J$56/'Weightage Page-1'!AW$13)*'Weightage Page-1'!AW154,0))+
(IF('Semester Activities'!J$57&lt;&gt;0,('Semester Activities'!J$57/'Weightage Page-1'!AX$13)*'Weightage Page-1'!AX154,0))+
(IF('Semester Activities'!J$58&lt;&gt;0,('Semester Activities'!J$58/'Weightage Page-1'!AY$13)*'Weightage Page-1'!AY154,0))+
(IF('Semester Activities'!J$59&lt;&gt;0,('Semester Activities'!J$59/'Weightage Page-1'!AZ$13)*'Weightage Page-1'!AZ154,0))+
(IF('Semester Activities'!J$60&lt;&gt;0,('Semester Activities'!J$60/'Weightage Page-1'!BA$13)*'Weightage Page-1'!BA154,0))+
(IF('Semester Activities'!J$61&lt;&gt;0,('Semester Activities'!J$61/'Weightage Page-1'!BB$13)*'Weightage Page-1'!BB154,0))</f>
        <v>0</v>
      </c>
      <c r="E148" s="423"/>
      <c r="F148" s="423">
        <f>(IF('Semester Activities'!K$11&lt;&gt;0,('Semester Activities'!K$11/'Weightage Page-1'!D$13)*'Weightage Page-1'!D154,0))+
(IF('Semester Activities'!K$12&lt;&gt;0,('Semester Activities'!K$12/'Weightage Page-1'!E$13)*'Weightage Page-1'!E154,0))+
(IF('Semester Activities'!K$13&lt;&gt;0,('Semester Activities'!K$13/'Weightage Page-1'!F$13)*'Weightage Page-1'!F154,0))+
(IF('Semester Activities'!K$14&lt;&gt;0,('Semester Activities'!K$14/'Weightage Page-1'!G$13)*'Weightage Page-1'!G154,0))+
(IF('Semester Activities'!K$15&lt;&gt;0,('Semester Activities'!K$15/'Weightage Page-1'!H$13)*'Weightage Page-1'!H154,0))+
(IF('Semester Activities'!K$16&lt;&gt;0,('Semester Activities'!K$16/'Weightage Page-1'!I$13)*'Weightage Page-1'!I154,0))+
(IF('Semester Activities'!K$17&lt;&gt;0,('Semester Activities'!K$17/'Weightage Page-1'!J$13)*'Weightage Page-1'!J154,0))+
(IF('Semester Activities'!K$18&lt;&gt;0,('Semester Activities'!K$18/'Weightage Page-1'!K$13)*'Weightage Page-1'!K154,0))+
(IF('Semester Activities'!K$19&lt;&gt;0,('Semester Activities'!K$19/'Weightage Page-1'!L$13)*'Weightage Page-1'!L154,0))+
(IF('Semester Activities'!K$20&lt;&gt;0,('Semester Activities'!K$20/'Weightage Page-1'!M$13)*'Weightage Page-1'!M154,0))+
(IF('Semester Activities'!K$21&lt;&gt;0,('Semester Activities'!K$21/'Weightage Page-1'!N$13)*'Weightage Page-1'!N154,0))+
(IF('Semester Activities'!K$25&lt;&gt;0,('Semester Activities'!K$25/'Weightage Page-1'!R$13)*'Weightage Page-1'!R154,0))+
(IF('Semester Activities'!K$26&lt;&gt;0,('Semester Activities'!K$26/'Weightage Page-1'!S$13)*'Weightage Page-1'!S154,0))+
(IF('Semester Activities'!K$27&lt;&gt;0,('Semester Activities'!K$27/'Weightage Page-1'!T$13)*'Weightage Page-1'!T154,0))+
(IF('Semester Activities'!K$28&lt;&gt;0,('Semester Activities'!K$28/'Weightage Page-1'!U$13)*'Weightage Page-1'!U154,0))+
(IF('Semester Activities'!K$29&lt;&gt;0,('Semester Activities'!K$29/'Weightage Page-1'!V$13)*'Weightage Page-1'!V154,0))+
(IF('Semester Activities'!K$30&lt;&gt;0,('Semester Activities'!K$30/'Weightage Page-1'!W$13)*'Weightage Page-1'!W154,0))+
(IF('Semester Activities'!K$31&lt;&gt;0,('Semester Activities'!K$31/'Weightage Page-1'!X$13)*'Weightage Page-1'!X154,0))+
(IF('Semester Activities'!K$32&lt;&gt;0,('Semester Activities'!K$32/'Weightage Page-1'!Y$13)*'Weightage Page-1'!Y154,0))+
(IF('Semester Activities'!K$33&lt;&gt;0,('Semester Activities'!K$33/'Weightage Page-1'!Z$13)*'Weightage Page-1'!Z154,0))+
(IF('Semester Activities'!K$34&lt;&gt;0,('Semester Activities'!K$34/'Weightage Page-1'!AA$13)*'Weightage Page-1'!AA154,0))+
(IF('Semester Activities'!K$35&lt;&gt;0,('Semester Activities'!K$35/'Weightage Page-1'!AB$13)*'Weightage Page-1'!AB154,0))+
(IF('Semester Activities'!K$36&lt;&gt;0,('Semester Activities'!K$36/'Weightage Page-1'!AC$13)*'Weightage Page-1'!AC154,0))+
(IF('Semester Activities'!K$38&lt;&gt;0,('Semester Activities'!K$38/'Weightage Page-1'!AE$13)*'Weightage Page-1'!AE154,0))+
(IF('Semester Activities'!K$39&lt;&gt;0,('Semester Activities'!K$39/'Weightage Page-1'!AF$13)*'Weightage Page-1'!AF154,0))+
(IF('Semester Activities'!K$40&lt;&gt;0,('Semester Activities'!K$40/'Weightage Page-1'!AG$13)*'Weightage Page-1'!AG154,0))+
(IF('Semester Activities'!K$41&lt;&gt;0,('Semester Activities'!K$41/'Weightage Page-1'!AH$13)*'Weightage Page-1'!AH154,0))+
(IF('Semester Activities'!K$42&lt;&gt;0,('Semester Activities'!K$42/'Weightage Page-1'!AI$13)*'Weightage Page-1'!AI154,0))+
(IF('Semester Activities'!K$43&lt;&gt;0,('Semester Activities'!K$43/'Weightage Page-1'!AJ$13)*'Weightage Page-1'!AJ154,0))+
(IF('Semester Activities'!K$44&lt;&gt;0,('Semester Activities'!K$44/'Weightage Page-1'!AK$13)*'Weightage Page-1'!AK154,0))+
(IF('Semester Activities'!K$45&lt;&gt;0,('Semester Activities'!K$45/'Weightage Page-1'!AL$13)*'Weightage Page-1'!AL154,0))+
(IF('Semester Activities'!K$46&lt;&gt;0,('Semester Activities'!K$46/'Weightage Page-1'!AM$13)*'Weightage Page-1'!AM154,0))+
(IF('Semester Activities'!K$47&lt;&gt;0,('Semester Activities'!K$47/'Weightage Page-1'!AN$13)*'Weightage Page-1'!AN154,0))+
(IF('Semester Activities'!K$48&lt;&gt;0,('Semester Activities'!K$48/'Weightage Page-1'!AO$13)*'Weightage Page-1'!AO154,0))+
(IF('Semester Activities'!K$49&lt;&gt;0,('Semester Activities'!K$49/'Weightage Page-1'!AP$13)*'Weightage Page-1'!AP154,0))+
(IF('Semester Activities'!K$50&lt;&gt;0,('Semester Activities'!K$50/'Weightage Page-1'!AQ$13)*'Weightage Page-1'!AQ154,0))+
(IF('Semester Activities'!K$51&lt;&gt;0,('Semester Activities'!K$51/'Weightage Page-1'!AR$13)*'Weightage Page-1'!AR154,0))+
(IF('Semester Activities'!K$52&lt;&gt;0,('Semester Activities'!K$52/'Weightage Page-1'!AS$13)*'Weightage Page-1'!AS154,0))+
(IF('Semester Activities'!K$53&lt;&gt;0,('Semester Activities'!K$53/'Weightage Page-1'!AT$13)*'Weightage Page-1'!AT154,0))+
(IF('Semester Activities'!K$54&lt;&gt;0,('Semester Activities'!K$54/'Weightage Page-1'!AU$13)*'Weightage Page-1'!AU154,0))+
(IF('Semester Activities'!K$55&lt;&gt;0,('Semester Activities'!K$55/'Weightage Page-1'!AV$13)*'Weightage Page-1'!AV154,0))+
(IF('Semester Activities'!K$56&lt;&gt;0,('Semester Activities'!K$56/'Weightage Page-1'!AW$13)*'Weightage Page-1'!AW154,0))+
(IF('Semester Activities'!K$57&lt;&gt;0,('Semester Activities'!K$57/'Weightage Page-1'!AX$13)*'Weightage Page-1'!AX154,0))+
(IF('Semester Activities'!K$58&lt;&gt;0,('Semester Activities'!K$58/'Weightage Page-1'!AY$13)*'Weightage Page-1'!AY154,0))+
(IF('Semester Activities'!K$59&lt;&gt;0,('Semester Activities'!K$59/'Weightage Page-1'!AZ$13)*'Weightage Page-1'!AZ154,0))+
(IF('Semester Activities'!K$60&lt;&gt;0,('Semester Activities'!K$60/'Weightage Page-1'!BA$13)*'Weightage Page-1'!BA154,0))+
(IF('Semester Activities'!K$61&lt;&gt;0,('Semester Activities'!K$61/'Weightage Page-1'!BB$13)*'Weightage Page-1'!BB154,0))</f>
        <v>0</v>
      </c>
      <c r="G148" s="423"/>
      <c r="H148" s="423">
        <f>(IF('Semester Activities'!L$11&lt;&gt;0,('Semester Activities'!L$11/'Weightage Page-1'!D$13)*'Weightage Page-1'!D154,0))+
(IF('Semester Activities'!L$12&lt;&gt;0,('Semester Activities'!L$12/'Weightage Page-1'!E$13)*'Weightage Page-1'!E154,0))+
(IF('Semester Activities'!L$13&lt;&gt;0,('Semester Activities'!L$13/'Weightage Page-1'!F$13)*'Weightage Page-1'!F154,0))+
(IF('Semester Activities'!L$14&lt;&gt;0,('Semester Activities'!L$14/'Weightage Page-1'!G$13)*'Weightage Page-1'!G154,0))+
(IF('Semester Activities'!L$15&lt;&gt;0,('Semester Activities'!L$15/'Weightage Page-1'!H$13)*'Weightage Page-1'!H154,0))+
(IF('Semester Activities'!L$16&lt;&gt;0,('Semester Activities'!L$16/'Weightage Page-1'!I$13)*'Weightage Page-1'!I154,0))+
(IF('Semester Activities'!L$17&lt;&gt;0,('Semester Activities'!L$17/'Weightage Page-1'!J$13)*'Weightage Page-1'!J154,0))+
(IF('Semester Activities'!L$18&lt;&gt;0,('Semester Activities'!L$18/'Weightage Page-1'!K$13)*'Weightage Page-1'!K154,0))+
(IF('Semester Activities'!L$19&lt;&gt;0,('Semester Activities'!L$19/'Weightage Page-1'!L$13)*'Weightage Page-1'!L154,0))+
(IF('Semester Activities'!L$20&lt;&gt;0,('Semester Activities'!L$20/'Weightage Page-1'!M$13)*'Weightage Page-1'!M154,0))+
(IF('Semester Activities'!L$21&lt;&gt;0,('Semester Activities'!L$21/'Weightage Page-1'!N$13)*'Weightage Page-1'!N154,0))+
(IF('Semester Activities'!L$25&lt;&gt;0,('Semester Activities'!L$25/'Weightage Page-1'!R$13)*'Weightage Page-1'!R154,0))+
(IF('Semester Activities'!L$26&lt;&gt;0,('Semester Activities'!L$26/'Weightage Page-1'!S$13)*'Weightage Page-1'!S154,0))+
(IF('Semester Activities'!L$27&lt;&gt;0,('Semester Activities'!L$27/'Weightage Page-1'!T$13)*'Weightage Page-1'!T154,0))+
(IF('Semester Activities'!L$28&lt;&gt;0,('Semester Activities'!L$28/'Weightage Page-1'!U$13)*'Weightage Page-1'!U154,0))+
(IF('Semester Activities'!L$29&lt;&gt;0,('Semester Activities'!L$29/'Weightage Page-1'!V$13)*'Weightage Page-1'!V154,0))+
(IF('Semester Activities'!L$30&lt;&gt;0,('Semester Activities'!L$30/'Weightage Page-1'!W$13)*'Weightage Page-1'!W154,0))+
(IF('Semester Activities'!L$31&lt;&gt;0,('Semester Activities'!L$31/'Weightage Page-1'!X$13)*'Weightage Page-1'!X154,0))+
(IF('Semester Activities'!L$32&lt;&gt;0,('Semester Activities'!L$32/'Weightage Page-1'!Y$13)*'Weightage Page-1'!Y154,0))+
(IF('Semester Activities'!L$33&lt;&gt;0,('Semester Activities'!L$33/'Weightage Page-1'!Z$13)*'Weightage Page-1'!Z154,0))+
(IF('Semester Activities'!L$34&lt;&gt;0,('Semester Activities'!L$34/'Weightage Page-1'!AA$13)*'Weightage Page-1'!AA154,0))+
(IF('Semester Activities'!L$35&lt;&gt;0,('Semester Activities'!L$35/'Weightage Page-1'!AB$13)*'Weightage Page-1'!AB154,0))+
(IF('Semester Activities'!L$36&lt;&gt;0,('Semester Activities'!L$36/'Weightage Page-1'!AC$13)*'Weightage Page-1'!AC154,0))+
(IF('Semester Activities'!L$38&lt;&gt;0,('Semester Activities'!L$38/'Weightage Page-1'!AE$13)*'Weightage Page-1'!AE154,0))+
(IF('Semester Activities'!L$39&lt;&gt;0,('Semester Activities'!L$39/'Weightage Page-1'!AF$13)*'Weightage Page-1'!AF154,0))+
(IF('Semester Activities'!L$40&lt;&gt;0,('Semester Activities'!L$40/'Weightage Page-1'!AG$13)*'Weightage Page-1'!AG154,0))+
(IF('Semester Activities'!L$41&lt;&gt;0,('Semester Activities'!L$41/'Weightage Page-1'!AH$13)*'Weightage Page-1'!AH154,0))+
(IF('Semester Activities'!L$42&lt;&gt;0,('Semester Activities'!L$42/'Weightage Page-1'!AI$13)*'Weightage Page-1'!AI154,0))+
(IF('Semester Activities'!L$43&lt;&gt;0,('Semester Activities'!L$43/'Weightage Page-1'!AJ$13)*'Weightage Page-1'!AJ154,0))+
(IF('Semester Activities'!L$44&lt;&gt;0,('Semester Activities'!L$44/'Weightage Page-1'!AK$13)*'Weightage Page-1'!AK154,0))+
(IF('Semester Activities'!L$45&lt;&gt;0,('Semester Activities'!L$45/'Weightage Page-1'!AL$13)*'Weightage Page-1'!AL154,0))+
(IF('Semester Activities'!L$46&lt;&gt;0,('Semester Activities'!L$46/'Weightage Page-1'!AM$13)*'Weightage Page-1'!AM154,0))+
(IF('Semester Activities'!L$47&lt;&gt;0,('Semester Activities'!L$47/'Weightage Page-1'!AN$13)*'Weightage Page-1'!AN154,0))+
(IF('Semester Activities'!L$48&lt;&gt;0,('Semester Activities'!L$48/'Weightage Page-1'!AO$13)*'Weightage Page-1'!AO154,0))+
(IF('Semester Activities'!L$49&lt;&gt;0,('Semester Activities'!L$49/'Weightage Page-1'!AP$13)*'Weightage Page-1'!AP154,0))+
(IF('Semester Activities'!L$50&lt;&gt;0,('Semester Activities'!L$50/'Weightage Page-1'!AQ$13)*'Weightage Page-1'!AQ154,0))+
(IF('Semester Activities'!L$51&lt;&gt;0,('Semester Activities'!L$51/'Weightage Page-1'!AR$13)*'Weightage Page-1'!AR154,0))+
(IF('Semester Activities'!L$52&lt;&gt;0,('Semester Activities'!L$52/'Weightage Page-1'!AS$13)*'Weightage Page-1'!AS154,0))+
(IF('Semester Activities'!L$53&lt;&gt;0,('Semester Activities'!L$53/'Weightage Page-1'!AT$13)*'Weightage Page-1'!AT154,0))+
(IF('Semester Activities'!L$54&lt;&gt;0,('Semester Activities'!L$54/'Weightage Page-1'!AU$13)*'Weightage Page-1'!AU154,0))+
(IF('Semester Activities'!L$55&lt;&gt;0,('Semester Activities'!L$55/'Weightage Page-1'!AV$13)*'Weightage Page-1'!AV154,0))+
(IF('Semester Activities'!L$56&lt;&gt;0,('Semester Activities'!L$56/'Weightage Page-1'!AW$13)*'Weightage Page-1'!AW154,0))+
(IF('Semester Activities'!L$57&lt;&gt;0,('Semester Activities'!L$57/'Weightage Page-1'!AX$13)*'Weightage Page-1'!AX154,0))+
(IF('Semester Activities'!L$58&lt;&gt;0,('Semester Activities'!L$58/'Weightage Page-1'!AY$13)*'Weightage Page-1'!AY154,0))+
(IF('Semester Activities'!L$59&lt;&gt;0,('Semester Activities'!L$59/'Weightage Page-1'!AZ$13)*'Weightage Page-1'!AZ154,0))+
(IF('Semester Activities'!L$60&lt;&gt;0,('Semester Activities'!L$60/'Weightage Page-1'!BA$13)*'Weightage Page-1'!BA154,0))+
(IF('Semester Activities'!L$61&lt;&gt;0,('Semester Activities'!L$61/'Weightage Page-1'!BB$13)*'Weightage Page-1'!BB154,0))</f>
        <v>0</v>
      </c>
      <c r="I148" s="423"/>
      <c r="J148" s="423">
        <f>(IF('Semester Activities'!M$11&lt;&gt;0,('Semester Activities'!M$11/'Weightage Page-1'!D$13)*'Weightage Page-1'!D154,0))+
(IF('Semester Activities'!M$12&lt;&gt;0,('Semester Activities'!M$12/'Weightage Page-1'!E$13)*'Weightage Page-1'!E154,0))+
(IF('Semester Activities'!M$13&lt;&gt;0,('Semester Activities'!M$13/'Weightage Page-1'!F$13)*'Weightage Page-1'!F154,0))+
(IF('Semester Activities'!M$14&lt;&gt;0,('Semester Activities'!M$14/'Weightage Page-1'!G$13)*'Weightage Page-1'!G154,0))+
(IF('Semester Activities'!M$15&lt;&gt;0,('Semester Activities'!M$15/'Weightage Page-1'!H$13)*'Weightage Page-1'!H154,0))+
(IF('Semester Activities'!M$16&lt;&gt;0,('Semester Activities'!M$16/'Weightage Page-1'!I$13)*'Weightage Page-1'!I154,0))+
(IF('Semester Activities'!M$17&lt;&gt;0,('Semester Activities'!M$17/'Weightage Page-1'!J$13)*'Weightage Page-1'!J154,0))+
(IF('Semester Activities'!M$18&lt;&gt;0,('Semester Activities'!M$18/'Weightage Page-1'!K$13)*'Weightage Page-1'!K154,0))+
(IF('Semester Activities'!M$19&lt;&gt;0,('Semester Activities'!M$19/'Weightage Page-1'!L$13)*'Weightage Page-1'!L154,0))+
(IF('Semester Activities'!M$20&lt;&gt;0,('Semester Activities'!M$20/'Weightage Page-1'!M$13)*'Weightage Page-1'!M154,0))+
(IF('Semester Activities'!M$21&lt;&gt;0,('Semester Activities'!M$21/'Weightage Page-1'!N$13)*'Weightage Page-1'!N154,0))+
(IF('Semester Activities'!M$25&lt;&gt;0,('Semester Activities'!M$25/'Weightage Page-1'!R$13)*'Weightage Page-1'!R154,0))+
(IF('Semester Activities'!M$26&lt;&gt;0,('Semester Activities'!M$26/'Weightage Page-1'!S$13)*'Weightage Page-1'!S154,0))+
(IF('Semester Activities'!M$27&lt;&gt;0,('Semester Activities'!M$27/'Weightage Page-1'!T$13)*'Weightage Page-1'!T154,0))+
(IF('Semester Activities'!M$28&lt;&gt;0,('Semester Activities'!M$28/'Weightage Page-1'!U$13)*'Weightage Page-1'!U154,0))+
(IF('Semester Activities'!M$29&lt;&gt;0,('Semester Activities'!M$29/'Weightage Page-1'!V$13)*'Weightage Page-1'!V154,0))+
(IF('Semester Activities'!M$30&lt;&gt;0,('Semester Activities'!M$30/'Weightage Page-1'!W$13)*'Weightage Page-1'!W154,0))+
(IF('Semester Activities'!M$31&lt;&gt;0,('Semester Activities'!M$31/'Weightage Page-1'!X$13)*'Weightage Page-1'!X154,0))+
(IF('Semester Activities'!M$32&lt;&gt;0,('Semester Activities'!M$32/'Weightage Page-1'!Y$13)*'Weightage Page-1'!Y154,0))+
(IF('Semester Activities'!M$33&lt;&gt;0,('Semester Activities'!M$33/'Weightage Page-1'!Z$13)*'Weightage Page-1'!Z154,0))+
(IF('Semester Activities'!M$34&lt;&gt;0,('Semester Activities'!M$34/'Weightage Page-1'!AA$13)*'Weightage Page-1'!AA154,0))+
(IF('Semester Activities'!M$35&lt;&gt;0,('Semester Activities'!M$35/'Weightage Page-1'!AB$13)*'Weightage Page-1'!AB154,0))+
(IF('Semester Activities'!M$36&lt;&gt;0,('Semester Activities'!M$36/'Weightage Page-1'!AC$13)*'Weightage Page-1'!AC154,0))+
(IF('Semester Activities'!M$38&lt;&gt;0,('Semester Activities'!M$38/'Weightage Page-1'!AE$13)*'Weightage Page-1'!AE154,0))+
(IF('Semester Activities'!M$39&lt;&gt;0,('Semester Activities'!M$39/'Weightage Page-1'!AF$13)*'Weightage Page-1'!AF154,0))+
(IF('Semester Activities'!M$40&lt;&gt;0,('Semester Activities'!M$40/'Weightage Page-1'!AG$13)*'Weightage Page-1'!AG154,0))+
(IF('Semester Activities'!M$41&lt;&gt;0,('Semester Activities'!M$41/'Weightage Page-1'!AH$13)*'Weightage Page-1'!AH154,0))+
(IF('Semester Activities'!M$42&lt;&gt;0,('Semester Activities'!M$42/'Weightage Page-1'!AI$13)*'Weightage Page-1'!AI154,0))+
(IF('Semester Activities'!M$43&lt;&gt;0,('Semester Activities'!M$43/'Weightage Page-1'!AJ$13)*'Weightage Page-1'!AJ154,0))+
(IF('Semester Activities'!M$44&lt;&gt;0,('Semester Activities'!M$44/'Weightage Page-1'!AK$13)*'Weightage Page-1'!AK154,0))+
(IF('Semester Activities'!M$45&lt;&gt;0,('Semester Activities'!M$45/'Weightage Page-1'!AL$13)*'Weightage Page-1'!AL154,0))+
(IF('Semester Activities'!M$46&lt;&gt;0,('Semester Activities'!M$46/'Weightage Page-1'!AM$13)*'Weightage Page-1'!AM154,0))+
(IF('Semester Activities'!M$47&lt;&gt;0,('Semester Activities'!M$47/'Weightage Page-1'!AN$13)*'Weightage Page-1'!AN154,0))+
(IF('Semester Activities'!M$48&lt;&gt;0,('Semester Activities'!M$48/'Weightage Page-1'!AO$13)*'Weightage Page-1'!AO154,0))+
(IF('Semester Activities'!M$49&lt;&gt;0,('Semester Activities'!M$49/'Weightage Page-1'!AP$13)*'Weightage Page-1'!AP154,0))+
(IF('Semester Activities'!M$50&lt;&gt;0,('Semester Activities'!M$50/'Weightage Page-1'!AQ$13)*'Weightage Page-1'!AQ154,0))+
(IF('Semester Activities'!M$51&lt;&gt;0,('Semester Activities'!M$51/'Weightage Page-1'!AR$13)*'Weightage Page-1'!AR154,0))+
(IF('Semester Activities'!M$52&lt;&gt;0,('Semester Activities'!M$52/'Weightage Page-1'!AS$13)*'Weightage Page-1'!AS154,0))+
(IF('Semester Activities'!M$53&lt;&gt;0,('Semester Activities'!M$53/'Weightage Page-1'!AT$13)*'Weightage Page-1'!AT154,0))+
(IF('Semester Activities'!M$54&lt;&gt;0,('Semester Activities'!M$54/'Weightage Page-1'!AU$13)*'Weightage Page-1'!AU154,0))+
(IF('Semester Activities'!M$55&lt;&gt;0,('Semester Activities'!M$55/'Weightage Page-1'!AV$13)*'Weightage Page-1'!AV154,0))+
(IF('Semester Activities'!M$56&lt;&gt;0,('Semester Activities'!M$56/'Weightage Page-1'!AW$13)*'Weightage Page-1'!AW154,0))+
(IF('Semester Activities'!M$57&lt;&gt;0,('Semester Activities'!M$57/'Weightage Page-1'!AX$13)*'Weightage Page-1'!AX154,0))+
(IF('Semester Activities'!M$58&lt;&gt;0,('Semester Activities'!M$58/'Weightage Page-1'!AY$13)*'Weightage Page-1'!AY154,0))+
(IF('Semester Activities'!M$59&lt;&gt;0,('Semester Activities'!M$59/'Weightage Page-1'!AZ$13)*'Weightage Page-1'!AZ154,0))+
(IF('Semester Activities'!M$60&lt;&gt;0,('Semester Activities'!M$60/'Weightage Page-1'!BA$13)*'Weightage Page-1'!BA154,0))+
(IF('Semester Activities'!M$61&lt;&gt;0,('Semester Activities'!M$61/'Weightage Page-1'!BB$13)*'Weightage Page-1'!BB154,0))</f>
        <v>0</v>
      </c>
      <c r="K148" s="423"/>
      <c r="L148" s="423">
        <f>(IF('Semester Activities'!N$11&lt;&gt;0,('Semester Activities'!N$11/'Weightage Page-1'!D$13)*'Weightage Page-1'!D154,0))+
(IF('Semester Activities'!N$12&lt;&gt;0,('Semester Activities'!N$12/'Weightage Page-1'!E$13)*'Weightage Page-1'!E154,0))+
(IF('Semester Activities'!N$13&lt;&gt;0,('Semester Activities'!N$13/'Weightage Page-1'!F$13)*'Weightage Page-1'!F154,0))+
(IF('Semester Activities'!N$14&lt;&gt;0,('Semester Activities'!N$14/'Weightage Page-1'!G$13)*'Weightage Page-1'!G154,0))+
(IF('Semester Activities'!N$15&lt;&gt;0,('Semester Activities'!N$15/'Weightage Page-1'!H$13)*'Weightage Page-1'!H154,0))+
(IF('Semester Activities'!N$16&lt;&gt;0,('Semester Activities'!N$16/'Weightage Page-1'!I$13)*'Weightage Page-1'!I154,0))+
(IF('Semester Activities'!N$17&lt;&gt;0,('Semester Activities'!N$17/'Weightage Page-1'!J$13)*'Weightage Page-1'!J154,0))+
(IF('Semester Activities'!N$18&lt;&gt;0,('Semester Activities'!N$18/'Weightage Page-1'!K$13)*'Weightage Page-1'!K154,0))+
(IF('Semester Activities'!N$19&lt;&gt;0,('Semester Activities'!N$19/'Weightage Page-1'!L$13)*'Weightage Page-1'!L154,0))+
(IF('Semester Activities'!N$20&lt;&gt;0,('Semester Activities'!N$20/'Weightage Page-1'!M$13)*'Weightage Page-1'!M154,0))+
(IF('Semester Activities'!N$21&lt;&gt;0,('Semester Activities'!N$21/'Weightage Page-1'!N$13)*'Weightage Page-1'!N154,0))+
(IF('Semester Activities'!N$25&lt;&gt;0,('Semester Activities'!N$25/'Weightage Page-1'!R$13)*'Weightage Page-1'!R154,0))+
(IF('Semester Activities'!N$26&lt;&gt;0,('Semester Activities'!N$26/'Weightage Page-1'!S$13)*'Weightage Page-1'!S154,0))+
(IF('Semester Activities'!N$27&lt;&gt;0,('Semester Activities'!N$27/'Weightage Page-1'!T$13)*'Weightage Page-1'!T154,0))+
(IF('Semester Activities'!N$28&lt;&gt;0,('Semester Activities'!N$28/'Weightage Page-1'!U$13)*'Weightage Page-1'!U154,0))+
(IF('Semester Activities'!N$29&lt;&gt;0,('Semester Activities'!N$29/'Weightage Page-1'!V$13)*'Weightage Page-1'!V154,0))+
(IF('Semester Activities'!N$30&lt;&gt;0,('Semester Activities'!N$30/'Weightage Page-1'!W$13)*'Weightage Page-1'!W154,0))+
(IF('Semester Activities'!N$31&lt;&gt;0,('Semester Activities'!N$31/'Weightage Page-1'!X$13)*'Weightage Page-1'!X154,0))+
(IF('Semester Activities'!N$32&lt;&gt;0,('Semester Activities'!N$32/'Weightage Page-1'!Y$13)*'Weightage Page-1'!Y154,0))+
(IF('Semester Activities'!N$33&lt;&gt;0,('Semester Activities'!N$33/'Weightage Page-1'!Z$13)*'Weightage Page-1'!Z154,0))+
(IF('Semester Activities'!N$34&lt;&gt;0,('Semester Activities'!N$34/'Weightage Page-1'!AA$13)*'Weightage Page-1'!AA154,0))+
(IF('Semester Activities'!N$35&lt;&gt;0,('Semester Activities'!N$35/'Weightage Page-1'!AB$13)*'Weightage Page-1'!AB154,0))+
(IF('Semester Activities'!N$36&lt;&gt;0,('Semester Activities'!N$36/'Weightage Page-1'!AC$13)*'Weightage Page-1'!AC154,0))+
(IF('Semester Activities'!N$38&lt;&gt;0,('Semester Activities'!N$38/'Weightage Page-1'!AE$13)*'Weightage Page-1'!AE154,0))+
(IF('Semester Activities'!N$39&lt;&gt;0,('Semester Activities'!N$39/'Weightage Page-1'!AF$13)*'Weightage Page-1'!AF154,0))+
(IF('Semester Activities'!N$40&lt;&gt;0,('Semester Activities'!N$40/'Weightage Page-1'!AG$13)*'Weightage Page-1'!AG154,0))+
(IF('Semester Activities'!N$41&lt;&gt;0,('Semester Activities'!N$41/'Weightage Page-1'!AH$13)*'Weightage Page-1'!AH154,0))+
(IF('Semester Activities'!N$42&lt;&gt;0,('Semester Activities'!N$42/'Weightage Page-1'!AI$13)*'Weightage Page-1'!AI154,0))+
(IF('Semester Activities'!N$43&lt;&gt;0,('Semester Activities'!N$43/'Weightage Page-1'!AJ$13)*'Weightage Page-1'!AJ154,0))+
(IF('Semester Activities'!N$44&lt;&gt;0,('Semester Activities'!N$44/'Weightage Page-1'!AK$13)*'Weightage Page-1'!AK154,0))+
(IF('Semester Activities'!N$45&lt;&gt;0,('Semester Activities'!N$45/'Weightage Page-1'!AL$13)*'Weightage Page-1'!AL154,0))+
(IF('Semester Activities'!N$46&lt;&gt;0,('Semester Activities'!N$46/'Weightage Page-1'!AM$13)*'Weightage Page-1'!AM154,0))+
(IF('Semester Activities'!N$47&lt;&gt;0,('Semester Activities'!N$47/'Weightage Page-1'!AN$13)*'Weightage Page-1'!AN154,0))+
(IF('Semester Activities'!N$48&lt;&gt;0,('Semester Activities'!N$48/'Weightage Page-1'!AO$13)*'Weightage Page-1'!AO154,0))+
(IF('Semester Activities'!N$49&lt;&gt;0,('Semester Activities'!N$49/'Weightage Page-1'!AP$13)*'Weightage Page-1'!AP154,0))+
(IF('Semester Activities'!N$50&lt;&gt;0,('Semester Activities'!N$50/'Weightage Page-1'!AQ$13)*'Weightage Page-1'!AQ154,0))+
(IF('Semester Activities'!N$51&lt;&gt;0,('Semester Activities'!N$51/'Weightage Page-1'!AR$13)*'Weightage Page-1'!AR154,0))+
(IF('Semester Activities'!N$52&lt;&gt;0,('Semester Activities'!N$52/'Weightage Page-1'!AS$13)*'Weightage Page-1'!AS154,0))+
(IF('Semester Activities'!N$53&lt;&gt;0,('Semester Activities'!N$53/'Weightage Page-1'!AT$13)*'Weightage Page-1'!AT154,0))+
(IF('Semester Activities'!N$54&lt;&gt;0,('Semester Activities'!N$54/'Weightage Page-1'!AU$13)*'Weightage Page-1'!AU154,0))+
(IF('Semester Activities'!N$55&lt;&gt;0,('Semester Activities'!N$55/'Weightage Page-1'!AV$13)*'Weightage Page-1'!AV154,0))+
(IF('Semester Activities'!N$56&lt;&gt;0,('Semester Activities'!N$56/'Weightage Page-1'!AW$13)*'Weightage Page-1'!AW154,0))+
(IF('Semester Activities'!N$57&lt;&gt;0,('Semester Activities'!N$57/'Weightage Page-1'!AX$13)*'Weightage Page-1'!AX154,0))+
(IF('Semester Activities'!N$58&lt;&gt;0,('Semester Activities'!N$58/'Weightage Page-1'!AY$13)*'Weightage Page-1'!AY154,0))+
(IF('Semester Activities'!N$59&lt;&gt;0,('Semester Activities'!N$59/'Weightage Page-1'!AZ$13)*'Weightage Page-1'!AZ154,0))+
(IF('Semester Activities'!N$60&lt;&gt;0,('Semester Activities'!N$60/'Weightage Page-1'!BA$13)*'Weightage Page-1'!BA154,0))+
(IF('Semester Activities'!N$61&lt;&gt;0,('Semester Activities'!N$61/'Weightage Page-1'!BB$13)*'Weightage Page-1'!BB154,0))</f>
        <v>0</v>
      </c>
      <c r="M148" s="423"/>
      <c r="N148" s="424">
        <f t="shared" si="3"/>
        <v>0</v>
      </c>
      <c r="O148" s="424"/>
    </row>
    <row r="149" spans="1:15" ht="16.5" thickBot="1" x14ac:dyDescent="0.3">
      <c r="A149" s="210">
        <v>140</v>
      </c>
      <c r="B149" s="211" t="str">
        <f>IF('Weightage Page-1'!B155&lt;&gt;"",'Weightage Page-1'!B155,"")</f>
        <v/>
      </c>
      <c r="C149" s="118"/>
      <c r="D149" s="423">
        <f>(IF('Semester Activities'!J$11&lt;&gt;0,('Semester Activities'!J$11/'Weightage Page-1'!D$13)*'Weightage Page-1'!D155,0))+
(IF('Semester Activities'!J$12&lt;&gt;0,('Semester Activities'!J$12/'Weightage Page-1'!E$13)*'Weightage Page-1'!E155,0))+
(IF('Semester Activities'!J$13&lt;&gt;0,('Semester Activities'!J$13/'Weightage Page-1'!F$13)*'Weightage Page-1'!F155,0))+
(IF('Semester Activities'!J$14&lt;&gt;0,('Semester Activities'!J$14/'Weightage Page-1'!G$13)*'Weightage Page-1'!G155,0))+
(IF('Semester Activities'!J$15&lt;&gt;0,('Semester Activities'!J$15/'Weightage Page-1'!H$13)*'Weightage Page-1'!H155,0))+
(IF('Semester Activities'!J$16&lt;&gt;0,('Semester Activities'!J$16/'Weightage Page-1'!I$13)*'Weightage Page-1'!I155,0))+
(IF('Semester Activities'!J$17&lt;&gt;0,('Semester Activities'!J$17/'Weightage Page-1'!J$13)*'Weightage Page-1'!J155,0))+
(IF('Semester Activities'!J$18&lt;&gt;0,('Semester Activities'!J$18/'Weightage Page-1'!K$13)*'Weightage Page-1'!K155,0))+
(IF('Semester Activities'!J$19&lt;&gt;0,('Semester Activities'!J$19/'Weightage Page-1'!L$13)*'Weightage Page-1'!L155,0))+
(IF('Semester Activities'!J$20&lt;&gt;0,('Semester Activities'!J$20/'Weightage Page-1'!M$13)*'Weightage Page-1'!M155,0))+
(IF('Semester Activities'!J$21&lt;&gt;0,('Semester Activities'!J$21/'Weightage Page-1'!N$13)*'Weightage Page-1'!N155,0))+
(IF('Semester Activities'!J$25&lt;&gt;0,('Semester Activities'!J$25/'Weightage Page-1'!R$13)*'Weightage Page-1'!R155,0))+
(IF('Semester Activities'!J$26&lt;&gt;0,('Semester Activities'!J$26/'Weightage Page-1'!S$13)*'Weightage Page-1'!S155,0))+
(IF('Semester Activities'!J$27&lt;&gt;0,('Semester Activities'!J$27/'Weightage Page-1'!T$13)*'Weightage Page-1'!T155,0))+
(IF('Semester Activities'!J$28&lt;&gt;0,('Semester Activities'!J$28/'Weightage Page-1'!U$13)*'Weightage Page-1'!U155,0))+
(IF('Semester Activities'!J$29&lt;&gt;0,('Semester Activities'!J$29/'Weightage Page-1'!V$13)*'Weightage Page-1'!V155,0))+
(IF('Semester Activities'!J$30&lt;&gt;0,('Semester Activities'!J$30/'Weightage Page-1'!W$13)*'Weightage Page-1'!W155,0))+
(IF('Semester Activities'!J$31&lt;&gt;0,('Semester Activities'!J$31/'Weightage Page-1'!X$13)*'Weightage Page-1'!X155,0))+
(IF('Semester Activities'!J$32&lt;&gt;0,('Semester Activities'!J$32/'Weightage Page-1'!Y$13)*'Weightage Page-1'!Y155,0))+
(IF('Semester Activities'!J$33&lt;&gt;0,('Semester Activities'!J$33/'Weightage Page-1'!Z$13)*'Weightage Page-1'!Z155,0))+
(IF('Semester Activities'!J$34&lt;&gt;0,('Semester Activities'!J$34/'Weightage Page-1'!AA$13)*'Weightage Page-1'!AA155,0))+
(IF('Semester Activities'!J$35&lt;&gt;0,('Semester Activities'!J$35/'Weightage Page-1'!AB$13)*'Weightage Page-1'!AB155,0))+
(IF('Semester Activities'!J$36&lt;&gt;0,('Semester Activities'!J$36/'Weightage Page-1'!AC$13)*'Weightage Page-1'!AC155,0))+
(IF('Semester Activities'!J$38&lt;&gt;0,('Semester Activities'!J$38/'Weightage Page-1'!AE$13)*'Weightage Page-1'!AE155,0))+
(IF('Semester Activities'!J$39&lt;&gt;0,('Semester Activities'!J$39/'Weightage Page-1'!AF$13)*'Weightage Page-1'!AF155,0))+
(IF('Semester Activities'!J$40&lt;&gt;0,('Semester Activities'!J$40/'Weightage Page-1'!AG$13)*'Weightage Page-1'!AG155,0))+
(IF('Semester Activities'!J$41&lt;&gt;0,('Semester Activities'!J$41/'Weightage Page-1'!AH$13)*'Weightage Page-1'!AH155,0))+
(IF('Semester Activities'!J$42&lt;&gt;0,('Semester Activities'!J$42/'Weightage Page-1'!AI$13)*'Weightage Page-1'!AI155,0))+
(IF('Semester Activities'!J$43&lt;&gt;0,('Semester Activities'!J$43/'Weightage Page-1'!AJ$13)*'Weightage Page-1'!AJ155,0))+
(IF('Semester Activities'!J$44&lt;&gt;0,('Semester Activities'!J$44/'Weightage Page-1'!AK$13)*'Weightage Page-1'!AK155,0))+
(IF('Semester Activities'!J$45&lt;&gt;0,('Semester Activities'!J$45/'Weightage Page-1'!AL$13)*'Weightage Page-1'!AL155,0))+
(IF('Semester Activities'!J$46&lt;&gt;0,('Semester Activities'!J$46/'Weightage Page-1'!AM$13)*'Weightage Page-1'!AM155,0))+
(IF('Semester Activities'!J$47&lt;&gt;0,('Semester Activities'!J$47/'Weightage Page-1'!AN$13)*'Weightage Page-1'!AN155,0))+
(IF('Semester Activities'!J$48&lt;&gt;0,('Semester Activities'!J$48/'Weightage Page-1'!AO$13)*'Weightage Page-1'!AO155,0))+
(IF('Semester Activities'!J$49&lt;&gt;0,('Semester Activities'!J$49/'Weightage Page-1'!AP$13)*'Weightage Page-1'!AP155,0))+
(IF('Semester Activities'!J$50&lt;&gt;0,('Semester Activities'!J$50/'Weightage Page-1'!AQ$13)*'Weightage Page-1'!AQ155,0))+
(IF('Semester Activities'!J$51&lt;&gt;0,('Semester Activities'!J$51/'Weightage Page-1'!AR$13)*'Weightage Page-1'!AR155,0))+
(IF('Semester Activities'!J$52&lt;&gt;0,('Semester Activities'!J$52/'Weightage Page-1'!AS$13)*'Weightage Page-1'!AS155,0))+
(IF('Semester Activities'!J$53&lt;&gt;0,('Semester Activities'!J$53/'Weightage Page-1'!AT$13)*'Weightage Page-1'!AT155,0))+
(IF('Semester Activities'!J$54&lt;&gt;0,('Semester Activities'!J$54/'Weightage Page-1'!AU$13)*'Weightage Page-1'!AU155,0))+
(IF('Semester Activities'!J$55&lt;&gt;0,('Semester Activities'!J$55/'Weightage Page-1'!AV$13)*'Weightage Page-1'!AV155,0))+
(IF('Semester Activities'!J$56&lt;&gt;0,('Semester Activities'!J$56/'Weightage Page-1'!AW$13)*'Weightage Page-1'!AW155,0))+
(IF('Semester Activities'!J$57&lt;&gt;0,('Semester Activities'!J$57/'Weightage Page-1'!AX$13)*'Weightage Page-1'!AX155,0))+
(IF('Semester Activities'!J$58&lt;&gt;0,('Semester Activities'!J$58/'Weightage Page-1'!AY$13)*'Weightage Page-1'!AY155,0))+
(IF('Semester Activities'!J$59&lt;&gt;0,('Semester Activities'!J$59/'Weightage Page-1'!AZ$13)*'Weightage Page-1'!AZ155,0))+
(IF('Semester Activities'!J$60&lt;&gt;0,('Semester Activities'!J$60/'Weightage Page-1'!BA$13)*'Weightage Page-1'!BA155,0))+
(IF('Semester Activities'!J$61&lt;&gt;0,('Semester Activities'!J$61/'Weightage Page-1'!BB$13)*'Weightage Page-1'!BB155,0))</f>
        <v>0</v>
      </c>
      <c r="E149" s="423"/>
      <c r="F149" s="423">
        <f>(IF('Semester Activities'!K$11&lt;&gt;0,('Semester Activities'!K$11/'Weightage Page-1'!D$13)*'Weightage Page-1'!D155,0))+
(IF('Semester Activities'!K$12&lt;&gt;0,('Semester Activities'!K$12/'Weightage Page-1'!E$13)*'Weightage Page-1'!E155,0))+
(IF('Semester Activities'!K$13&lt;&gt;0,('Semester Activities'!K$13/'Weightage Page-1'!F$13)*'Weightage Page-1'!F155,0))+
(IF('Semester Activities'!K$14&lt;&gt;0,('Semester Activities'!K$14/'Weightage Page-1'!G$13)*'Weightage Page-1'!G155,0))+
(IF('Semester Activities'!K$15&lt;&gt;0,('Semester Activities'!K$15/'Weightage Page-1'!H$13)*'Weightage Page-1'!H155,0))+
(IF('Semester Activities'!K$16&lt;&gt;0,('Semester Activities'!K$16/'Weightage Page-1'!I$13)*'Weightage Page-1'!I155,0))+
(IF('Semester Activities'!K$17&lt;&gt;0,('Semester Activities'!K$17/'Weightage Page-1'!J$13)*'Weightage Page-1'!J155,0))+
(IF('Semester Activities'!K$18&lt;&gt;0,('Semester Activities'!K$18/'Weightage Page-1'!K$13)*'Weightage Page-1'!K155,0))+
(IF('Semester Activities'!K$19&lt;&gt;0,('Semester Activities'!K$19/'Weightage Page-1'!L$13)*'Weightage Page-1'!L155,0))+
(IF('Semester Activities'!K$20&lt;&gt;0,('Semester Activities'!K$20/'Weightage Page-1'!M$13)*'Weightage Page-1'!M155,0))+
(IF('Semester Activities'!K$21&lt;&gt;0,('Semester Activities'!K$21/'Weightage Page-1'!N$13)*'Weightage Page-1'!N155,0))+
(IF('Semester Activities'!K$25&lt;&gt;0,('Semester Activities'!K$25/'Weightage Page-1'!R$13)*'Weightage Page-1'!R155,0))+
(IF('Semester Activities'!K$26&lt;&gt;0,('Semester Activities'!K$26/'Weightage Page-1'!S$13)*'Weightage Page-1'!S155,0))+
(IF('Semester Activities'!K$27&lt;&gt;0,('Semester Activities'!K$27/'Weightage Page-1'!T$13)*'Weightage Page-1'!T155,0))+
(IF('Semester Activities'!K$28&lt;&gt;0,('Semester Activities'!K$28/'Weightage Page-1'!U$13)*'Weightage Page-1'!U155,0))+
(IF('Semester Activities'!K$29&lt;&gt;0,('Semester Activities'!K$29/'Weightage Page-1'!V$13)*'Weightage Page-1'!V155,0))+
(IF('Semester Activities'!K$30&lt;&gt;0,('Semester Activities'!K$30/'Weightage Page-1'!W$13)*'Weightage Page-1'!W155,0))+
(IF('Semester Activities'!K$31&lt;&gt;0,('Semester Activities'!K$31/'Weightage Page-1'!X$13)*'Weightage Page-1'!X155,0))+
(IF('Semester Activities'!K$32&lt;&gt;0,('Semester Activities'!K$32/'Weightage Page-1'!Y$13)*'Weightage Page-1'!Y155,0))+
(IF('Semester Activities'!K$33&lt;&gt;0,('Semester Activities'!K$33/'Weightage Page-1'!Z$13)*'Weightage Page-1'!Z155,0))+
(IF('Semester Activities'!K$34&lt;&gt;0,('Semester Activities'!K$34/'Weightage Page-1'!AA$13)*'Weightage Page-1'!AA155,0))+
(IF('Semester Activities'!K$35&lt;&gt;0,('Semester Activities'!K$35/'Weightage Page-1'!AB$13)*'Weightage Page-1'!AB155,0))+
(IF('Semester Activities'!K$36&lt;&gt;0,('Semester Activities'!K$36/'Weightage Page-1'!AC$13)*'Weightage Page-1'!AC155,0))+
(IF('Semester Activities'!K$38&lt;&gt;0,('Semester Activities'!K$38/'Weightage Page-1'!AE$13)*'Weightage Page-1'!AE155,0))+
(IF('Semester Activities'!K$39&lt;&gt;0,('Semester Activities'!K$39/'Weightage Page-1'!AF$13)*'Weightage Page-1'!AF155,0))+
(IF('Semester Activities'!K$40&lt;&gt;0,('Semester Activities'!K$40/'Weightage Page-1'!AG$13)*'Weightage Page-1'!AG155,0))+
(IF('Semester Activities'!K$41&lt;&gt;0,('Semester Activities'!K$41/'Weightage Page-1'!AH$13)*'Weightage Page-1'!AH155,0))+
(IF('Semester Activities'!K$42&lt;&gt;0,('Semester Activities'!K$42/'Weightage Page-1'!AI$13)*'Weightage Page-1'!AI155,0))+
(IF('Semester Activities'!K$43&lt;&gt;0,('Semester Activities'!K$43/'Weightage Page-1'!AJ$13)*'Weightage Page-1'!AJ155,0))+
(IF('Semester Activities'!K$44&lt;&gt;0,('Semester Activities'!K$44/'Weightage Page-1'!AK$13)*'Weightage Page-1'!AK155,0))+
(IF('Semester Activities'!K$45&lt;&gt;0,('Semester Activities'!K$45/'Weightage Page-1'!AL$13)*'Weightage Page-1'!AL155,0))+
(IF('Semester Activities'!K$46&lt;&gt;0,('Semester Activities'!K$46/'Weightage Page-1'!AM$13)*'Weightage Page-1'!AM155,0))+
(IF('Semester Activities'!K$47&lt;&gt;0,('Semester Activities'!K$47/'Weightage Page-1'!AN$13)*'Weightage Page-1'!AN155,0))+
(IF('Semester Activities'!K$48&lt;&gt;0,('Semester Activities'!K$48/'Weightage Page-1'!AO$13)*'Weightage Page-1'!AO155,0))+
(IF('Semester Activities'!K$49&lt;&gt;0,('Semester Activities'!K$49/'Weightage Page-1'!AP$13)*'Weightage Page-1'!AP155,0))+
(IF('Semester Activities'!K$50&lt;&gt;0,('Semester Activities'!K$50/'Weightage Page-1'!AQ$13)*'Weightage Page-1'!AQ155,0))+
(IF('Semester Activities'!K$51&lt;&gt;0,('Semester Activities'!K$51/'Weightage Page-1'!AR$13)*'Weightage Page-1'!AR155,0))+
(IF('Semester Activities'!K$52&lt;&gt;0,('Semester Activities'!K$52/'Weightage Page-1'!AS$13)*'Weightage Page-1'!AS155,0))+
(IF('Semester Activities'!K$53&lt;&gt;0,('Semester Activities'!K$53/'Weightage Page-1'!AT$13)*'Weightage Page-1'!AT155,0))+
(IF('Semester Activities'!K$54&lt;&gt;0,('Semester Activities'!K$54/'Weightage Page-1'!AU$13)*'Weightage Page-1'!AU155,0))+
(IF('Semester Activities'!K$55&lt;&gt;0,('Semester Activities'!K$55/'Weightage Page-1'!AV$13)*'Weightage Page-1'!AV155,0))+
(IF('Semester Activities'!K$56&lt;&gt;0,('Semester Activities'!K$56/'Weightage Page-1'!AW$13)*'Weightage Page-1'!AW155,0))+
(IF('Semester Activities'!K$57&lt;&gt;0,('Semester Activities'!K$57/'Weightage Page-1'!AX$13)*'Weightage Page-1'!AX155,0))+
(IF('Semester Activities'!K$58&lt;&gt;0,('Semester Activities'!K$58/'Weightage Page-1'!AY$13)*'Weightage Page-1'!AY155,0))+
(IF('Semester Activities'!K$59&lt;&gt;0,('Semester Activities'!K$59/'Weightage Page-1'!AZ$13)*'Weightage Page-1'!AZ155,0))+
(IF('Semester Activities'!K$60&lt;&gt;0,('Semester Activities'!K$60/'Weightage Page-1'!BA$13)*'Weightage Page-1'!BA155,0))+
(IF('Semester Activities'!K$61&lt;&gt;0,('Semester Activities'!K$61/'Weightage Page-1'!BB$13)*'Weightage Page-1'!BB155,0))</f>
        <v>0</v>
      </c>
      <c r="G149" s="423"/>
      <c r="H149" s="423">
        <f>(IF('Semester Activities'!L$11&lt;&gt;0,('Semester Activities'!L$11/'Weightage Page-1'!D$13)*'Weightage Page-1'!D155,0))+
(IF('Semester Activities'!L$12&lt;&gt;0,('Semester Activities'!L$12/'Weightage Page-1'!E$13)*'Weightage Page-1'!E155,0))+
(IF('Semester Activities'!L$13&lt;&gt;0,('Semester Activities'!L$13/'Weightage Page-1'!F$13)*'Weightage Page-1'!F155,0))+
(IF('Semester Activities'!L$14&lt;&gt;0,('Semester Activities'!L$14/'Weightage Page-1'!G$13)*'Weightage Page-1'!G155,0))+
(IF('Semester Activities'!L$15&lt;&gt;0,('Semester Activities'!L$15/'Weightage Page-1'!H$13)*'Weightage Page-1'!H155,0))+
(IF('Semester Activities'!L$16&lt;&gt;0,('Semester Activities'!L$16/'Weightage Page-1'!I$13)*'Weightage Page-1'!I155,0))+
(IF('Semester Activities'!L$17&lt;&gt;0,('Semester Activities'!L$17/'Weightage Page-1'!J$13)*'Weightage Page-1'!J155,0))+
(IF('Semester Activities'!L$18&lt;&gt;0,('Semester Activities'!L$18/'Weightage Page-1'!K$13)*'Weightage Page-1'!K155,0))+
(IF('Semester Activities'!L$19&lt;&gt;0,('Semester Activities'!L$19/'Weightage Page-1'!L$13)*'Weightage Page-1'!L155,0))+
(IF('Semester Activities'!L$20&lt;&gt;0,('Semester Activities'!L$20/'Weightage Page-1'!M$13)*'Weightage Page-1'!M155,0))+
(IF('Semester Activities'!L$21&lt;&gt;0,('Semester Activities'!L$21/'Weightage Page-1'!N$13)*'Weightage Page-1'!N155,0))+
(IF('Semester Activities'!L$25&lt;&gt;0,('Semester Activities'!L$25/'Weightage Page-1'!R$13)*'Weightage Page-1'!R155,0))+
(IF('Semester Activities'!L$26&lt;&gt;0,('Semester Activities'!L$26/'Weightage Page-1'!S$13)*'Weightage Page-1'!S155,0))+
(IF('Semester Activities'!L$27&lt;&gt;0,('Semester Activities'!L$27/'Weightage Page-1'!T$13)*'Weightage Page-1'!T155,0))+
(IF('Semester Activities'!L$28&lt;&gt;0,('Semester Activities'!L$28/'Weightage Page-1'!U$13)*'Weightage Page-1'!U155,0))+
(IF('Semester Activities'!L$29&lt;&gt;0,('Semester Activities'!L$29/'Weightage Page-1'!V$13)*'Weightage Page-1'!V155,0))+
(IF('Semester Activities'!L$30&lt;&gt;0,('Semester Activities'!L$30/'Weightage Page-1'!W$13)*'Weightage Page-1'!W155,0))+
(IF('Semester Activities'!L$31&lt;&gt;0,('Semester Activities'!L$31/'Weightage Page-1'!X$13)*'Weightage Page-1'!X155,0))+
(IF('Semester Activities'!L$32&lt;&gt;0,('Semester Activities'!L$32/'Weightage Page-1'!Y$13)*'Weightage Page-1'!Y155,0))+
(IF('Semester Activities'!L$33&lt;&gt;0,('Semester Activities'!L$33/'Weightage Page-1'!Z$13)*'Weightage Page-1'!Z155,0))+
(IF('Semester Activities'!L$34&lt;&gt;0,('Semester Activities'!L$34/'Weightage Page-1'!AA$13)*'Weightage Page-1'!AA155,0))+
(IF('Semester Activities'!L$35&lt;&gt;0,('Semester Activities'!L$35/'Weightage Page-1'!AB$13)*'Weightage Page-1'!AB155,0))+
(IF('Semester Activities'!L$36&lt;&gt;0,('Semester Activities'!L$36/'Weightage Page-1'!AC$13)*'Weightage Page-1'!AC155,0))+
(IF('Semester Activities'!L$38&lt;&gt;0,('Semester Activities'!L$38/'Weightage Page-1'!AE$13)*'Weightage Page-1'!AE155,0))+
(IF('Semester Activities'!L$39&lt;&gt;0,('Semester Activities'!L$39/'Weightage Page-1'!AF$13)*'Weightage Page-1'!AF155,0))+
(IF('Semester Activities'!L$40&lt;&gt;0,('Semester Activities'!L$40/'Weightage Page-1'!AG$13)*'Weightage Page-1'!AG155,0))+
(IF('Semester Activities'!L$41&lt;&gt;0,('Semester Activities'!L$41/'Weightage Page-1'!AH$13)*'Weightage Page-1'!AH155,0))+
(IF('Semester Activities'!L$42&lt;&gt;0,('Semester Activities'!L$42/'Weightage Page-1'!AI$13)*'Weightage Page-1'!AI155,0))+
(IF('Semester Activities'!L$43&lt;&gt;0,('Semester Activities'!L$43/'Weightage Page-1'!AJ$13)*'Weightage Page-1'!AJ155,0))+
(IF('Semester Activities'!L$44&lt;&gt;0,('Semester Activities'!L$44/'Weightage Page-1'!AK$13)*'Weightage Page-1'!AK155,0))+
(IF('Semester Activities'!L$45&lt;&gt;0,('Semester Activities'!L$45/'Weightage Page-1'!AL$13)*'Weightage Page-1'!AL155,0))+
(IF('Semester Activities'!L$46&lt;&gt;0,('Semester Activities'!L$46/'Weightage Page-1'!AM$13)*'Weightage Page-1'!AM155,0))+
(IF('Semester Activities'!L$47&lt;&gt;0,('Semester Activities'!L$47/'Weightage Page-1'!AN$13)*'Weightage Page-1'!AN155,0))+
(IF('Semester Activities'!L$48&lt;&gt;0,('Semester Activities'!L$48/'Weightage Page-1'!AO$13)*'Weightage Page-1'!AO155,0))+
(IF('Semester Activities'!L$49&lt;&gt;0,('Semester Activities'!L$49/'Weightage Page-1'!AP$13)*'Weightage Page-1'!AP155,0))+
(IF('Semester Activities'!L$50&lt;&gt;0,('Semester Activities'!L$50/'Weightage Page-1'!AQ$13)*'Weightage Page-1'!AQ155,0))+
(IF('Semester Activities'!L$51&lt;&gt;0,('Semester Activities'!L$51/'Weightage Page-1'!AR$13)*'Weightage Page-1'!AR155,0))+
(IF('Semester Activities'!L$52&lt;&gt;0,('Semester Activities'!L$52/'Weightage Page-1'!AS$13)*'Weightage Page-1'!AS155,0))+
(IF('Semester Activities'!L$53&lt;&gt;0,('Semester Activities'!L$53/'Weightage Page-1'!AT$13)*'Weightage Page-1'!AT155,0))+
(IF('Semester Activities'!L$54&lt;&gt;0,('Semester Activities'!L$54/'Weightage Page-1'!AU$13)*'Weightage Page-1'!AU155,0))+
(IF('Semester Activities'!L$55&lt;&gt;0,('Semester Activities'!L$55/'Weightage Page-1'!AV$13)*'Weightage Page-1'!AV155,0))+
(IF('Semester Activities'!L$56&lt;&gt;0,('Semester Activities'!L$56/'Weightage Page-1'!AW$13)*'Weightage Page-1'!AW155,0))+
(IF('Semester Activities'!L$57&lt;&gt;0,('Semester Activities'!L$57/'Weightage Page-1'!AX$13)*'Weightage Page-1'!AX155,0))+
(IF('Semester Activities'!L$58&lt;&gt;0,('Semester Activities'!L$58/'Weightage Page-1'!AY$13)*'Weightage Page-1'!AY155,0))+
(IF('Semester Activities'!L$59&lt;&gt;0,('Semester Activities'!L$59/'Weightage Page-1'!AZ$13)*'Weightage Page-1'!AZ155,0))+
(IF('Semester Activities'!L$60&lt;&gt;0,('Semester Activities'!L$60/'Weightage Page-1'!BA$13)*'Weightage Page-1'!BA155,0))+
(IF('Semester Activities'!L$61&lt;&gt;0,('Semester Activities'!L$61/'Weightage Page-1'!BB$13)*'Weightage Page-1'!BB155,0))</f>
        <v>0</v>
      </c>
      <c r="I149" s="423"/>
      <c r="J149" s="423">
        <f>(IF('Semester Activities'!M$11&lt;&gt;0,('Semester Activities'!M$11/'Weightage Page-1'!D$13)*'Weightage Page-1'!D155,0))+
(IF('Semester Activities'!M$12&lt;&gt;0,('Semester Activities'!M$12/'Weightage Page-1'!E$13)*'Weightage Page-1'!E155,0))+
(IF('Semester Activities'!M$13&lt;&gt;0,('Semester Activities'!M$13/'Weightage Page-1'!F$13)*'Weightage Page-1'!F155,0))+
(IF('Semester Activities'!M$14&lt;&gt;0,('Semester Activities'!M$14/'Weightage Page-1'!G$13)*'Weightage Page-1'!G155,0))+
(IF('Semester Activities'!M$15&lt;&gt;0,('Semester Activities'!M$15/'Weightage Page-1'!H$13)*'Weightage Page-1'!H155,0))+
(IF('Semester Activities'!M$16&lt;&gt;0,('Semester Activities'!M$16/'Weightage Page-1'!I$13)*'Weightage Page-1'!I155,0))+
(IF('Semester Activities'!M$17&lt;&gt;0,('Semester Activities'!M$17/'Weightage Page-1'!J$13)*'Weightage Page-1'!J155,0))+
(IF('Semester Activities'!M$18&lt;&gt;0,('Semester Activities'!M$18/'Weightage Page-1'!K$13)*'Weightage Page-1'!K155,0))+
(IF('Semester Activities'!M$19&lt;&gt;0,('Semester Activities'!M$19/'Weightage Page-1'!L$13)*'Weightage Page-1'!L155,0))+
(IF('Semester Activities'!M$20&lt;&gt;0,('Semester Activities'!M$20/'Weightage Page-1'!M$13)*'Weightage Page-1'!M155,0))+
(IF('Semester Activities'!M$21&lt;&gt;0,('Semester Activities'!M$21/'Weightage Page-1'!N$13)*'Weightage Page-1'!N155,0))+
(IF('Semester Activities'!M$25&lt;&gt;0,('Semester Activities'!M$25/'Weightage Page-1'!R$13)*'Weightage Page-1'!R155,0))+
(IF('Semester Activities'!M$26&lt;&gt;0,('Semester Activities'!M$26/'Weightage Page-1'!S$13)*'Weightage Page-1'!S155,0))+
(IF('Semester Activities'!M$27&lt;&gt;0,('Semester Activities'!M$27/'Weightage Page-1'!T$13)*'Weightage Page-1'!T155,0))+
(IF('Semester Activities'!M$28&lt;&gt;0,('Semester Activities'!M$28/'Weightage Page-1'!U$13)*'Weightage Page-1'!U155,0))+
(IF('Semester Activities'!M$29&lt;&gt;0,('Semester Activities'!M$29/'Weightage Page-1'!V$13)*'Weightage Page-1'!V155,0))+
(IF('Semester Activities'!M$30&lt;&gt;0,('Semester Activities'!M$30/'Weightage Page-1'!W$13)*'Weightage Page-1'!W155,0))+
(IF('Semester Activities'!M$31&lt;&gt;0,('Semester Activities'!M$31/'Weightage Page-1'!X$13)*'Weightage Page-1'!X155,0))+
(IF('Semester Activities'!M$32&lt;&gt;0,('Semester Activities'!M$32/'Weightage Page-1'!Y$13)*'Weightage Page-1'!Y155,0))+
(IF('Semester Activities'!M$33&lt;&gt;0,('Semester Activities'!M$33/'Weightage Page-1'!Z$13)*'Weightage Page-1'!Z155,0))+
(IF('Semester Activities'!M$34&lt;&gt;0,('Semester Activities'!M$34/'Weightage Page-1'!AA$13)*'Weightage Page-1'!AA155,0))+
(IF('Semester Activities'!M$35&lt;&gt;0,('Semester Activities'!M$35/'Weightage Page-1'!AB$13)*'Weightage Page-1'!AB155,0))+
(IF('Semester Activities'!M$36&lt;&gt;0,('Semester Activities'!M$36/'Weightage Page-1'!AC$13)*'Weightage Page-1'!AC155,0))+
(IF('Semester Activities'!M$38&lt;&gt;0,('Semester Activities'!M$38/'Weightage Page-1'!AE$13)*'Weightage Page-1'!AE155,0))+
(IF('Semester Activities'!M$39&lt;&gt;0,('Semester Activities'!M$39/'Weightage Page-1'!AF$13)*'Weightage Page-1'!AF155,0))+
(IF('Semester Activities'!M$40&lt;&gt;0,('Semester Activities'!M$40/'Weightage Page-1'!AG$13)*'Weightage Page-1'!AG155,0))+
(IF('Semester Activities'!M$41&lt;&gt;0,('Semester Activities'!M$41/'Weightage Page-1'!AH$13)*'Weightage Page-1'!AH155,0))+
(IF('Semester Activities'!M$42&lt;&gt;0,('Semester Activities'!M$42/'Weightage Page-1'!AI$13)*'Weightage Page-1'!AI155,0))+
(IF('Semester Activities'!M$43&lt;&gt;0,('Semester Activities'!M$43/'Weightage Page-1'!AJ$13)*'Weightage Page-1'!AJ155,0))+
(IF('Semester Activities'!M$44&lt;&gt;0,('Semester Activities'!M$44/'Weightage Page-1'!AK$13)*'Weightage Page-1'!AK155,0))+
(IF('Semester Activities'!M$45&lt;&gt;0,('Semester Activities'!M$45/'Weightage Page-1'!AL$13)*'Weightage Page-1'!AL155,0))+
(IF('Semester Activities'!M$46&lt;&gt;0,('Semester Activities'!M$46/'Weightage Page-1'!AM$13)*'Weightage Page-1'!AM155,0))+
(IF('Semester Activities'!M$47&lt;&gt;0,('Semester Activities'!M$47/'Weightage Page-1'!AN$13)*'Weightage Page-1'!AN155,0))+
(IF('Semester Activities'!M$48&lt;&gt;0,('Semester Activities'!M$48/'Weightage Page-1'!AO$13)*'Weightage Page-1'!AO155,0))+
(IF('Semester Activities'!M$49&lt;&gt;0,('Semester Activities'!M$49/'Weightage Page-1'!AP$13)*'Weightage Page-1'!AP155,0))+
(IF('Semester Activities'!M$50&lt;&gt;0,('Semester Activities'!M$50/'Weightage Page-1'!AQ$13)*'Weightage Page-1'!AQ155,0))+
(IF('Semester Activities'!M$51&lt;&gt;0,('Semester Activities'!M$51/'Weightage Page-1'!AR$13)*'Weightage Page-1'!AR155,0))+
(IF('Semester Activities'!M$52&lt;&gt;0,('Semester Activities'!M$52/'Weightage Page-1'!AS$13)*'Weightage Page-1'!AS155,0))+
(IF('Semester Activities'!M$53&lt;&gt;0,('Semester Activities'!M$53/'Weightage Page-1'!AT$13)*'Weightage Page-1'!AT155,0))+
(IF('Semester Activities'!M$54&lt;&gt;0,('Semester Activities'!M$54/'Weightage Page-1'!AU$13)*'Weightage Page-1'!AU155,0))+
(IF('Semester Activities'!M$55&lt;&gt;0,('Semester Activities'!M$55/'Weightage Page-1'!AV$13)*'Weightage Page-1'!AV155,0))+
(IF('Semester Activities'!M$56&lt;&gt;0,('Semester Activities'!M$56/'Weightage Page-1'!AW$13)*'Weightage Page-1'!AW155,0))+
(IF('Semester Activities'!M$57&lt;&gt;0,('Semester Activities'!M$57/'Weightage Page-1'!AX$13)*'Weightage Page-1'!AX155,0))+
(IF('Semester Activities'!M$58&lt;&gt;0,('Semester Activities'!M$58/'Weightage Page-1'!AY$13)*'Weightage Page-1'!AY155,0))+
(IF('Semester Activities'!M$59&lt;&gt;0,('Semester Activities'!M$59/'Weightage Page-1'!AZ$13)*'Weightage Page-1'!AZ155,0))+
(IF('Semester Activities'!M$60&lt;&gt;0,('Semester Activities'!M$60/'Weightage Page-1'!BA$13)*'Weightage Page-1'!BA155,0))+
(IF('Semester Activities'!M$61&lt;&gt;0,('Semester Activities'!M$61/'Weightage Page-1'!BB$13)*'Weightage Page-1'!BB155,0))</f>
        <v>0</v>
      </c>
      <c r="K149" s="423"/>
      <c r="L149" s="423">
        <f>(IF('Semester Activities'!N$11&lt;&gt;0,('Semester Activities'!N$11/'Weightage Page-1'!D$13)*'Weightage Page-1'!D155,0))+
(IF('Semester Activities'!N$12&lt;&gt;0,('Semester Activities'!N$12/'Weightage Page-1'!E$13)*'Weightage Page-1'!E155,0))+
(IF('Semester Activities'!N$13&lt;&gt;0,('Semester Activities'!N$13/'Weightage Page-1'!F$13)*'Weightage Page-1'!F155,0))+
(IF('Semester Activities'!N$14&lt;&gt;0,('Semester Activities'!N$14/'Weightage Page-1'!G$13)*'Weightage Page-1'!G155,0))+
(IF('Semester Activities'!N$15&lt;&gt;0,('Semester Activities'!N$15/'Weightage Page-1'!H$13)*'Weightage Page-1'!H155,0))+
(IF('Semester Activities'!N$16&lt;&gt;0,('Semester Activities'!N$16/'Weightage Page-1'!I$13)*'Weightage Page-1'!I155,0))+
(IF('Semester Activities'!N$17&lt;&gt;0,('Semester Activities'!N$17/'Weightage Page-1'!J$13)*'Weightage Page-1'!J155,0))+
(IF('Semester Activities'!N$18&lt;&gt;0,('Semester Activities'!N$18/'Weightage Page-1'!K$13)*'Weightage Page-1'!K155,0))+
(IF('Semester Activities'!N$19&lt;&gt;0,('Semester Activities'!N$19/'Weightage Page-1'!L$13)*'Weightage Page-1'!L155,0))+
(IF('Semester Activities'!N$20&lt;&gt;0,('Semester Activities'!N$20/'Weightage Page-1'!M$13)*'Weightage Page-1'!M155,0))+
(IF('Semester Activities'!N$21&lt;&gt;0,('Semester Activities'!N$21/'Weightage Page-1'!N$13)*'Weightage Page-1'!N155,0))+
(IF('Semester Activities'!N$25&lt;&gt;0,('Semester Activities'!N$25/'Weightage Page-1'!R$13)*'Weightage Page-1'!R155,0))+
(IF('Semester Activities'!N$26&lt;&gt;0,('Semester Activities'!N$26/'Weightage Page-1'!S$13)*'Weightage Page-1'!S155,0))+
(IF('Semester Activities'!N$27&lt;&gt;0,('Semester Activities'!N$27/'Weightage Page-1'!T$13)*'Weightage Page-1'!T155,0))+
(IF('Semester Activities'!N$28&lt;&gt;0,('Semester Activities'!N$28/'Weightage Page-1'!U$13)*'Weightage Page-1'!U155,0))+
(IF('Semester Activities'!N$29&lt;&gt;0,('Semester Activities'!N$29/'Weightage Page-1'!V$13)*'Weightage Page-1'!V155,0))+
(IF('Semester Activities'!N$30&lt;&gt;0,('Semester Activities'!N$30/'Weightage Page-1'!W$13)*'Weightage Page-1'!W155,0))+
(IF('Semester Activities'!N$31&lt;&gt;0,('Semester Activities'!N$31/'Weightage Page-1'!X$13)*'Weightage Page-1'!X155,0))+
(IF('Semester Activities'!N$32&lt;&gt;0,('Semester Activities'!N$32/'Weightage Page-1'!Y$13)*'Weightage Page-1'!Y155,0))+
(IF('Semester Activities'!N$33&lt;&gt;0,('Semester Activities'!N$33/'Weightage Page-1'!Z$13)*'Weightage Page-1'!Z155,0))+
(IF('Semester Activities'!N$34&lt;&gt;0,('Semester Activities'!N$34/'Weightage Page-1'!AA$13)*'Weightage Page-1'!AA155,0))+
(IF('Semester Activities'!N$35&lt;&gt;0,('Semester Activities'!N$35/'Weightage Page-1'!AB$13)*'Weightage Page-1'!AB155,0))+
(IF('Semester Activities'!N$36&lt;&gt;0,('Semester Activities'!N$36/'Weightage Page-1'!AC$13)*'Weightage Page-1'!AC155,0))+
(IF('Semester Activities'!N$38&lt;&gt;0,('Semester Activities'!N$38/'Weightage Page-1'!AE$13)*'Weightage Page-1'!AE155,0))+
(IF('Semester Activities'!N$39&lt;&gt;0,('Semester Activities'!N$39/'Weightage Page-1'!AF$13)*'Weightage Page-1'!AF155,0))+
(IF('Semester Activities'!N$40&lt;&gt;0,('Semester Activities'!N$40/'Weightage Page-1'!AG$13)*'Weightage Page-1'!AG155,0))+
(IF('Semester Activities'!N$41&lt;&gt;0,('Semester Activities'!N$41/'Weightage Page-1'!AH$13)*'Weightage Page-1'!AH155,0))+
(IF('Semester Activities'!N$42&lt;&gt;0,('Semester Activities'!N$42/'Weightage Page-1'!AI$13)*'Weightage Page-1'!AI155,0))+
(IF('Semester Activities'!N$43&lt;&gt;0,('Semester Activities'!N$43/'Weightage Page-1'!AJ$13)*'Weightage Page-1'!AJ155,0))+
(IF('Semester Activities'!N$44&lt;&gt;0,('Semester Activities'!N$44/'Weightage Page-1'!AK$13)*'Weightage Page-1'!AK155,0))+
(IF('Semester Activities'!N$45&lt;&gt;0,('Semester Activities'!N$45/'Weightage Page-1'!AL$13)*'Weightage Page-1'!AL155,0))+
(IF('Semester Activities'!N$46&lt;&gt;0,('Semester Activities'!N$46/'Weightage Page-1'!AM$13)*'Weightage Page-1'!AM155,0))+
(IF('Semester Activities'!N$47&lt;&gt;0,('Semester Activities'!N$47/'Weightage Page-1'!AN$13)*'Weightage Page-1'!AN155,0))+
(IF('Semester Activities'!N$48&lt;&gt;0,('Semester Activities'!N$48/'Weightage Page-1'!AO$13)*'Weightage Page-1'!AO155,0))+
(IF('Semester Activities'!N$49&lt;&gt;0,('Semester Activities'!N$49/'Weightage Page-1'!AP$13)*'Weightage Page-1'!AP155,0))+
(IF('Semester Activities'!N$50&lt;&gt;0,('Semester Activities'!N$50/'Weightage Page-1'!AQ$13)*'Weightage Page-1'!AQ155,0))+
(IF('Semester Activities'!N$51&lt;&gt;0,('Semester Activities'!N$51/'Weightage Page-1'!AR$13)*'Weightage Page-1'!AR155,0))+
(IF('Semester Activities'!N$52&lt;&gt;0,('Semester Activities'!N$52/'Weightage Page-1'!AS$13)*'Weightage Page-1'!AS155,0))+
(IF('Semester Activities'!N$53&lt;&gt;0,('Semester Activities'!N$53/'Weightage Page-1'!AT$13)*'Weightage Page-1'!AT155,0))+
(IF('Semester Activities'!N$54&lt;&gt;0,('Semester Activities'!N$54/'Weightage Page-1'!AU$13)*'Weightage Page-1'!AU155,0))+
(IF('Semester Activities'!N$55&lt;&gt;0,('Semester Activities'!N$55/'Weightage Page-1'!AV$13)*'Weightage Page-1'!AV155,0))+
(IF('Semester Activities'!N$56&lt;&gt;0,('Semester Activities'!N$56/'Weightage Page-1'!AW$13)*'Weightage Page-1'!AW155,0))+
(IF('Semester Activities'!N$57&lt;&gt;0,('Semester Activities'!N$57/'Weightage Page-1'!AX$13)*'Weightage Page-1'!AX155,0))+
(IF('Semester Activities'!N$58&lt;&gt;0,('Semester Activities'!N$58/'Weightage Page-1'!AY$13)*'Weightage Page-1'!AY155,0))+
(IF('Semester Activities'!N$59&lt;&gt;0,('Semester Activities'!N$59/'Weightage Page-1'!AZ$13)*'Weightage Page-1'!AZ155,0))+
(IF('Semester Activities'!N$60&lt;&gt;0,('Semester Activities'!N$60/'Weightage Page-1'!BA$13)*'Weightage Page-1'!BA155,0))+
(IF('Semester Activities'!N$61&lt;&gt;0,('Semester Activities'!N$61/'Weightage Page-1'!BB$13)*'Weightage Page-1'!BB155,0))</f>
        <v>0</v>
      </c>
      <c r="M149" s="423"/>
      <c r="N149" s="424">
        <f t="shared" si="3"/>
        <v>0</v>
      </c>
      <c r="O149" s="424"/>
    </row>
    <row r="150" spans="1:15" ht="16.5" thickBot="1" x14ac:dyDescent="0.3">
      <c r="A150" s="210">
        <v>141</v>
      </c>
      <c r="B150" s="211" t="str">
        <f>IF('Weightage Page-1'!B156&lt;&gt;"",'Weightage Page-1'!B156,"")</f>
        <v/>
      </c>
      <c r="C150" s="118"/>
      <c r="D150" s="423">
        <f>(IF('Semester Activities'!J$11&lt;&gt;0,('Semester Activities'!J$11/'Weightage Page-1'!D$13)*'Weightage Page-1'!D156,0))+
(IF('Semester Activities'!J$12&lt;&gt;0,('Semester Activities'!J$12/'Weightage Page-1'!E$13)*'Weightage Page-1'!E156,0))+
(IF('Semester Activities'!J$13&lt;&gt;0,('Semester Activities'!J$13/'Weightage Page-1'!F$13)*'Weightage Page-1'!F156,0))+
(IF('Semester Activities'!J$14&lt;&gt;0,('Semester Activities'!J$14/'Weightage Page-1'!G$13)*'Weightage Page-1'!G156,0))+
(IF('Semester Activities'!J$15&lt;&gt;0,('Semester Activities'!J$15/'Weightage Page-1'!H$13)*'Weightage Page-1'!H156,0))+
(IF('Semester Activities'!J$16&lt;&gt;0,('Semester Activities'!J$16/'Weightage Page-1'!I$13)*'Weightage Page-1'!I156,0))+
(IF('Semester Activities'!J$17&lt;&gt;0,('Semester Activities'!J$17/'Weightage Page-1'!J$13)*'Weightage Page-1'!J156,0))+
(IF('Semester Activities'!J$18&lt;&gt;0,('Semester Activities'!J$18/'Weightage Page-1'!K$13)*'Weightage Page-1'!K156,0))+
(IF('Semester Activities'!J$19&lt;&gt;0,('Semester Activities'!J$19/'Weightage Page-1'!L$13)*'Weightage Page-1'!L156,0))+
(IF('Semester Activities'!J$20&lt;&gt;0,('Semester Activities'!J$20/'Weightage Page-1'!M$13)*'Weightage Page-1'!M156,0))+
(IF('Semester Activities'!J$21&lt;&gt;0,('Semester Activities'!J$21/'Weightage Page-1'!N$13)*'Weightage Page-1'!N156,0))+
(IF('Semester Activities'!J$25&lt;&gt;0,('Semester Activities'!J$25/'Weightage Page-1'!R$13)*'Weightage Page-1'!R156,0))+
(IF('Semester Activities'!J$26&lt;&gt;0,('Semester Activities'!J$26/'Weightage Page-1'!S$13)*'Weightage Page-1'!S156,0))+
(IF('Semester Activities'!J$27&lt;&gt;0,('Semester Activities'!J$27/'Weightage Page-1'!T$13)*'Weightage Page-1'!T156,0))+
(IF('Semester Activities'!J$28&lt;&gt;0,('Semester Activities'!J$28/'Weightage Page-1'!U$13)*'Weightage Page-1'!U156,0))+
(IF('Semester Activities'!J$29&lt;&gt;0,('Semester Activities'!J$29/'Weightage Page-1'!V$13)*'Weightage Page-1'!V156,0))+
(IF('Semester Activities'!J$30&lt;&gt;0,('Semester Activities'!J$30/'Weightage Page-1'!W$13)*'Weightage Page-1'!W156,0))+
(IF('Semester Activities'!J$31&lt;&gt;0,('Semester Activities'!J$31/'Weightage Page-1'!X$13)*'Weightage Page-1'!X156,0))+
(IF('Semester Activities'!J$32&lt;&gt;0,('Semester Activities'!J$32/'Weightage Page-1'!Y$13)*'Weightage Page-1'!Y156,0))+
(IF('Semester Activities'!J$33&lt;&gt;0,('Semester Activities'!J$33/'Weightage Page-1'!Z$13)*'Weightage Page-1'!Z156,0))+
(IF('Semester Activities'!J$34&lt;&gt;0,('Semester Activities'!J$34/'Weightage Page-1'!AA$13)*'Weightage Page-1'!AA156,0))+
(IF('Semester Activities'!J$35&lt;&gt;0,('Semester Activities'!J$35/'Weightage Page-1'!AB$13)*'Weightage Page-1'!AB156,0))+
(IF('Semester Activities'!J$36&lt;&gt;0,('Semester Activities'!J$36/'Weightage Page-1'!AC$13)*'Weightage Page-1'!AC156,0))+
(IF('Semester Activities'!J$38&lt;&gt;0,('Semester Activities'!J$38/'Weightage Page-1'!AE$13)*'Weightage Page-1'!AE156,0))+
(IF('Semester Activities'!J$39&lt;&gt;0,('Semester Activities'!J$39/'Weightage Page-1'!AF$13)*'Weightage Page-1'!AF156,0))+
(IF('Semester Activities'!J$40&lt;&gt;0,('Semester Activities'!J$40/'Weightage Page-1'!AG$13)*'Weightage Page-1'!AG156,0))+
(IF('Semester Activities'!J$41&lt;&gt;0,('Semester Activities'!J$41/'Weightage Page-1'!AH$13)*'Weightage Page-1'!AH156,0))+
(IF('Semester Activities'!J$42&lt;&gt;0,('Semester Activities'!J$42/'Weightage Page-1'!AI$13)*'Weightage Page-1'!AI156,0))+
(IF('Semester Activities'!J$43&lt;&gt;0,('Semester Activities'!J$43/'Weightage Page-1'!AJ$13)*'Weightage Page-1'!AJ156,0))+
(IF('Semester Activities'!J$44&lt;&gt;0,('Semester Activities'!J$44/'Weightage Page-1'!AK$13)*'Weightage Page-1'!AK156,0))+
(IF('Semester Activities'!J$45&lt;&gt;0,('Semester Activities'!J$45/'Weightage Page-1'!AL$13)*'Weightage Page-1'!AL156,0))+
(IF('Semester Activities'!J$46&lt;&gt;0,('Semester Activities'!J$46/'Weightage Page-1'!AM$13)*'Weightage Page-1'!AM156,0))+
(IF('Semester Activities'!J$47&lt;&gt;0,('Semester Activities'!J$47/'Weightage Page-1'!AN$13)*'Weightage Page-1'!AN156,0))+
(IF('Semester Activities'!J$48&lt;&gt;0,('Semester Activities'!J$48/'Weightage Page-1'!AO$13)*'Weightage Page-1'!AO156,0))+
(IF('Semester Activities'!J$49&lt;&gt;0,('Semester Activities'!J$49/'Weightage Page-1'!AP$13)*'Weightage Page-1'!AP156,0))+
(IF('Semester Activities'!J$50&lt;&gt;0,('Semester Activities'!J$50/'Weightage Page-1'!AQ$13)*'Weightage Page-1'!AQ156,0))+
(IF('Semester Activities'!J$51&lt;&gt;0,('Semester Activities'!J$51/'Weightage Page-1'!AR$13)*'Weightage Page-1'!AR156,0))+
(IF('Semester Activities'!J$52&lt;&gt;0,('Semester Activities'!J$52/'Weightage Page-1'!AS$13)*'Weightage Page-1'!AS156,0))+
(IF('Semester Activities'!J$53&lt;&gt;0,('Semester Activities'!J$53/'Weightage Page-1'!AT$13)*'Weightage Page-1'!AT156,0))+
(IF('Semester Activities'!J$54&lt;&gt;0,('Semester Activities'!J$54/'Weightage Page-1'!AU$13)*'Weightage Page-1'!AU156,0))+
(IF('Semester Activities'!J$55&lt;&gt;0,('Semester Activities'!J$55/'Weightage Page-1'!AV$13)*'Weightage Page-1'!AV156,0))+
(IF('Semester Activities'!J$56&lt;&gt;0,('Semester Activities'!J$56/'Weightage Page-1'!AW$13)*'Weightage Page-1'!AW156,0))+
(IF('Semester Activities'!J$57&lt;&gt;0,('Semester Activities'!J$57/'Weightage Page-1'!AX$13)*'Weightage Page-1'!AX156,0))+
(IF('Semester Activities'!J$58&lt;&gt;0,('Semester Activities'!J$58/'Weightage Page-1'!AY$13)*'Weightage Page-1'!AY156,0))+
(IF('Semester Activities'!J$59&lt;&gt;0,('Semester Activities'!J$59/'Weightage Page-1'!AZ$13)*'Weightage Page-1'!AZ156,0))+
(IF('Semester Activities'!J$60&lt;&gt;0,('Semester Activities'!J$60/'Weightage Page-1'!BA$13)*'Weightage Page-1'!BA156,0))+
(IF('Semester Activities'!J$61&lt;&gt;0,('Semester Activities'!J$61/'Weightage Page-1'!BB$13)*'Weightage Page-1'!BB156,0))</f>
        <v>0</v>
      </c>
      <c r="E150" s="423"/>
      <c r="F150" s="423">
        <f>(IF('Semester Activities'!K$11&lt;&gt;0,('Semester Activities'!K$11/'Weightage Page-1'!D$13)*'Weightage Page-1'!D156,0))+
(IF('Semester Activities'!K$12&lt;&gt;0,('Semester Activities'!K$12/'Weightage Page-1'!E$13)*'Weightage Page-1'!E156,0))+
(IF('Semester Activities'!K$13&lt;&gt;0,('Semester Activities'!K$13/'Weightage Page-1'!F$13)*'Weightage Page-1'!F156,0))+
(IF('Semester Activities'!K$14&lt;&gt;0,('Semester Activities'!K$14/'Weightage Page-1'!G$13)*'Weightage Page-1'!G156,0))+
(IF('Semester Activities'!K$15&lt;&gt;0,('Semester Activities'!K$15/'Weightage Page-1'!H$13)*'Weightage Page-1'!H156,0))+
(IF('Semester Activities'!K$16&lt;&gt;0,('Semester Activities'!K$16/'Weightage Page-1'!I$13)*'Weightage Page-1'!I156,0))+
(IF('Semester Activities'!K$17&lt;&gt;0,('Semester Activities'!K$17/'Weightage Page-1'!J$13)*'Weightage Page-1'!J156,0))+
(IF('Semester Activities'!K$18&lt;&gt;0,('Semester Activities'!K$18/'Weightage Page-1'!K$13)*'Weightage Page-1'!K156,0))+
(IF('Semester Activities'!K$19&lt;&gt;0,('Semester Activities'!K$19/'Weightage Page-1'!L$13)*'Weightage Page-1'!L156,0))+
(IF('Semester Activities'!K$20&lt;&gt;0,('Semester Activities'!K$20/'Weightage Page-1'!M$13)*'Weightage Page-1'!M156,0))+
(IF('Semester Activities'!K$21&lt;&gt;0,('Semester Activities'!K$21/'Weightage Page-1'!N$13)*'Weightage Page-1'!N156,0))+
(IF('Semester Activities'!K$25&lt;&gt;0,('Semester Activities'!K$25/'Weightage Page-1'!R$13)*'Weightage Page-1'!R156,0))+
(IF('Semester Activities'!K$26&lt;&gt;0,('Semester Activities'!K$26/'Weightage Page-1'!S$13)*'Weightage Page-1'!S156,0))+
(IF('Semester Activities'!K$27&lt;&gt;0,('Semester Activities'!K$27/'Weightage Page-1'!T$13)*'Weightage Page-1'!T156,0))+
(IF('Semester Activities'!K$28&lt;&gt;0,('Semester Activities'!K$28/'Weightage Page-1'!U$13)*'Weightage Page-1'!U156,0))+
(IF('Semester Activities'!K$29&lt;&gt;0,('Semester Activities'!K$29/'Weightage Page-1'!V$13)*'Weightage Page-1'!V156,0))+
(IF('Semester Activities'!K$30&lt;&gt;0,('Semester Activities'!K$30/'Weightage Page-1'!W$13)*'Weightage Page-1'!W156,0))+
(IF('Semester Activities'!K$31&lt;&gt;0,('Semester Activities'!K$31/'Weightage Page-1'!X$13)*'Weightage Page-1'!X156,0))+
(IF('Semester Activities'!K$32&lt;&gt;0,('Semester Activities'!K$32/'Weightage Page-1'!Y$13)*'Weightage Page-1'!Y156,0))+
(IF('Semester Activities'!K$33&lt;&gt;0,('Semester Activities'!K$33/'Weightage Page-1'!Z$13)*'Weightage Page-1'!Z156,0))+
(IF('Semester Activities'!K$34&lt;&gt;0,('Semester Activities'!K$34/'Weightage Page-1'!AA$13)*'Weightage Page-1'!AA156,0))+
(IF('Semester Activities'!K$35&lt;&gt;0,('Semester Activities'!K$35/'Weightage Page-1'!AB$13)*'Weightage Page-1'!AB156,0))+
(IF('Semester Activities'!K$36&lt;&gt;0,('Semester Activities'!K$36/'Weightage Page-1'!AC$13)*'Weightage Page-1'!AC156,0))+
(IF('Semester Activities'!K$38&lt;&gt;0,('Semester Activities'!K$38/'Weightage Page-1'!AE$13)*'Weightage Page-1'!AE156,0))+
(IF('Semester Activities'!K$39&lt;&gt;0,('Semester Activities'!K$39/'Weightage Page-1'!AF$13)*'Weightage Page-1'!AF156,0))+
(IF('Semester Activities'!K$40&lt;&gt;0,('Semester Activities'!K$40/'Weightage Page-1'!AG$13)*'Weightage Page-1'!AG156,0))+
(IF('Semester Activities'!K$41&lt;&gt;0,('Semester Activities'!K$41/'Weightage Page-1'!AH$13)*'Weightage Page-1'!AH156,0))+
(IF('Semester Activities'!K$42&lt;&gt;0,('Semester Activities'!K$42/'Weightage Page-1'!AI$13)*'Weightage Page-1'!AI156,0))+
(IF('Semester Activities'!K$43&lt;&gt;0,('Semester Activities'!K$43/'Weightage Page-1'!AJ$13)*'Weightage Page-1'!AJ156,0))+
(IF('Semester Activities'!K$44&lt;&gt;0,('Semester Activities'!K$44/'Weightage Page-1'!AK$13)*'Weightage Page-1'!AK156,0))+
(IF('Semester Activities'!K$45&lt;&gt;0,('Semester Activities'!K$45/'Weightage Page-1'!AL$13)*'Weightage Page-1'!AL156,0))+
(IF('Semester Activities'!K$46&lt;&gt;0,('Semester Activities'!K$46/'Weightage Page-1'!AM$13)*'Weightage Page-1'!AM156,0))+
(IF('Semester Activities'!K$47&lt;&gt;0,('Semester Activities'!K$47/'Weightage Page-1'!AN$13)*'Weightage Page-1'!AN156,0))+
(IF('Semester Activities'!K$48&lt;&gt;0,('Semester Activities'!K$48/'Weightage Page-1'!AO$13)*'Weightage Page-1'!AO156,0))+
(IF('Semester Activities'!K$49&lt;&gt;0,('Semester Activities'!K$49/'Weightage Page-1'!AP$13)*'Weightage Page-1'!AP156,0))+
(IF('Semester Activities'!K$50&lt;&gt;0,('Semester Activities'!K$50/'Weightage Page-1'!AQ$13)*'Weightage Page-1'!AQ156,0))+
(IF('Semester Activities'!K$51&lt;&gt;0,('Semester Activities'!K$51/'Weightage Page-1'!AR$13)*'Weightage Page-1'!AR156,0))+
(IF('Semester Activities'!K$52&lt;&gt;0,('Semester Activities'!K$52/'Weightage Page-1'!AS$13)*'Weightage Page-1'!AS156,0))+
(IF('Semester Activities'!K$53&lt;&gt;0,('Semester Activities'!K$53/'Weightage Page-1'!AT$13)*'Weightage Page-1'!AT156,0))+
(IF('Semester Activities'!K$54&lt;&gt;0,('Semester Activities'!K$54/'Weightage Page-1'!AU$13)*'Weightage Page-1'!AU156,0))+
(IF('Semester Activities'!K$55&lt;&gt;0,('Semester Activities'!K$55/'Weightage Page-1'!AV$13)*'Weightage Page-1'!AV156,0))+
(IF('Semester Activities'!K$56&lt;&gt;0,('Semester Activities'!K$56/'Weightage Page-1'!AW$13)*'Weightage Page-1'!AW156,0))+
(IF('Semester Activities'!K$57&lt;&gt;0,('Semester Activities'!K$57/'Weightage Page-1'!AX$13)*'Weightage Page-1'!AX156,0))+
(IF('Semester Activities'!K$58&lt;&gt;0,('Semester Activities'!K$58/'Weightage Page-1'!AY$13)*'Weightage Page-1'!AY156,0))+
(IF('Semester Activities'!K$59&lt;&gt;0,('Semester Activities'!K$59/'Weightage Page-1'!AZ$13)*'Weightage Page-1'!AZ156,0))+
(IF('Semester Activities'!K$60&lt;&gt;0,('Semester Activities'!K$60/'Weightage Page-1'!BA$13)*'Weightage Page-1'!BA156,0))+
(IF('Semester Activities'!K$61&lt;&gt;0,('Semester Activities'!K$61/'Weightage Page-1'!BB$13)*'Weightage Page-1'!BB156,0))</f>
        <v>0</v>
      </c>
      <c r="G150" s="423"/>
      <c r="H150" s="423">
        <f>(IF('Semester Activities'!L$11&lt;&gt;0,('Semester Activities'!L$11/'Weightage Page-1'!D$13)*'Weightage Page-1'!D156,0))+
(IF('Semester Activities'!L$12&lt;&gt;0,('Semester Activities'!L$12/'Weightage Page-1'!E$13)*'Weightage Page-1'!E156,0))+
(IF('Semester Activities'!L$13&lt;&gt;0,('Semester Activities'!L$13/'Weightage Page-1'!F$13)*'Weightage Page-1'!F156,0))+
(IF('Semester Activities'!L$14&lt;&gt;0,('Semester Activities'!L$14/'Weightage Page-1'!G$13)*'Weightage Page-1'!G156,0))+
(IF('Semester Activities'!L$15&lt;&gt;0,('Semester Activities'!L$15/'Weightage Page-1'!H$13)*'Weightage Page-1'!H156,0))+
(IF('Semester Activities'!L$16&lt;&gt;0,('Semester Activities'!L$16/'Weightage Page-1'!I$13)*'Weightage Page-1'!I156,0))+
(IF('Semester Activities'!L$17&lt;&gt;0,('Semester Activities'!L$17/'Weightage Page-1'!J$13)*'Weightage Page-1'!J156,0))+
(IF('Semester Activities'!L$18&lt;&gt;0,('Semester Activities'!L$18/'Weightage Page-1'!K$13)*'Weightage Page-1'!K156,0))+
(IF('Semester Activities'!L$19&lt;&gt;0,('Semester Activities'!L$19/'Weightage Page-1'!L$13)*'Weightage Page-1'!L156,0))+
(IF('Semester Activities'!L$20&lt;&gt;0,('Semester Activities'!L$20/'Weightage Page-1'!M$13)*'Weightage Page-1'!M156,0))+
(IF('Semester Activities'!L$21&lt;&gt;0,('Semester Activities'!L$21/'Weightage Page-1'!N$13)*'Weightage Page-1'!N156,0))+
(IF('Semester Activities'!L$25&lt;&gt;0,('Semester Activities'!L$25/'Weightage Page-1'!R$13)*'Weightage Page-1'!R156,0))+
(IF('Semester Activities'!L$26&lt;&gt;0,('Semester Activities'!L$26/'Weightage Page-1'!S$13)*'Weightage Page-1'!S156,0))+
(IF('Semester Activities'!L$27&lt;&gt;0,('Semester Activities'!L$27/'Weightage Page-1'!T$13)*'Weightage Page-1'!T156,0))+
(IF('Semester Activities'!L$28&lt;&gt;0,('Semester Activities'!L$28/'Weightage Page-1'!U$13)*'Weightage Page-1'!U156,0))+
(IF('Semester Activities'!L$29&lt;&gt;0,('Semester Activities'!L$29/'Weightage Page-1'!V$13)*'Weightage Page-1'!V156,0))+
(IF('Semester Activities'!L$30&lt;&gt;0,('Semester Activities'!L$30/'Weightage Page-1'!W$13)*'Weightage Page-1'!W156,0))+
(IF('Semester Activities'!L$31&lt;&gt;0,('Semester Activities'!L$31/'Weightage Page-1'!X$13)*'Weightage Page-1'!X156,0))+
(IF('Semester Activities'!L$32&lt;&gt;0,('Semester Activities'!L$32/'Weightage Page-1'!Y$13)*'Weightage Page-1'!Y156,0))+
(IF('Semester Activities'!L$33&lt;&gt;0,('Semester Activities'!L$33/'Weightage Page-1'!Z$13)*'Weightage Page-1'!Z156,0))+
(IF('Semester Activities'!L$34&lt;&gt;0,('Semester Activities'!L$34/'Weightage Page-1'!AA$13)*'Weightage Page-1'!AA156,0))+
(IF('Semester Activities'!L$35&lt;&gt;0,('Semester Activities'!L$35/'Weightage Page-1'!AB$13)*'Weightage Page-1'!AB156,0))+
(IF('Semester Activities'!L$36&lt;&gt;0,('Semester Activities'!L$36/'Weightage Page-1'!AC$13)*'Weightage Page-1'!AC156,0))+
(IF('Semester Activities'!L$38&lt;&gt;0,('Semester Activities'!L$38/'Weightage Page-1'!AE$13)*'Weightage Page-1'!AE156,0))+
(IF('Semester Activities'!L$39&lt;&gt;0,('Semester Activities'!L$39/'Weightage Page-1'!AF$13)*'Weightage Page-1'!AF156,0))+
(IF('Semester Activities'!L$40&lt;&gt;0,('Semester Activities'!L$40/'Weightage Page-1'!AG$13)*'Weightage Page-1'!AG156,0))+
(IF('Semester Activities'!L$41&lt;&gt;0,('Semester Activities'!L$41/'Weightage Page-1'!AH$13)*'Weightage Page-1'!AH156,0))+
(IF('Semester Activities'!L$42&lt;&gt;0,('Semester Activities'!L$42/'Weightage Page-1'!AI$13)*'Weightage Page-1'!AI156,0))+
(IF('Semester Activities'!L$43&lt;&gt;0,('Semester Activities'!L$43/'Weightage Page-1'!AJ$13)*'Weightage Page-1'!AJ156,0))+
(IF('Semester Activities'!L$44&lt;&gt;0,('Semester Activities'!L$44/'Weightage Page-1'!AK$13)*'Weightage Page-1'!AK156,0))+
(IF('Semester Activities'!L$45&lt;&gt;0,('Semester Activities'!L$45/'Weightage Page-1'!AL$13)*'Weightage Page-1'!AL156,0))+
(IF('Semester Activities'!L$46&lt;&gt;0,('Semester Activities'!L$46/'Weightage Page-1'!AM$13)*'Weightage Page-1'!AM156,0))+
(IF('Semester Activities'!L$47&lt;&gt;0,('Semester Activities'!L$47/'Weightage Page-1'!AN$13)*'Weightage Page-1'!AN156,0))+
(IF('Semester Activities'!L$48&lt;&gt;0,('Semester Activities'!L$48/'Weightage Page-1'!AO$13)*'Weightage Page-1'!AO156,0))+
(IF('Semester Activities'!L$49&lt;&gt;0,('Semester Activities'!L$49/'Weightage Page-1'!AP$13)*'Weightage Page-1'!AP156,0))+
(IF('Semester Activities'!L$50&lt;&gt;0,('Semester Activities'!L$50/'Weightage Page-1'!AQ$13)*'Weightage Page-1'!AQ156,0))+
(IF('Semester Activities'!L$51&lt;&gt;0,('Semester Activities'!L$51/'Weightage Page-1'!AR$13)*'Weightage Page-1'!AR156,0))+
(IF('Semester Activities'!L$52&lt;&gt;0,('Semester Activities'!L$52/'Weightage Page-1'!AS$13)*'Weightage Page-1'!AS156,0))+
(IF('Semester Activities'!L$53&lt;&gt;0,('Semester Activities'!L$53/'Weightage Page-1'!AT$13)*'Weightage Page-1'!AT156,0))+
(IF('Semester Activities'!L$54&lt;&gt;0,('Semester Activities'!L$54/'Weightage Page-1'!AU$13)*'Weightage Page-1'!AU156,0))+
(IF('Semester Activities'!L$55&lt;&gt;0,('Semester Activities'!L$55/'Weightage Page-1'!AV$13)*'Weightage Page-1'!AV156,0))+
(IF('Semester Activities'!L$56&lt;&gt;0,('Semester Activities'!L$56/'Weightage Page-1'!AW$13)*'Weightage Page-1'!AW156,0))+
(IF('Semester Activities'!L$57&lt;&gt;0,('Semester Activities'!L$57/'Weightage Page-1'!AX$13)*'Weightage Page-1'!AX156,0))+
(IF('Semester Activities'!L$58&lt;&gt;0,('Semester Activities'!L$58/'Weightage Page-1'!AY$13)*'Weightage Page-1'!AY156,0))+
(IF('Semester Activities'!L$59&lt;&gt;0,('Semester Activities'!L$59/'Weightage Page-1'!AZ$13)*'Weightage Page-1'!AZ156,0))+
(IF('Semester Activities'!L$60&lt;&gt;0,('Semester Activities'!L$60/'Weightage Page-1'!BA$13)*'Weightage Page-1'!BA156,0))+
(IF('Semester Activities'!L$61&lt;&gt;0,('Semester Activities'!L$61/'Weightage Page-1'!BB$13)*'Weightage Page-1'!BB156,0))</f>
        <v>0</v>
      </c>
      <c r="I150" s="423"/>
      <c r="J150" s="423">
        <f>(IF('Semester Activities'!M$11&lt;&gt;0,('Semester Activities'!M$11/'Weightage Page-1'!D$13)*'Weightage Page-1'!D156,0))+
(IF('Semester Activities'!M$12&lt;&gt;0,('Semester Activities'!M$12/'Weightage Page-1'!E$13)*'Weightage Page-1'!E156,0))+
(IF('Semester Activities'!M$13&lt;&gt;0,('Semester Activities'!M$13/'Weightage Page-1'!F$13)*'Weightage Page-1'!F156,0))+
(IF('Semester Activities'!M$14&lt;&gt;0,('Semester Activities'!M$14/'Weightage Page-1'!G$13)*'Weightage Page-1'!G156,0))+
(IF('Semester Activities'!M$15&lt;&gt;0,('Semester Activities'!M$15/'Weightage Page-1'!H$13)*'Weightage Page-1'!H156,0))+
(IF('Semester Activities'!M$16&lt;&gt;0,('Semester Activities'!M$16/'Weightage Page-1'!I$13)*'Weightage Page-1'!I156,0))+
(IF('Semester Activities'!M$17&lt;&gt;0,('Semester Activities'!M$17/'Weightage Page-1'!J$13)*'Weightage Page-1'!J156,0))+
(IF('Semester Activities'!M$18&lt;&gt;0,('Semester Activities'!M$18/'Weightage Page-1'!K$13)*'Weightage Page-1'!K156,0))+
(IF('Semester Activities'!M$19&lt;&gt;0,('Semester Activities'!M$19/'Weightage Page-1'!L$13)*'Weightage Page-1'!L156,0))+
(IF('Semester Activities'!M$20&lt;&gt;0,('Semester Activities'!M$20/'Weightage Page-1'!M$13)*'Weightage Page-1'!M156,0))+
(IF('Semester Activities'!M$21&lt;&gt;0,('Semester Activities'!M$21/'Weightage Page-1'!N$13)*'Weightage Page-1'!N156,0))+
(IF('Semester Activities'!M$25&lt;&gt;0,('Semester Activities'!M$25/'Weightage Page-1'!R$13)*'Weightage Page-1'!R156,0))+
(IF('Semester Activities'!M$26&lt;&gt;0,('Semester Activities'!M$26/'Weightage Page-1'!S$13)*'Weightage Page-1'!S156,0))+
(IF('Semester Activities'!M$27&lt;&gt;0,('Semester Activities'!M$27/'Weightage Page-1'!T$13)*'Weightage Page-1'!T156,0))+
(IF('Semester Activities'!M$28&lt;&gt;0,('Semester Activities'!M$28/'Weightage Page-1'!U$13)*'Weightage Page-1'!U156,0))+
(IF('Semester Activities'!M$29&lt;&gt;0,('Semester Activities'!M$29/'Weightage Page-1'!V$13)*'Weightage Page-1'!V156,0))+
(IF('Semester Activities'!M$30&lt;&gt;0,('Semester Activities'!M$30/'Weightage Page-1'!W$13)*'Weightage Page-1'!W156,0))+
(IF('Semester Activities'!M$31&lt;&gt;0,('Semester Activities'!M$31/'Weightage Page-1'!X$13)*'Weightage Page-1'!X156,0))+
(IF('Semester Activities'!M$32&lt;&gt;0,('Semester Activities'!M$32/'Weightage Page-1'!Y$13)*'Weightage Page-1'!Y156,0))+
(IF('Semester Activities'!M$33&lt;&gt;0,('Semester Activities'!M$33/'Weightage Page-1'!Z$13)*'Weightage Page-1'!Z156,0))+
(IF('Semester Activities'!M$34&lt;&gt;0,('Semester Activities'!M$34/'Weightage Page-1'!AA$13)*'Weightage Page-1'!AA156,0))+
(IF('Semester Activities'!M$35&lt;&gt;0,('Semester Activities'!M$35/'Weightage Page-1'!AB$13)*'Weightage Page-1'!AB156,0))+
(IF('Semester Activities'!M$36&lt;&gt;0,('Semester Activities'!M$36/'Weightage Page-1'!AC$13)*'Weightage Page-1'!AC156,0))+
(IF('Semester Activities'!M$38&lt;&gt;0,('Semester Activities'!M$38/'Weightage Page-1'!AE$13)*'Weightage Page-1'!AE156,0))+
(IF('Semester Activities'!M$39&lt;&gt;0,('Semester Activities'!M$39/'Weightage Page-1'!AF$13)*'Weightage Page-1'!AF156,0))+
(IF('Semester Activities'!M$40&lt;&gt;0,('Semester Activities'!M$40/'Weightage Page-1'!AG$13)*'Weightage Page-1'!AG156,0))+
(IF('Semester Activities'!M$41&lt;&gt;0,('Semester Activities'!M$41/'Weightage Page-1'!AH$13)*'Weightage Page-1'!AH156,0))+
(IF('Semester Activities'!M$42&lt;&gt;0,('Semester Activities'!M$42/'Weightage Page-1'!AI$13)*'Weightage Page-1'!AI156,0))+
(IF('Semester Activities'!M$43&lt;&gt;0,('Semester Activities'!M$43/'Weightage Page-1'!AJ$13)*'Weightage Page-1'!AJ156,0))+
(IF('Semester Activities'!M$44&lt;&gt;0,('Semester Activities'!M$44/'Weightage Page-1'!AK$13)*'Weightage Page-1'!AK156,0))+
(IF('Semester Activities'!M$45&lt;&gt;0,('Semester Activities'!M$45/'Weightage Page-1'!AL$13)*'Weightage Page-1'!AL156,0))+
(IF('Semester Activities'!M$46&lt;&gt;0,('Semester Activities'!M$46/'Weightage Page-1'!AM$13)*'Weightage Page-1'!AM156,0))+
(IF('Semester Activities'!M$47&lt;&gt;0,('Semester Activities'!M$47/'Weightage Page-1'!AN$13)*'Weightage Page-1'!AN156,0))+
(IF('Semester Activities'!M$48&lt;&gt;0,('Semester Activities'!M$48/'Weightage Page-1'!AO$13)*'Weightage Page-1'!AO156,0))+
(IF('Semester Activities'!M$49&lt;&gt;0,('Semester Activities'!M$49/'Weightage Page-1'!AP$13)*'Weightage Page-1'!AP156,0))+
(IF('Semester Activities'!M$50&lt;&gt;0,('Semester Activities'!M$50/'Weightage Page-1'!AQ$13)*'Weightage Page-1'!AQ156,0))+
(IF('Semester Activities'!M$51&lt;&gt;0,('Semester Activities'!M$51/'Weightage Page-1'!AR$13)*'Weightage Page-1'!AR156,0))+
(IF('Semester Activities'!M$52&lt;&gt;0,('Semester Activities'!M$52/'Weightage Page-1'!AS$13)*'Weightage Page-1'!AS156,0))+
(IF('Semester Activities'!M$53&lt;&gt;0,('Semester Activities'!M$53/'Weightage Page-1'!AT$13)*'Weightage Page-1'!AT156,0))+
(IF('Semester Activities'!M$54&lt;&gt;0,('Semester Activities'!M$54/'Weightage Page-1'!AU$13)*'Weightage Page-1'!AU156,0))+
(IF('Semester Activities'!M$55&lt;&gt;0,('Semester Activities'!M$55/'Weightage Page-1'!AV$13)*'Weightage Page-1'!AV156,0))+
(IF('Semester Activities'!M$56&lt;&gt;0,('Semester Activities'!M$56/'Weightage Page-1'!AW$13)*'Weightage Page-1'!AW156,0))+
(IF('Semester Activities'!M$57&lt;&gt;0,('Semester Activities'!M$57/'Weightage Page-1'!AX$13)*'Weightage Page-1'!AX156,0))+
(IF('Semester Activities'!M$58&lt;&gt;0,('Semester Activities'!M$58/'Weightage Page-1'!AY$13)*'Weightage Page-1'!AY156,0))+
(IF('Semester Activities'!M$59&lt;&gt;0,('Semester Activities'!M$59/'Weightage Page-1'!AZ$13)*'Weightage Page-1'!AZ156,0))+
(IF('Semester Activities'!M$60&lt;&gt;0,('Semester Activities'!M$60/'Weightage Page-1'!BA$13)*'Weightage Page-1'!BA156,0))+
(IF('Semester Activities'!M$61&lt;&gt;0,('Semester Activities'!M$61/'Weightage Page-1'!BB$13)*'Weightage Page-1'!BB156,0))</f>
        <v>0</v>
      </c>
      <c r="K150" s="423"/>
      <c r="L150" s="423">
        <f>(IF('Semester Activities'!N$11&lt;&gt;0,('Semester Activities'!N$11/'Weightage Page-1'!D$13)*'Weightage Page-1'!D156,0))+
(IF('Semester Activities'!N$12&lt;&gt;0,('Semester Activities'!N$12/'Weightage Page-1'!E$13)*'Weightage Page-1'!E156,0))+
(IF('Semester Activities'!N$13&lt;&gt;0,('Semester Activities'!N$13/'Weightage Page-1'!F$13)*'Weightage Page-1'!F156,0))+
(IF('Semester Activities'!N$14&lt;&gt;0,('Semester Activities'!N$14/'Weightage Page-1'!G$13)*'Weightage Page-1'!G156,0))+
(IF('Semester Activities'!N$15&lt;&gt;0,('Semester Activities'!N$15/'Weightage Page-1'!H$13)*'Weightage Page-1'!H156,0))+
(IF('Semester Activities'!N$16&lt;&gt;0,('Semester Activities'!N$16/'Weightage Page-1'!I$13)*'Weightage Page-1'!I156,0))+
(IF('Semester Activities'!N$17&lt;&gt;0,('Semester Activities'!N$17/'Weightage Page-1'!J$13)*'Weightage Page-1'!J156,0))+
(IF('Semester Activities'!N$18&lt;&gt;0,('Semester Activities'!N$18/'Weightage Page-1'!K$13)*'Weightage Page-1'!K156,0))+
(IF('Semester Activities'!N$19&lt;&gt;0,('Semester Activities'!N$19/'Weightage Page-1'!L$13)*'Weightage Page-1'!L156,0))+
(IF('Semester Activities'!N$20&lt;&gt;0,('Semester Activities'!N$20/'Weightage Page-1'!M$13)*'Weightage Page-1'!M156,0))+
(IF('Semester Activities'!N$21&lt;&gt;0,('Semester Activities'!N$21/'Weightage Page-1'!N$13)*'Weightage Page-1'!N156,0))+
(IF('Semester Activities'!N$25&lt;&gt;0,('Semester Activities'!N$25/'Weightage Page-1'!R$13)*'Weightage Page-1'!R156,0))+
(IF('Semester Activities'!N$26&lt;&gt;0,('Semester Activities'!N$26/'Weightage Page-1'!S$13)*'Weightage Page-1'!S156,0))+
(IF('Semester Activities'!N$27&lt;&gt;0,('Semester Activities'!N$27/'Weightage Page-1'!T$13)*'Weightage Page-1'!T156,0))+
(IF('Semester Activities'!N$28&lt;&gt;0,('Semester Activities'!N$28/'Weightage Page-1'!U$13)*'Weightage Page-1'!U156,0))+
(IF('Semester Activities'!N$29&lt;&gt;0,('Semester Activities'!N$29/'Weightage Page-1'!V$13)*'Weightage Page-1'!V156,0))+
(IF('Semester Activities'!N$30&lt;&gt;0,('Semester Activities'!N$30/'Weightage Page-1'!W$13)*'Weightage Page-1'!W156,0))+
(IF('Semester Activities'!N$31&lt;&gt;0,('Semester Activities'!N$31/'Weightage Page-1'!X$13)*'Weightage Page-1'!X156,0))+
(IF('Semester Activities'!N$32&lt;&gt;0,('Semester Activities'!N$32/'Weightage Page-1'!Y$13)*'Weightage Page-1'!Y156,0))+
(IF('Semester Activities'!N$33&lt;&gt;0,('Semester Activities'!N$33/'Weightage Page-1'!Z$13)*'Weightage Page-1'!Z156,0))+
(IF('Semester Activities'!N$34&lt;&gt;0,('Semester Activities'!N$34/'Weightage Page-1'!AA$13)*'Weightage Page-1'!AA156,0))+
(IF('Semester Activities'!N$35&lt;&gt;0,('Semester Activities'!N$35/'Weightage Page-1'!AB$13)*'Weightage Page-1'!AB156,0))+
(IF('Semester Activities'!N$36&lt;&gt;0,('Semester Activities'!N$36/'Weightage Page-1'!AC$13)*'Weightage Page-1'!AC156,0))+
(IF('Semester Activities'!N$38&lt;&gt;0,('Semester Activities'!N$38/'Weightage Page-1'!AE$13)*'Weightage Page-1'!AE156,0))+
(IF('Semester Activities'!N$39&lt;&gt;0,('Semester Activities'!N$39/'Weightage Page-1'!AF$13)*'Weightage Page-1'!AF156,0))+
(IF('Semester Activities'!N$40&lt;&gt;0,('Semester Activities'!N$40/'Weightage Page-1'!AG$13)*'Weightage Page-1'!AG156,0))+
(IF('Semester Activities'!N$41&lt;&gt;0,('Semester Activities'!N$41/'Weightage Page-1'!AH$13)*'Weightage Page-1'!AH156,0))+
(IF('Semester Activities'!N$42&lt;&gt;0,('Semester Activities'!N$42/'Weightage Page-1'!AI$13)*'Weightage Page-1'!AI156,0))+
(IF('Semester Activities'!N$43&lt;&gt;0,('Semester Activities'!N$43/'Weightage Page-1'!AJ$13)*'Weightage Page-1'!AJ156,0))+
(IF('Semester Activities'!N$44&lt;&gt;0,('Semester Activities'!N$44/'Weightage Page-1'!AK$13)*'Weightage Page-1'!AK156,0))+
(IF('Semester Activities'!N$45&lt;&gt;0,('Semester Activities'!N$45/'Weightage Page-1'!AL$13)*'Weightage Page-1'!AL156,0))+
(IF('Semester Activities'!N$46&lt;&gt;0,('Semester Activities'!N$46/'Weightage Page-1'!AM$13)*'Weightage Page-1'!AM156,0))+
(IF('Semester Activities'!N$47&lt;&gt;0,('Semester Activities'!N$47/'Weightage Page-1'!AN$13)*'Weightage Page-1'!AN156,0))+
(IF('Semester Activities'!N$48&lt;&gt;0,('Semester Activities'!N$48/'Weightage Page-1'!AO$13)*'Weightage Page-1'!AO156,0))+
(IF('Semester Activities'!N$49&lt;&gt;0,('Semester Activities'!N$49/'Weightage Page-1'!AP$13)*'Weightage Page-1'!AP156,0))+
(IF('Semester Activities'!N$50&lt;&gt;0,('Semester Activities'!N$50/'Weightage Page-1'!AQ$13)*'Weightage Page-1'!AQ156,0))+
(IF('Semester Activities'!N$51&lt;&gt;0,('Semester Activities'!N$51/'Weightage Page-1'!AR$13)*'Weightage Page-1'!AR156,0))+
(IF('Semester Activities'!N$52&lt;&gt;0,('Semester Activities'!N$52/'Weightage Page-1'!AS$13)*'Weightage Page-1'!AS156,0))+
(IF('Semester Activities'!N$53&lt;&gt;0,('Semester Activities'!N$53/'Weightage Page-1'!AT$13)*'Weightage Page-1'!AT156,0))+
(IF('Semester Activities'!N$54&lt;&gt;0,('Semester Activities'!N$54/'Weightage Page-1'!AU$13)*'Weightage Page-1'!AU156,0))+
(IF('Semester Activities'!N$55&lt;&gt;0,('Semester Activities'!N$55/'Weightage Page-1'!AV$13)*'Weightage Page-1'!AV156,0))+
(IF('Semester Activities'!N$56&lt;&gt;0,('Semester Activities'!N$56/'Weightage Page-1'!AW$13)*'Weightage Page-1'!AW156,0))+
(IF('Semester Activities'!N$57&lt;&gt;0,('Semester Activities'!N$57/'Weightage Page-1'!AX$13)*'Weightage Page-1'!AX156,0))+
(IF('Semester Activities'!N$58&lt;&gt;0,('Semester Activities'!N$58/'Weightage Page-1'!AY$13)*'Weightage Page-1'!AY156,0))+
(IF('Semester Activities'!N$59&lt;&gt;0,('Semester Activities'!N$59/'Weightage Page-1'!AZ$13)*'Weightage Page-1'!AZ156,0))+
(IF('Semester Activities'!N$60&lt;&gt;0,('Semester Activities'!N$60/'Weightage Page-1'!BA$13)*'Weightage Page-1'!BA156,0))+
(IF('Semester Activities'!N$61&lt;&gt;0,('Semester Activities'!N$61/'Weightage Page-1'!BB$13)*'Weightage Page-1'!BB156,0))</f>
        <v>0</v>
      </c>
      <c r="M150" s="423"/>
      <c r="N150" s="424">
        <f t="shared" si="3"/>
        <v>0</v>
      </c>
      <c r="O150" s="424"/>
    </row>
    <row r="151" spans="1:15" ht="16.5" thickBot="1" x14ac:dyDescent="0.3">
      <c r="A151" s="210">
        <v>142</v>
      </c>
      <c r="B151" s="211" t="str">
        <f>IF('Weightage Page-1'!B157&lt;&gt;"",'Weightage Page-1'!B157,"")</f>
        <v/>
      </c>
      <c r="C151" s="118"/>
      <c r="D151" s="423">
        <f>(IF('Semester Activities'!J$11&lt;&gt;0,('Semester Activities'!J$11/'Weightage Page-1'!D$13)*'Weightage Page-1'!D157,0))+
(IF('Semester Activities'!J$12&lt;&gt;0,('Semester Activities'!J$12/'Weightage Page-1'!E$13)*'Weightage Page-1'!E157,0))+
(IF('Semester Activities'!J$13&lt;&gt;0,('Semester Activities'!J$13/'Weightage Page-1'!F$13)*'Weightage Page-1'!F157,0))+
(IF('Semester Activities'!J$14&lt;&gt;0,('Semester Activities'!J$14/'Weightage Page-1'!G$13)*'Weightage Page-1'!G157,0))+
(IF('Semester Activities'!J$15&lt;&gt;0,('Semester Activities'!J$15/'Weightage Page-1'!H$13)*'Weightage Page-1'!H157,0))+
(IF('Semester Activities'!J$16&lt;&gt;0,('Semester Activities'!J$16/'Weightage Page-1'!I$13)*'Weightage Page-1'!I157,0))+
(IF('Semester Activities'!J$17&lt;&gt;0,('Semester Activities'!J$17/'Weightage Page-1'!J$13)*'Weightage Page-1'!J157,0))+
(IF('Semester Activities'!J$18&lt;&gt;0,('Semester Activities'!J$18/'Weightage Page-1'!K$13)*'Weightage Page-1'!K157,0))+
(IF('Semester Activities'!J$19&lt;&gt;0,('Semester Activities'!J$19/'Weightage Page-1'!L$13)*'Weightage Page-1'!L157,0))+
(IF('Semester Activities'!J$20&lt;&gt;0,('Semester Activities'!J$20/'Weightage Page-1'!M$13)*'Weightage Page-1'!M157,0))+
(IF('Semester Activities'!J$21&lt;&gt;0,('Semester Activities'!J$21/'Weightage Page-1'!N$13)*'Weightage Page-1'!N157,0))+
(IF('Semester Activities'!J$25&lt;&gt;0,('Semester Activities'!J$25/'Weightage Page-1'!R$13)*'Weightage Page-1'!R157,0))+
(IF('Semester Activities'!J$26&lt;&gt;0,('Semester Activities'!J$26/'Weightage Page-1'!S$13)*'Weightage Page-1'!S157,0))+
(IF('Semester Activities'!J$27&lt;&gt;0,('Semester Activities'!J$27/'Weightage Page-1'!T$13)*'Weightage Page-1'!T157,0))+
(IF('Semester Activities'!J$28&lt;&gt;0,('Semester Activities'!J$28/'Weightage Page-1'!U$13)*'Weightage Page-1'!U157,0))+
(IF('Semester Activities'!J$29&lt;&gt;0,('Semester Activities'!J$29/'Weightage Page-1'!V$13)*'Weightage Page-1'!V157,0))+
(IF('Semester Activities'!J$30&lt;&gt;0,('Semester Activities'!J$30/'Weightage Page-1'!W$13)*'Weightage Page-1'!W157,0))+
(IF('Semester Activities'!J$31&lt;&gt;0,('Semester Activities'!J$31/'Weightage Page-1'!X$13)*'Weightage Page-1'!X157,0))+
(IF('Semester Activities'!J$32&lt;&gt;0,('Semester Activities'!J$32/'Weightage Page-1'!Y$13)*'Weightage Page-1'!Y157,0))+
(IF('Semester Activities'!J$33&lt;&gt;0,('Semester Activities'!J$33/'Weightage Page-1'!Z$13)*'Weightage Page-1'!Z157,0))+
(IF('Semester Activities'!J$34&lt;&gt;0,('Semester Activities'!J$34/'Weightage Page-1'!AA$13)*'Weightage Page-1'!AA157,0))+
(IF('Semester Activities'!J$35&lt;&gt;0,('Semester Activities'!J$35/'Weightage Page-1'!AB$13)*'Weightage Page-1'!AB157,0))+
(IF('Semester Activities'!J$36&lt;&gt;0,('Semester Activities'!J$36/'Weightage Page-1'!AC$13)*'Weightage Page-1'!AC157,0))+
(IF('Semester Activities'!J$38&lt;&gt;0,('Semester Activities'!J$38/'Weightage Page-1'!AE$13)*'Weightage Page-1'!AE157,0))+
(IF('Semester Activities'!J$39&lt;&gt;0,('Semester Activities'!J$39/'Weightage Page-1'!AF$13)*'Weightage Page-1'!AF157,0))+
(IF('Semester Activities'!J$40&lt;&gt;0,('Semester Activities'!J$40/'Weightage Page-1'!AG$13)*'Weightage Page-1'!AG157,0))+
(IF('Semester Activities'!J$41&lt;&gt;0,('Semester Activities'!J$41/'Weightage Page-1'!AH$13)*'Weightage Page-1'!AH157,0))+
(IF('Semester Activities'!J$42&lt;&gt;0,('Semester Activities'!J$42/'Weightage Page-1'!AI$13)*'Weightage Page-1'!AI157,0))+
(IF('Semester Activities'!J$43&lt;&gt;0,('Semester Activities'!J$43/'Weightage Page-1'!AJ$13)*'Weightage Page-1'!AJ157,0))+
(IF('Semester Activities'!J$44&lt;&gt;0,('Semester Activities'!J$44/'Weightage Page-1'!AK$13)*'Weightage Page-1'!AK157,0))+
(IF('Semester Activities'!J$45&lt;&gt;0,('Semester Activities'!J$45/'Weightage Page-1'!AL$13)*'Weightage Page-1'!AL157,0))+
(IF('Semester Activities'!J$46&lt;&gt;0,('Semester Activities'!J$46/'Weightage Page-1'!AM$13)*'Weightage Page-1'!AM157,0))+
(IF('Semester Activities'!J$47&lt;&gt;0,('Semester Activities'!J$47/'Weightage Page-1'!AN$13)*'Weightage Page-1'!AN157,0))+
(IF('Semester Activities'!J$48&lt;&gt;0,('Semester Activities'!J$48/'Weightage Page-1'!AO$13)*'Weightage Page-1'!AO157,0))+
(IF('Semester Activities'!J$49&lt;&gt;0,('Semester Activities'!J$49/'Weightage Page-1'!AP$13)*'Weightage Page-1'!AP157,0))+
(IF('Semester Activities'!J$50&lt;&gt;0,('Semester Activities'!J$50/'Weightage Page-1'!AQ$13)*'Weightage Page-1'!AQ157,0))+
(IF('Semester Activities'!J$51&lt;&gt;0,('Semester Activities'!J$51/'Weightage Page-1'!AR$13)*'Weightage Page-1'!AR157,0))+
(IF('Semester Activities'!J$52&lt;&gt;0,('Semester Activities'!J$52/'Weightage Page-1'!AS$13)*'Weightage Page-1'!AS157,0))+
(IF('Semester Activities'!J$53&lt;&gt;0,('Semester Activities'!J$53/'Weightage Page-1'!AT$13)*'Weightage Page-1'!AT157,0))+
(IF('Semester Activities'!J$54&lt;&gt;0,('Semester Activities'!J$54/'Weightage Page-1'!AU$13)*'Weightage Page-1'!AU157,0))+
(IF('Semester Activities'!J$55&lt;&gt;0,('Semester Activities'!J$55/'Weightage Page-1'!AV$13)*'Weightage Page-1'!AV157,0))+
(IF('Semester Activities'!J$56&lt;&gt;0,('Semester Activities'!J$56/'Weightage Page-1'!AW$13)*'Weightage Page-1'!AW157,0))+
(IF('Semester Activities'!J$57&lt;&gt;0,('Semester Activities'!J$57/'Weightage Page-1'!AX$13)*'Weightage Page-1'!AX157,0))+
(IF('Semester Activities'!J$58&lt;&gt;0,('Semester Activities'!J$58/'Weightage Page-1'!AY$13)*'Weightage Page-1'!AY157,0))+
(IF('Semester Activities'!J$59&lt;&gt;0,('Semester Activities'!J$59/'Weightage Page-1'!AZ$13)*'Weightage Page-1'!AZ157,0))+
(IF('Semester Activities'!J$60&lt;&gt;0,('Semester Activities'!J$60/'Weightage Page-1'!BA$13)*'Weightage Page-1'!BA157,0))+
(IF('Semester Activities'!J$61&lt;&gt;0,('Semester Activities'!J$61/'Weightage Page-1'!BB$13)*'Weightage Page-1'!BB157,0))</f>
        <v>0</v>
      </c>
      <c r="E151" s="423"/>
      <c r="F151" s="423">
        <f>(IF('Semester Activities'!K$11&lt;&gt;0,('Semester Activities'!K$11/'Weightage Page-1'!D$13)*'Weightage Page-1'!D157,0))+
(IF('Semester Activities'!K$12&lt;&gt;0,('Semester Activities'!K$12/'Weightage Page-1'!E$13)*'Weightage Page-1'!E157,0))+
(IF('Semester Activities'!K$13&lt;&gt;0,('Semester Activities'!K$13/'Weightage Page-1'!F$13)*'Weightage Page-1'!F157,0))+
(IF('Semester Activities'!K$14&lt;&gt;0,('Semester Activities'!K$14/'Weightage Page-1'!G$13)*'Weightage Page-1'!G157,0))+
(IF('Semester Activities'!K$15&lt;&gt;0,('Semester Activities'!K$15/'Weightage Page-1'!H$13)*'Weightage Page-1'!H157,0))+
(IF('Semester Activities'!K$16&lt;&gt;0,('Semester Activities'!K$16/'Weightage Page-1'!I$13)*'Weightage Page-1'!I157,0))+
(IF('Semester Activities'!K$17&lt;&gt;0,('Semester Activities'!K$17/'Weightage Page-1'!J$13)*'Weightage Page-1'!J157,0))+
(IF('Semester Activities'!K$18&lt;&gt;0,('Semester Activities'!K$18/'Weightage Page-1'!K$13)*'Weightage Page-1'!K157,0))+
(IF('Semester Activities'!K$19&lt;&gt;0,('Semester Activities'!K$19/'Weightage Page-1'!L$13)*'Weightage Page-1'!L157,0))+
(IF('Semester Activities'!K$20&lt;&gt;0,('Semester Activities'!K$20/'Weightage Page-1'!M$13)*'Weightage Page-1'!M157,0))+
(IF('Semester Activities'!K$21&lt;&gt;0,('Semester Activities'!K$21/'Weightage Page-1'!N$13)*'Weightage Page-1'!N157,0))+
(IF('Semester Activities'!K$25&lt;&gt;0,('Semester Activities'!K$25/'Weightage Page-1'!R$13)*'Weightage Page-1'!R157,0))+
(IF('Semester Activities'!K$26&lt;&gt;0,('Semester Activities'!K$26/'Weightage Page-1'!S$13)*'Weightage Page-1'!S157,0))+
(IF('Semester Activities'!K$27&lt;&gt;0,('Semester Activities'!K$27/'Weightage Page-1'!T$13)*'Weightage Page-1'!T157,0))+
(IF('Semester Activities'!K$28&lt;&gt;0,('Semester Activities'!K$28/'Weightage Page-1'!U$13)*'Weightage Page-1'!U157,0))+
(IF('Semester Activities'!K$29&lt;&gt;0,('Semester Activities'!K$29/'Weightage Page-1'!V$13)*'Weightage Page-1'!V157,0))+
(IF('Semester Activities'!K$30&lt;&gt;0,('Semester Activities'!K$30/'Weightage Page-1'!W$13)*'Weightage Page-1'!W157,0))+
(IF('Semester Activities'!K$31&lt;&gt;0,('Semester Activities'!K$31/'Weightage Page-1'!X$13)*'Weightage Page-1'!X157,0))+
(IF('Semester Activities'!K$32&lt;&gt;0,('Semester Activities'!K$32/'Weightage Page-1'!Y$13)*'Weightage Page-1'!Y157,0))+
(IF('Semester Activities'!K$33&lt;&gt;0,('Semester Activities'!K$33/'Weightage Page-1'!Z$13)*'Weightage Page-1'!Z157,0))+
(IF('Semester Activities'!K$34&lt;&gt;0,('Semester Activities'!K$34/'Weightage Page-1'!AA$13)*'Weightage Page-1'!AA157,0))+
(IF('Semester Activities'!K$35&lt;&gt;0,('Semester Activities'!K$35/'Weightage Page-1'!AB$13)*'Weightage Page-1'!AB157,0))+
(IF('Semester Activities'!K$36&lt;&gt;0,('Semester Activities'!K$36/'Weightage Page-1'!AC$13)*'Weightage Page-1'!AC157,0))+
(IF('Semester Activities'!K$38&lt;&gt;0,('Semester Activities'!K$38/'Weightage Page-1'!AE$13)*'Weightage Page-1'!AE157,0))+
(IF('Semester Activities'!K$39&lt;&gt;0,('Semester Activities'!K$39/'Weightage Page-1'!AF$13)*'Weightage Page-1'!AF157,0))+
(IF('Semester Activities'!K$40&lt;&gt;0,('Semester Activities'!K$40/'Weightage Page-1'!AG$13)*'Weightage Page-1'!AG157,0))+
(IF('Semester Activities'!K$41&lt;&gt;0,('Semester Activities'!K$41/'Weightage Page-1'!AH$13)*'Weightage Page-1'!AH157,0))+
(IF('Semester Activities'!K$42&lt;&gt;0,('Semester Activities'!K$42/'Weightage Page-1'!AI$13)*'Weightage Page-1'!AI157,0))+
(IF('Semester Activities'!K$43&lt;&gt;0,('Semester Activities'!K$43/'Weightage Page-1'!AJ$13)*'Weightage Page-1'!AJ157,0))+
(IF('Semester Activities'!K$44&lt;&gt;0,('Semester Activities'!K$44/'Weightage Page-1'!AK$13)*'Weightage Page-1'!AK157,0))+
(IF('Semester Activities'!K$45&lt;&gt;0,('Semester Activities'!K$45/'Weightage Page-1'!AL$13)*'Weightage Page-1'!AL157,0))+
(IF('Semester Activities'!K$46&lt;&gt;0,('Semester Activities'!K$46/'Weightage Page-1'!AM$13)*'Weightage Page-1'!AM157,0))+
(IF('Semester Activities'!K$47&lt;&gt;0,('Semester Activities'!K$47/'Weightage Page-1'!AN$13)*'Weightage Page-1'!AN157,0))+
(IF('Semester Activities'!K$48&lt;&gt;0,('Semester Activities'!K$48/'Weightage Page-1'!AO$13)*'Weightage Page-1'!AO157,0))+
(IF('Semester Activities'!K$49&lt;&gt;0,('Semester Activities'!K$49/'Weightage Page-1'!AP$13)*'Weightage Page-1'!AP157,0))+
(IF('Semester Activities'!K$50&lt;&gt;0,('Semester Activities'!K$50/'Weightage Page-1'!AQ$13)*'Weightage Page-1'!AQ157,0))+
(IF('Semester Activities'!K$51&lt;&gt;0,('Semester Activities'!K$51/'Weightage Page-1'!AR$13)*'Weightage Page-1'!AR157,0))+
(IF('Semester Activities'!K$52&lt;&gt;0,('Semester Activities'!K$52/'Weightage Page-1'!AS$13)*'Weightage Page-1'!AS157,0))+
(IF('Semester Activities'!K$53&lt;&gt;0,('Semester Activities'!K$53/'Weightage Page-1'!AT$13)*'Weightage Page-1'!AT157,0))+
(IF('Semester Activities'!K$54&lt;&gt;0,('Semester Activities'!K$54/'Weightage Page-1'!AU$13)*'Weightage Page-1'!AU157,0))+
(IF('Semester Activities'!K$55&lt;&gt;0,('Semester Activities'!K$55/'Weightage Page-1'!AV$13)*'Weightage Page-1'!AV157,0))+
(IF('Semester Activities'!K$56&lt;&gt;0,('Semester Activities'!K$56/'Weightage Page-1'!AW$13)*'Weightage Page-1'!AW157,0))+
(IF('Semester Activities'!K$57&lt;&gt;0,('Semester Activities'!K$57/'Weightage Page-1'!AX$13)*'Weightage Page-1'!AX157,0))+
(IF('Semester Activities'!K$58&lt;&gt;0,('Semester Activities'!K$58/'Weightage Page-1'!AY$13)*'Weightage Page-1'!AY157,0))+
(IF('Semester Activities'!K$59&lt;&gt;0,('Semester Activities'!K$59/'Weightage Page-1'!AZ$13)*'Weightage Page-1'!AZ157,0))+
(IF('Semester Activities'!K$60&lt;&gt;0,('Semester Activities'!K$60/'Weightage Page-1'!BA$13)*'Weightage Page-1'!BA157,0))+
(IF('Semester Activities'!K$61&lt;&gt;0,('Semester Activities'!K$61/'Weightage Page-1'!BB$13)*'Weightage Page-1'!BB157,0))</f>
        <v>0</v>
      </c>
      <c r="G151" s="423"/>
      <c r="H151" s="423">
        <f>(IF('Semester Activities'!L$11&lt;&gt;0,('Semester Activities'!L$11/'Weightage Page-1'!D$13)*'Weightage Page-1'!D157,0))+
(IF('Semester Activities'!L$12&lt;&gt;0,('Semester Activities'!L$12/'Weightage Page-1'!E$13)*'Weightage Page-1'!E157,0))+
(IF('Semester Activities'!L$13&lt;&gt;0,('Semester Activities'!L$13/'Weightage Page-1'!F$13)*'Weightage Page-1'!F157,0))+
(IF('Semester Activities'!L$14&lt;&gt;0,('Semester Activities'!L$14/'Weightage Page-1'!G$13)*'Weightage Page-1'!G157,0))+
(IF('Semester Activities'!L$15&lt;&gt;0,('Semester Activities'!L$15/'Weightage Page-1'!H$13)*'Weightage Page-1'!H157,0))+
(IF('Semester Activities'!L$16&lt;&gt;0,('Semester Activities'!L$16/'Weightage Page-1'!I$13)*'Weightage Page-1'!I157,0))+
(IF('Semester Activities'!L$17&lt;&gt;0,('Semester Activities'!L$17/'Weightage Page-1'!J$13)*'Weightage Page-1'!J157,0))+
(IF('Semester Activities'!L$18&lt;&gt;0,('Semester Activities'!L$18/'Weightage Page-1'!K$13)*'Weightage Page-1'!K157,0))+
(IF('Semester Activities'!L$19&lt;&gt;0,('Semester Activities'!L$19/'Weightage Page-1'!L$13)*'Weightage Page-1'!L157,0))+
(IF('Semester Activities'!L$20&lt;&gt;0,('Semester Activities'!L$20/'Weightage Page-1'!M$13)*'Weightage Page-1'!M157,0))+
(IF('Semester Activities'!L$21&lt;&gt;0,('Semester Activities'!L$21/'Weightage Page-1'!N$13)*'Weightage Page-1'!N157,0))+
(IF('Semester Activities'!L$25&lt;&gt;0,('Semester Activities'!L$25/'Weightage Page-1'!R$13)*'Weightage Page-1'!R157,0))+
(IF('Semester Activities'!L$26&lt;&gt;0,('Semester Activities'!L$26/'Weightage Page-1'!S$13)*'Weightage Page-1'!S157,0))+
(IF('Semester Activities'!L$27&lt;&gt;0,('Semester Activities'!L$27/'Weightage Page-1'!T$13)*'Weightage Page-1'!T157,0))+
(IF('Semester Activities'!L$28&lt;&gt;0,('Semester Activities'!L$28/'Weightage Page-1'!U$13)*'Weightage Page-1'!U157,0))+
(IF('Semester Activities'!L$29&lt;&gt;0,('Semester Activities'!L$29/'Weightage Page-1'!V$13)*'Weightage Page-1'!V157,0))+
(IF('Semester Activities'!L$30&lt;&gt;0,('Semester Activities'!L$30/'Weightage Page-1'!W$13)*'Weightage Page-1'!W157,0))+
(IF('Semester Activities'!L$31&lt;&gt;0,('Semester Activities'!L$31/'Weightage Page-1'!X$13)*'Weightage Page-1'!X157,0))+
(IF('Semester Activities'!L$32&lt;&gt;0,('Semester Activities'!L$32/'Weightage Page-1'!Y$13)*'Weightage Page-1'!Y157,0))+
(IF('Semester Activities'!L$33&lt;&gt;0,('Semester Activities'!L$33/'Weightage Page-1'!Z$13)*'Weightage Page-1'!Z157,0))+
(IF('Semester Activities'!L$34&lt;&gt;0,('Semester Activities'!L$34/'Weightage Page-1'!AA$13)*'Weightage Page-1'!AA157,0))+
(IF('Semester Activities'!L$35&lt;&gt;0,('Semester Activities'!L$35/'Weightage Page-1'!AB$13)*'Weightage Page-1'!AB157,0))+
(IF('Semester Activities'!L$36&lt;&gt;0,('Semester Activities'!L$36/'Weightage Page-1'!AC$13)*'Weightage Page-1'!AC157,0))+
(IF('Semester Activities'!L$38&lt;&gt;0,('Semester Activities'!L$38/'Weightage Page-1'!AE$13)*'Weightage Page-1'!AE157,0))+
(IF('Semester Activities'!L$39&lt;&gt;0,('Semester Activities'!L$39/'Weightage Page-1'!AF$13)*'Weightage Page-1'!AF157,0))+
(IF('Semester Activities'!L$40&lt;&gt;0,('Semester Activities'!L$40/'Weightage Page-1'!AG$13)*'Weightage Page-1'!AG157,0))+
(IF('Semester Activities'!L$41&lt;&gt;0,('Semester Activities'!L$41/'Weightage Page-1'!AH$13)*'Weightage Page-1'!AH157,0))+
(IF('Semester Activities'!L$42&lt;&gt;0,('Semester Activities'!L$42/'Weightage Page-1'!AI$13)*'Weightage Page-1'!AI157,0))+
(IF('Semester Activities'!L$43&lt;&gt;0,('Semester Activities'!L$43/'Weightage Page-1'!AJ$13)*'Weightage Page-1'!AJ157,0))+
(IF('Semester Activities'!L$44&lt;&gt;0,('Semester Activities'!L$44/'Weightage Page-1'!AK$13)*'Weightage Page-1'!AK157,0))+
(IF('Semester Activities'!L$45&lt;&gt;0,('Semester Activities'!L$45/'Weightage Page-1'!AL$13)*'Weightage Page-1'!AL157,0))+
(IF('Semester Activities'!L$46&lt;&gt;0,('Semester Activities'!L$46/'Weightage Page-1'!AM$13)*'Weightage Page-1'!AM157,0))+
(IF('Semester Activities'!L$47&lt;&gt;0,('Semester Activities'!L$47/'Weightage Page-1'!AN$13)*'Weightage Page-1'!AN157,0))+
(IF('Semester Activities'!L$48&lt;&gt;0,('Semester Activities'!L$48/'Weightage Page-1'!AO$13)*'Weightage Page-1'!AO157,0))+
(IF('Semester Activities'!L$49&lt;&gt;0,('Semester Activities'!L$49/'Weightage Page-1'!AP$13)*'Weightage Page-1'!AP157,0))+
(IF('Semester Activities'!L$50&lt;&gt;0,('Semester Activities'!L$50/'Weightage Page-1'!AQ$13)*'Weightage Page-1'!AQ157,0))+
(IF('Semester Activities'!L$51&lt;&gt;0,('Semester Activities'!L$51/'Weightage Page-1'!AR$13)*'Weightage Page-1'!AR157,0))+
(IF('Semester Activities'!L$52&lt;&gt;0,('Semester Activities'!L$52/'Weightage Page-1'!AS$13)*'Weightage Page-1'!AS157,0))+
(IF('Semester Activities'!L$53&lt;&gt;0,('Semester Activities'!L$53/'Weightage Page-1'!AT$13)*'Weightage Page-1'!AT157,0))+
(IF('Semester Activities'!L$54&lt;&gt;0,('Semester Activities'!L$54/'Weightage Page-1'!AU$13)*'Weightage Page-1'!AU157,0))+
(IF('Semester Activities'!L$55&lt;&gt;0,('Semester Activities'!L$55/'Weightage Page-1'!AV$13)*'Weightage Page-1'!AV157,0))+
(IF('Semester Activities'!L$56&lt;&gt;0,('Semester Activities'!L$56/'Weightage Page-1'!AW$13)*'Weightage Page-1'!AW157,0))+
(IF('Semester Activities'!L$57&lt;&gt;0,('Semester Activities'!L$57/'Weightage Page-1'!AX$13)*'Weightage Page-1'!AX157,0))+
(IF('Semester Activities'!L$58&lt;&gt;0,('Semester Activities'!L$58/'Weightage Page-1'!AY$13)*'Weightage Page-1'!AY157,0))+
(IF('Semester Activities'!L$59&lt;&gt;0,('Semester Activities'!L$59/'Weightage Page-1'!AZ$13)*'Weightage Page-1'!AZ157,0))+
(IF('Semester Activities'!L$60&lt;&gt;0,('Semester Activities'!L$60/'Weightage Page-1'!BA$13)*'Weightage Page-1'!BA157,0))+
(IF('Semester Activities'!L$61&lt;&gt;0,('Semester Activities'!L$61/'Weightage Page-1'!BB$13)*'Weightage Page-1'!BB157,0))</f>
        <v>0</v>
      </c>
      <c r="I151" s="423"/>
      <c r="J151" s="423">
        <f>(IF('Semester Activities'!M$11&lt;&gt;0,('Semester Activities'!M$11/'Weightage Page-1'!D$13)*'Weightage Page-1'!D157,0))+
(IF('Semester Activities'!M$12&lt;&gt;0,('Semester Activities'!M$12/'Weightage Page-1'!E$13)*'Weightage Page-1'!E157,0))+
(IF('Semester Activities'!M$13&lt;&gt;0,('Semester Activities'!M$13/'Weightage Page-1'!F$13)*'Weightage Page-1'!F157,0))+
(IF('Semester Activities'!M$14&lt;&gt;0,('Semester Activities'!M$14/'Weightage Page-1'!G$13)*'Weightage Page-1'!G157,0))+
(IF('Semester Activities'!M$15&lt;&gt;0,('Semester Activities'!M$15/'Weightage Page-1'!H$13)*'Weightage Page-1'!H157,0))+
(IF('Semester Activities'!M$16&lt;&gt;0,('Semester Activities'!M$16/'Weightage Page-1'!I$13)*'Weightage Page-1'!I157,0))+
(IF('Semester Activities'!M$17&lt;&gt;0,('Semester Activities'!M$17/'Weightage Page-1'!J$13)*'Weightage Page-1'!J157,0))+
(IF('Semester Activities'!M$18&lt;&gt;0,('Semester Activities'!M$18/'Weightage Page-1'!K$13)*'Weightage Page-1'!K157,0))+
(IF('Semester Activities'!M$19&lt;&gt;0,('Semester Activities'!M$19/'Weightage Page-1'!L$13)*'Weightage Page-1'!L157,0))+
(IF('Semester Activities'!M$20&lt;&gt;0,('Semester Activities'!M$20/'Weightage Page-1'!M$13)*'Weightage Page-1'!M157,0))+
(IF('Semester Activities'!M$21&lt;&gt;0,('Semester Activities'!M$21/'Weightage Page-1'!N$13)*'Weightage Page-1'!N157,0))+
(IF('Semester Activities'!M$25&lt;&gt;0,('Semester Activities'!M$25/'Weightage Page-1'!R$13)*'Weightage Page-1'!R157,0))+
(IF('Semester Activities'!M$26&lt;&gt;0,('Semester Activities'!M$26/'Weightage Page-1'!S$13)*'Weightage Page-1'!S157,0))+
(IF('Semester Activities'!M$27&lt;&gt;0,('Semester Activities'!M$27/'Weightage Page-1'!T$13)*'Weightage Page-1'!T157,0))+
(IF('Semester Activities'!M$28&lt;&gt;0,('Semester Activities'!M$28/'Weightage Page-1'!U$13)*'Weightage Page-1'!U157,0))+
(IF('Semester Activities'!M$29&lt;&gt;0,('Semester Activities'!M$29/'Weightage Page-1'!V$13)*'Weightage Page-1'!V157,0))+
(IF('Semester Activities'!M$30&lt;&gt;0,('Semester Activities'!M$30/'Weightage Page-1'!W$13)*'Weightage Page-1'!W157,0))+
(IF('Semester Activities'!M$31&lt;&gt;0,('Semester Activities'!M$31/'Weightage Page-1'!X$13)*'Weightage Page-1'!X157,0))+
(IF('Semester Activities'!M$32&lt;&gt;0,('Semester Activities'!M$32/'Weightage Page-1'!Y$13)*'Weightage Page-1'!Y157,0))+
(IF('Semester Activities'!M$33&lt;&gt;0,('Semester Activities'!M$33/'Weightage Page-1'!Z$13)*'Weightage Page-1'!Z157,0))+
(IF('Semester Activities'!M$34&lt;&gt;0,('Semester Activities'!M$34/'Weightage Page-1'!AA$13)*'Weightage Page-1'!AA157,0))+
(IF('Semester Activities'!M$35&lt;&gt;0,('Semester Activities'!M$35/'Weightage Page-1'!AB$13)*'Weightage Page-1'!AB157,0))+
(IF('Semester Activities'!M$36&lt;&gt;0,('Semester Activities'!M$36/'Weightage Page-1'!AC$13)*'Weightage Page-1'!AC157,0))+
(IF('Semester Activities'!M$38&lt;&gt;0,('Semester Activities'!M$38/'Weightage Page-1'!AE$13)*'Weightage Page-1'!AE157,0))+
(IF('Semester Activities'!M$39&lt;&gt;0,('Semester Activities'!M$39/'Weightage Page-1'!AF$13)*'Weightage Page-1'!AF157,0))+
(IF('Semester Activities'!M$40&lt;&gt;0,('Semester Activities'!M$40/'Weightage Page-1'!AG$13)*'Weightage Page-1'!AG157,0))+
(IF('Semester Activities'!M$41&lt;&gt;0,('Semester Activities'!M$41/'Weightage Page-1'!AH$13)*'Weightage Page-1'!AH157,0))+
(IF('Semester Activities'!M$42&lt;&gt;0,('Semester Activities'!M$42/'Weightage Page-1'!AI$13)*'Weightage Page-1'!AI157,0))+
(IF('Semester Activities'!M$43&lt;&gt;0,('Semester Activities'!M$43/'Weightage Page-1'!AJ$13)*'Weightage Page-1'!AJ157,0))+
(IF('Semester Activities'!M$44&lt;&gt;0,('Semester Activities'!M$44/'Weightage Page-1'!AK$13)*'Weightage Page-1'!AK157,0))+
(IF('Semester Activities'!M$45&lt;&gt;0,('Semester Activities'!M$45/'Weightage Page-1'!AL$13)*'Weightage Page-1'!AL157,0))+
(IF('Semester Activities'!M$46&lt;&gt;0,('Semester Activities'!M$46/'Weightage Page-1'!AM$13)*'Weightage Page-1'!AM157,0))+
(IF('Semester Activities'!M$47&lt;&gt;0,('Semester Activities'!M$47/'Weightage Page-1'!AN$13)*'Weightage Page-1'!AN157,0))+
(IF('Semester Activities'!M$48&lt;&gt;0,('Semester Activities'!M$48/'Weightage Page-1'!AO$13)*'Weightage Page-1'!AO157,0))+
(IF('Semester Activities'!M$49&lt;&gt;0,('Semester Activities'!M$49/'Weightage Page-1'!AP$13)*'Weightage Page-1'!AP157,0))+
(IF('Semester Activities'!M$50&lt;&gt;0,('Semester Activities'!M$50/'Weightage Page-1'!AQ$13)*'Weightage Page-1'!AQ157,0))+
(IF('Semester Activities'!M$51&lt;&gt;0,('Semester Activities'!M$51/'Weightage Page-1'!AR$13)*'Weightage Page-1'!AR157,0))+
(IF('Semester Activities'!M$52&lt;&gt;0,('Semester Activities'!M$52/'Weightage Page-1'!AS$13)*'Weightage Page-1'!AS157,0))+
(IF('Semester Activities'!M$53&lt;&gt;0,('Semester Activities'!M$53/'Weightage Page-1'!AT$13)*'Weightage Page-1'!AT157,0))+
(IF('Semester Activities'!M$54&lt;&gt;0,('Semester Activities'!M$54/'Weightage Page-1'!AU$13)*'Weightage Page-1'!AU157,0))+
(IF('Semester Activities'!M$55&lt;&gt;0,('Semester Activities'!M$55/'Weightage Page-1'!AV$13)*'Weightage Page-1'!AV157,0))+
(IF('Semester Activities'!M$56&lt;&gt;0,('Semester Activities'!M$56/'Weightage Page-1'!AW$13)*'Weightage Page-1'!AW157,0))+
(IF('Semester Activities'!M$57&lt;&gt;0,('Semester Activities'!M$57/'Weightage Page-1'!AX$13)*'Weightage Page-1'!AX157,0))+
(IF('Semester Activities'!M$58&lt;&gt;0,('Semester Activities'!M$58/'Weightage Page-1'!AY$13)*'Weightage Page-1'!AY157,0))+
(IF('Semester Activities'!M$59&lt;&gt;0,('Semester Activities'!M$59/'Weightage Page-1'!AZ$13)*'Weightage Page-1'!AZ157,0))+
(IF('Semester Activities'!M$60&lt;&gt;0,('Semester Activities'!M$60/'Weightage Page-1'!BA$13)*'Weightage Page-1'!BA157,0))+
(IF('Semester Activities'!M$61&lt;&gt;0,('Semester Activities'!M$61/'Weightage Page-1'!BB$13)*'Weightage Page-1'!BB157,0))</f>
        <v>0</v>
      </c>
      <c r="K151" s="423"/>
      <c r="L151" s="423">
        <f>(IF('Semester Activities'!N$11&lt;&gt;0,('Semester Activities'!N$11/'Weightage Page-1'!D$13)*'Weightage Page-1'!D157,0))+
(IF('Semester Activities'!N$12&lt;&gt;0,('Semester Activities'!N$12/'Weightage Page-1'!E$13)*'Weightage Page-1'!E157,0))+
(IF('Semester Activities'!N$13&lt;&gt;0,('Semester Activities'!N$13/'Weightage Page-1'!F$13)*'Weightage Page-1'!F157,0))+
(IF('Semester Activities'!N$14&lt;&gt;0,('Semester Activities'!N$14/'Weightage Page-1'!G$13)*'Weightage Page-1'!G157,0))+
(IF('Semester Activities'!N$15&lt;&gt;0,('Semester Activities'!N$15/'Weightage Page-1'!H$13)*'Weightage Page-1'!H157,0))+
(IF('Semester Activities'!N$16&lt;&gt;0,('Semester Activities'!N$16/'Weightage Page-1'!I$13)*'Weightage Page-1'!I157,0))+
(IF('Semester Activities'!N$17&lt;&gt;0,('Semester Activities'!N$17/'Weightage Page-1'!J$13)*'Weightage Page-1'!J157,0))+
(IF('Semester Activities'!N$18&lt;&gt;0,('Semester Activities'!N$18/'Weightage Page-1'!K$13)*'Weightage Page-1'!K157,0))+
(IF('Semester Activities'!N$19&lt;&gt;0,('Semester Activities'!N$19/'Weightage Page-1'!L$13)*'Weightage Page-1'!L157,0))+
(IF('Semester Activities'!N$20&lt;&gt;0,('Semester Activities'!N$20/'Weightage Page-1'!M$13)*'Weightage Page-1'!M157,0))+
(IF('Semester Activities'!N$21&lt;&gt;0,('Semester Activities'!N$21/'Weightage Page-1'!N$13)*'Weightage Page-1'!N157,0))+
(IF('Semester Activities'!N$25&lt;&gt;0,('Semester Activities'!N$25/'Weightage Page-1'!R$13)*'Weightage Page-1'!R157,0))+
(IF('Semester Activities'!N$26&lt;&gt;0,('Semester Activities'!N$26/'Weightage Page-1'!S$13)*'Weightage Page-1'!S157,0))+
(IF('Semester Activities'!N$27&lt;&gt;0,('Semester Activities'!N$27/'Weightage Page-1'!T$13)*'Weightage Page-1'!T157,0))+
(IF('Semester Activities'!N$28&lt;&gt;0,('Semester Activities'!N$28/'Weightage Page-1'!U$13)*'Weightage Page-1'!U157,0))+
(IF('Semester Activities'!N$29&lt;&gt;0,('Semester Activities'!N$29/'Weightage Page-1'!V$13)*'Weightage Page-1'!V157,0))+
(IF('Semester Activities'!N$30&lt;&gt;0,('Semester Activities'!N$30/'Weightage Page-1'!W$13)*'Weightage Page-1'!W157,0))+
(IF('Semester Activities'!N$31&lt;&gt;0,('Semester Activities'!N$31/'Weightage Page-1'!X$13)*'Weightage Page-1'!X157,0))+
(IF('Semester Activities'!N$32&lt;&gt;0,('Semester Activities'!N$32/'Weightage Page-1'!Y$13)*'Weightage Page-1'!Y157,0))+
(IF('Semester Activities'!N$33&lt;&gt;0,('Semester Activities'!N$33/'Weightage Page-1'!Z$13)*'Weightage Page-1'!Z157,0))+
(IF('Semester Activities'!N$34&lt;&gt;0,('Semester Activities'!N$34/'Weightage Page-1'!AA$13)*'Weightage Page-1'!AA157,0))+
(IF('Semester Activities'!N$35&lt;&gt;0,('Semester Activities'!N$35/'Weightage Page-1'!AB$13)*'Weightage Page-1'!AB157,0))+
(IF('Semester Activities'!N$36&lt;&gt;0,('Semester Activities'!N$36/'Weightage Page-1'!AC$13)*'Weightage Page-1'!AC157,0))+
(IF('Semester Activities'!N$38&lt;&gt;0,('Semester Activities'!N$38/'Weightage Page-1'!AE$13)*'Weightage Page-1'!AE157,0))+
(IF('Semester Activities'!N$39&lt;&gt;0,('Semester Activities'!N$39/'Weightage Page-1'!AF$13)*'Weightage Page-1'!AF157,0))+
(IF('Semester Activities'!N$40&lt;&gt;0,('Semester Activities'!N$40/'Weightage Page-1'!AG$13)*'Weightage Page-1'!AG157,0))+
(IF('Semester Activities'!N$41&lt;&gt;0,('Semester Activities'!N$41/'Weightage Page-1'!AH$13)*'Weightage Page-1'!AH157,0))+
(IF('Semester Activities'!N$42&lt;&gt;0,('Semester Activities'!N$42/'Weightage Page-1'!AI$13)*'Weightage Page-1'!AI157,0))+
(IF('Semester Activities'!N$43&lt;&gt;0,('Semester Activities'!N$43/'Weightage Page-1'!AJ$13)*'Weightage Page-1'!AJ157,0))+
(IF('Semester Activities'!N$44&lt;&gt;0,('Semester Activities'!N$44/'Weightage Page-1'!AK$13)*'Weightage Page-1'!AK157,0))+
(IF('Semester Activities'!N$45&lt;&gt;0,('Semester Activities'!N$45/'Weightage Page-1'!AL$13)*'Weightage Page-1'!AL157,0))+
(IF('Semester Activities'!N$46&lt;&gt;0,('Semester Activities'!N$46/'Weightage Page-1'!AM$13)*'Weightage Page-1'!AM157,0))+
(IF('Semester Activities'!N$47&lt;&gt;0,('Semester Activities'!N$47/'Weightage Page-1'!AN$13)*'Weightage Page-1'!AN157,0))+
(IF('Semester Activities'!N$48&lt;&gt;0,('Semester Activities'!N$48/'Weightage Page-1'!AO$13)*'Weightage Page-1'!AO157,0))+
(IF('Semester Activities'!N$49&lt;&gt;0,('Semester Activities'!N$49/'Weightage Page-1'!AP$13)*'Weightage Page-1'!AP157,0))+
(IF('Semester Activities'!N$50&lt;&gt;0,('Semester Activities'!N$50/'Weightage Page-1'!AQ$13)*'Weightage Page-1'!AQ157,0))+
(IF('Semester Activities'!N$51&lt;&gt;0,('Semester Activities'!N$51/'Weightage Page-1'!AR$13)*'Weightage Page-1'!AR157,0))+
(IF('Semester Activities'!N$52&lt;&gt;0,('Semester Activities'!N$52/'Weightage Page-1'!AS$13)*'Weightage Page-1'!AS157,0))+
(IF('Semester Activities'!N$53&lt;&gt;0,('Semester Activities'!N$53/'Weightage Page-1'!AT$13)*'Weightage Page-1'!AT157,0))+
(IF('Semester Activities'!N$54&lt;&gt;0,('Semester Activities'!N$54/'Weightage Page-1'!AU$13)*'Weightage Page-1'!AU157,0))+
(IF('Semester Activities'!N$55&lt;&gt;0,('Semester Activities'!N$55/'Weightage Page-1'!AV$13)*'Weightage Page-1'!AV157,0))+
(IF('Semester Activities'!N$56&lt;&gt;0,('Semester Activities'!N$56/'Weightage Page-1'!AW$13)*'Weightage Page-1'!AW157,0))+
(IF('Semester Activities'!N$57&lt;&gt;0,('Semester Activities'!N$57/'Weightage Page-1'!AX$13)*'Weightage Page-1'!AX157,0))+
(IF('Semester Activities'!N$58&lt;&gt;0,('Semester Activities'!N$58/'Weightage Page-1'!AY$13)*'Weightage Page-1'!AY157,0))+
(IF('Semester Activities'!N$59&lt;&gt;0,('Semester Activities'!N$59/'Weightage Page-1'!AZ$13)*'Weightage Page-1'!AZ157,0))+
(IF('Semester Activities'!N$60&lt;&gt;0,('Semester Activities'!N$60/'Weightage Page-1'!BA$13)*'Weightage Page-1'!BA157,0))+
(IF('Semester Activities'!N$61&lt;&gt;0,('Semester Activities'!N$61/'Weightage Page-1'!BB$13)*'Weightage Page-1'!BB157,0))</f>
        <v>0</v>
      </c>
      <c r="M151" s="423"/>
      <c r="N151" s="424">
        <f t="shared" si="3"/>
        <v>0</v>
      </c>
      <c r="O151" s="424"/>
    </row>
    <row r="152" spans="1:15" ht="16.5" thickBot="1" x14ac:dyDescent="0.3">
      <c r="A152" s="210">
        <v>143</v>
      </c>
      <c r="B152" s="211" t="str">
        <f>IF('Weightage Page-1'!B158&lt;&gt;"",'Weightage Page-1'!B158,"")</f>
        <v/>
      </c>
      <c r="C152" s="118"/>
      <c r="D152" s="423">
        <f>(IF('Semester Activities'!J$11&lt;&gt;0,('Semester Activities'!J$11/'Weightage Page-1'!D$13)*'Weightage Page-1'!D158,0))+
(IF('Semester Activities'!J$12&lt;&gt;0,('Semester Activities'!J$12/'Weightage Page-1'!E$13)*'Weightage Page-1'!E158,0))+
(IF('Semester Activities'!J$13&lt;&gt;0,('Semester Activities'!J$13/'Weightage Page-1'!F$13)*'Weightage Page-1'!F158,0))+
(IF('Semester Activities'!J$14&lt;&gt;0,('Semester Activities'!J$14/'Weightage Page-1'!G$13)*'Weightage Page-1'!G158,0))+
(IF('Semester Activities'!J$15&lt;&gt;0,('Semester Activities'!J$15/'Weightage Page-1'!H$13)*'Weightage Page-1'!H158,0))+
(IF('Semester Activities'!J$16&lt;&gt;0,('Semester Activities'!J$16/'Weightage Page-1'!I$13)*'Weightage Page-1'!I158,0))+
(IF('Semester Activities'!J$17&lt;&gt;0,('Semester Activities'!J$17/'Weightage Page-1'!J$13)*'Weightage Page-1'!J158,0))+
(IF('Semester Activities'!J$18&lt;&gt;0,('Semester Activities'!J$18/'Weightage Page-1'!K$13)*'Weightage Page-1'!K158,0))+
(IF('Semester Activities'!J$19&lt;&gt;0,('Semester Activities'!J$19/'Weightage Page-1'!L$13)*'Weightage Page-1'!L158,0))+
(IF('Semester Activities'!J$20&lt;&gt;0,('Semester Activities'!J$20/'Weightage Page-1'!M$13)*'Weightage Page-1'!M158,0))+
(IF('Semester Activities'!J$21&lt;&gt;0,('Semester Activities'!J$21/'Weightage Page-1'!N$13)*'Weightage Page-1'!N158,0))+
(IF('Semester Activities'!J$25&lt;&gt;0,('Semester Activities'!J$25/'Weightage Page-1'!R$13)*'Weightage Page-1'!R158,0))+
(IF('Semester Activities'!J$26&lt;&gt;0,('Semester Activities'!J$26/'Weightage Page-1'!S$13)*'Weightage Page-1'!S158,0))+
(IF('Semester Activities'!J$27&lt;&gt;0,('Semester Activities'!J$27/'Weightage Page-1'!T$13)*'Weightage Page-1'!T158,0))+
(IF('Semester Activities'!J$28&lt;&gt;0,('Semester Activities'!J$28/'Weightage Page-1'!U$13)*'Weightage Page-1'!U158,0))+
(IF('Semester Activities'!J$29&lt;&gt;0,('Semester Activities'!J$29/'Weightage Page-1'!V$13)*'Weightage Page-1'!V158,0))+
(IF('Semester Activities'!J$30&lt;&gt;0,('Semester Activities'!J$30/'Weightage Page-1'!W$13)*'Weightage Page-1'!W158,0))+
(IF('Semester Activities'!J$31&lt;&gt;0,('Semester Activities'!J$31/'Weightage Page-1'!X$13)*'Weightage Page-1'!X158,0))+
(IF('Semester Activities'!J$32&lt;&gt;0,('Semester Activities'!J$32/'Weightage Page-1'!Y$13)*'Weightage Page-1'!Y158,0))+
(IF('Semester Activities'!J$33&lt;&gt;0,('Semester Activities'!J$33/'Weightage Page-1'!Z$13)*'Weightage Page-1'!Z158,0))+
(IF('Semester Activities'!J$34&lt;&gt;0,('Semester Activities'!J$34/'Weightage Page-1'!AA$13)*'Weightage Page-1'!AA158,0))+
(IF('Semester Activities'!J$35&lt;&gt;0,('Semester Activities'!J$35/'Weightage Page-1'!AB$13)*'Weightage Page-1'!AB158,0))+
(IF('Semester Activities'!J$36&lt;&gt;0,('Semester Activities'!J$36/'Weightage Page-1'!AC$13)*'Weightage Page-1'!AC158,0))+
(IF('Semester Activities'!J$38&lt;&gt;0,('Semester Activities'!J$38/'Weightage Page-1'!AE$13)*'Weightage Page-1'!AE158,0))+
(IF('Semester Activities'!J$39&lt;&gt;0,('Semester Activities'!J$39/'Weightage Page-1'!AF$13)*'Weightage Page-1'!AF158,0))+
(IF('Semester Activities'!J$40&lt;&gt;0,('Semester Activities'!J$40/'Weightage Page-1'!AG$13)*'Weightage Page-1'!AG158,0))+
(IF('Semester Activities'!J$41&lt;&gt;0,('Semester Activities'!J$41/'Weightage Page-1'!AH$13)*'Weightage Page-1'!AH158,0))+
(IF('Semester Activities'!J$42&lt;&gt;0,('Semester Activities'!J$42/'Weightage Page-1'!AI$13)*'Weightage Page-1'!AI158,0))+
(IF('Semester Activities'!J$43&lt;&gt;0,('Semester Activities'!J$43/'Weightage Page-1'!AJ$13)*'Weightage Page-1'!AJ158,0))+
(IF('Semester Activities'!J$44&lt;&gt;0,('Semester Activities'!J$44/'Weightage Page-1'!AK$13)*'Weightage Page-1'!AK158,0))+
(IF('Semester Activities'!J$45&lt;&gt;0,('Semester Activities'!J$45/'Weightage Page-1'!AL$13)*'Weightage Page-1'!AL158,0))+
(IF('Semester Activities'!J$46&lt;&gt;0,('Semester Activities'!J$46/'Weightage Page-1'!AM$13)*'Weightage Page-1'!AM158,0))+
(IF('Semester Activities'!J$47&lt;&gt;0,('Semester Activities'!J$47/'Weightage Page-1'!AN$13)*'Weightage Page-1'!AN158,0))+
(IF('Semester Activities'!J$48&lt;&gt;0,('Semester Activities'!J$48/'Weightage Page-1'!AO$13)*'Weightage Page-1'!AO158,0))+
(IF('Semester Activities'!J$49&lt;&gt;0,('Semester Activities'!J$49/'Weightage Page-1'!AP$13)*'Weightage Page-1'!AP158,0))+
(IF('Semester Activities'!J$50&lt;&gt;0,('Semester Activities'!J$50/'Weightage Page-1'!AQ$13)*'Weightage Page-1'!AQ158,0))+
(IF('Semester Activities'!J$51&lt;&gt;0,('Semester Activities'!J$51/'Weightage Page-1'!AR$13)*'Weightage Page-1'!AR158,0))+
(IF('Semester Activities'!J$52&lt;&gt;0,('Semester Activities'!J$52/'Weightage Page-1'!AS$13)*'Weightage Page-1'!AS158,0))+
(IF('Semester Activities'!J$53&lt;&gt;0,('Semester Activities'!J$53/'Weightage Page-1'!AT$13)*'Weightage Page-1'!AT158,0))+
(IF('Semester Activities'!J$54&lt;&gt;0,('Semester Activities'!J$54/'Weightage Page-1'!AU$13)*'Weightage Page-1'!AU158,0))+
(IF('Semester Activities'!J$55&lt;&gt;0,('Semester Activities'!J$55/'Weightage Page-1'!AV$13)*'Weightage Page-1'!AV158,0))+
(IF('Semester Activities'!J$56&lt;&gt;0,('Semester Activities'!J$56/'Weightage Page-1'!AW$13)*'Weightage Page-1'!AW158,0))+
(IF('Semester Activities'!J$57&lt;&gt;0,('Semester Activities'!J$57/'Weightage Page-1'!AX$13)*'Weightage Page-1'!AX158,0))+
(IF('Semester Activities'!J$58&lt;&gt;0,('Semester Activities'!J$58/'Weightage Page-1'!AY$13)*'Weightage Page-1'!AY158,0))+
(IF('Semester Activities'!J$59&lt;&gt;0,('Semester Activities'!J$59/'Weightage Page-1'!AZ$13)*'Weightage Page-1'!AZ158,0))+
(IF('Semester Activities'!J$60&lt;&gt;0,('Semester Activities'!J$60/'Weightage Page-1'!BA$13)*'Weightage Page-1'!BA158,0))+
(IF('Semester Activities'!J$61&lt;&gt;0,('Semester Activities'!J$61/'Weightage Page-1'!BB$13)*'Weightage Page-1'!BB158,0))</f>
        <v>0</v>
      </c>
      <c r="E152" s="423"/>
      <c r="F152" s="423">
        <f>(IF('Semester Activities'!K$11&lt;&gt;0,('Semester Activities'!K$11/'Weightage Page-1'!D$13)*'Weightage Page-1'!D158,0))+
(IF('Semester Activities'!K$12&lt;&gt;0,('Semester Activities'!K$12/'Weightage Page-1'!E$13)*'Weightage Page-1'!E158,0))+
(IF('Semester Activities'!K$13&lt;&gt;0,('Semester Activities'!K$13/'Weightage Page-1'!F$13)*'Weightage Page-1'!F158,0))+
(IF('Semester Activities'!K$14&lt;&gt;0,('Semester Activities'!K$14/'Weightage Page-1'!G$13)*'Weightage Page-1'!G158,0))+
(IF('Semester Activities'!K$15&lt;&gt;0,('Semester Activities'!K$15/'Weightage Page-1'!H$13)*'Weightage Page-1'!H158,0))+
(IF('Semester Activities'!K$16&lt;&gt;0,('Semester Activities'!K$16/'Weightage Page-1'!I$13)*'Weightage Page-1'!I158,0))+
(IF('Semester Activities'!K$17&lt;&gt;0,('Semester Activities'!K$17/'Weightage Page-1'!J$13)*'Weightage Page-1'!J158,0))+
(IF('Semester Activities'!K$18&lt;&gt;0,('Semester Activities'!K$18/'Weightage Page-1'!K$13)*'Weightage Page-1'!K158,0))+
(IF('Semester Activities'!K$19&lt;&gt;0,('Semester Activities'!K$19/'Weightage Page-1'!L$13)*'Weightage Page-1'!L158,0))+
(IF('Semester Activities'!K$20&lt;&gt;0,('Semester Activities'!K$20/'Weightage Page-1'!M$13)*'Weightage Page-1'!M158,0))+
(IF('Semester Activities'!K$21&lt;&gt;0,('Semester Activities'!K$21/'Weightage Page-1'!N$13)*'Weightage Page-1'!N158,0))+
(IF('Semester Activities'!K$25&lt;&gt;0,('Semester Activities'!K$25/'Weightage Page-1'!R$13)*'Weightage Page-1'!R158,0))+
(IF('Semester Activities'!K$26&lt;&gt;0,('Semester Activities'!K$26/'Weightage Page-1'!S$13)*'Weightage Page-1'!S158,0))+
(IF('Semester Activities'!K$27&lt;&gt;0,('Semester Activities'!K$27/'Weightage Page-1'!T$13)*'Weightage Page-1'!T158,0))+
(IF('Semester Activities'!K$28&lt;&gt;0,('Semester Activities'!K$28/'Weightage Page-1'!U$13)*'Weightage Page-1'!U158,0))+
(IF('Semester Activities'!K$29&lt;&gt;0,('Semester Activities'!K$29/'Weightage Page-1'!V$13)*'Weightage Page-1'!V158,0))+
(IF('Semester Activities'!K$30&lt;&gt;0,('Semester Activities'!K$30/'Weightage Page-1'!W$13)*'Weightage Page-1'!W158,0))+
(IF('Semester Activities'!K$31&lt;&gt;0,('Semester Activities'!K$31/'Weightage Page-1'!X$13)*'Weightage Page-1'!X158,0))+
(IF('Semester Activities'!K$32&lt;&gt;0,('Semester Activities'!K$32/'Weightage Page-1'!Y$13)*'Weightage Page-1'!Y158,0))+
(IF('Semester Activities'!K$33&lt;&gt;0,('Semester Activities'!K$33/'Weightage Page-1'!Z$13)*'Weightage Page-1'!Z158,0))+
(IF('Semester Activities'!K$34&lt;&gt;0,('Semester Activities'!K$34/'Weightage Page-1'!AA$13)*'Weightage Page-1'!AA158,0))+
(IF('Semester Activities'!K$35&lt;&gt;0,('Semester Activities'!K$35/'Weightage Page-1'!AB$13)*'Weightage Page-1'!AB158,0))+
(IF('Semester Activities'!K$36&lt;&gt;0,('Semester Activities'!K$36/'Weightage Page-1'!AC$13)*'Weightage Page-1'!AC158,0))+
(IF('Semester Activities'!K$38&lt;&gt;0,('Semester Activities'!K$38/'Weightage Page-1'!AE$13)*'Weightage Page-1'!AE158,0))+
(IF('Semester Activities'!K$39&lt;&gt;0,('Semester Activities'!K$39/'Weightage Page-1'!AF$13)*'Weightage Page-1'!AF158,0))+
(IF('Semester Activities'!K$40&lt;&gt;0,('Semester Activities'!K$40/'Weightage Page-1'!AG$13)*'Weightage Page-1'!AG158,0))+
(IF('Semester Activities'!K$41&lt;&gt;0,('Semester Activities'!K$41/'Weightage Page-1'!AH$13)*'Weightage Page-1'!AH158,0))+
(IF('Semester Activities'!K$42&lt;&gt;0,('Semester Activities'!K$42/'Weightage Page-1'!AI$13)*'Weightage Page-1'!AI158,0))+
(IF('Semester Activities'!K$43&lt;&gt;0,('Semester Activities'!K$43/'Weightage Page-1'!AJ$13)*'Weightage Page-1'!AJ158,0))+
(IF('Semester Activities'!K$44&lt;&gt;0,('Semester Activities'!K$44/'Weightage Page-1'!AK$13)*'Weightage Page-1'!AK158,0))+
(IF('Semester Activities'!K$45&lt;&gt;0,('Semester Activities'!K$45/'Weightage Page-1'!AL$13)*'Weightage Page-1'!AL158,0))+
(IF('Semester Activities'!K$46&lt;&gt;0,('Semester Activities'!K$46/'Weightage Page-1'!AM$13)*'Weightage Page-1'!AM158,0))+
(IF('Semester Activities'!K$47&lt;&gt;0,('Semester Activities'!K$47/'Weightage Page-1'!AN$13)*'Weightage Page-1'!AN158,0))+
(IF('Semester Activities'!K$48&lt;&gt;0,('Semester Activities'!K$48/'Weightage Page-1'!AO$13)*'Weightage Page-1'!AO158,0))+
(IF('Semester Activities'!K$49&lt;&gt;0,('Semester Activities'!K$49/'Weightage Page-1'!AP$13)*'Weightage Page-1'!AP158,0))+
(IF('Semester Activities'!K$50&lt;&gt;0,('Semester Activities'!K$50/'Weightage Page-1'!AQ$13)*'Weightage Page-1'!AQ158,0))+
(IF('Semester Activities'!K$51&lt;&gt;0,('Semester Activities'!K$51/'Weightage Page-1'!AR$13)*'Weightage Page-1'!AR158,0))+
(IF('Semester Activities'!K$52&lt;&gt;0,('Semester Activities'!K$52/'Weightage Page-1'!AS$13)*'Weightage Page-1'!AS158,0))+
(IF('Semester Activities'!K$53&lt;&gt;0,('Semester Activities'!K$53/'Weightage Page-1'!AT$13)*'Weightage Page-1'!AT158,0))+
(IF('Semester Activities'!K$54&lt;&gt;0,('Semester Activities'!K$54/'Weightage Page-1'!AU$13)*'Weightage Page-1'!AU158,0))+
(IF('Semester Activities'!K$55&lt;&gt;0,('Semester Activities'!K$55/'Weightage Page-1'!AV$13)*'Weightage Page-1'!AV158,0))+
(IF('Semester Activities'!K$56&lt;&gt;0,('Semester Activities'!K$56/'Weightage Page-1'!AW$13)*'Weightage Page-1'!AW158,0))+
(IF('Semester Activities'!K$57&lt;&gt;0,('Semester Activities'!K$57/'Weightage Page-1'!AX$13)*'Weightage Page-1'!AX158,0))+
(IF('Semester Activities'!K$58&lt;&gt;0,('Semester Activities'!K$58/'Weightage Page-1'!AY$13)*'Weightage Page-1'!AY158,0))+
(IF('Semester Activities'!K$59&lt;&gt;0,('Semester Activities'!K$59/'Weightage Page-1'!AZ$13)*'Weightage Page-1'!AZ158,0))+
(IF('Semester Activities'!K$60&lt;&gt;0,('Semester Activities'!K$60/'Weightage Page-1'!BA$13)*'Weightage Page-1'!BA158,0))+
(IF('Semester Activities'!K$61&lt;&gt;0,('Semester Activities'!K$61/'Weightage Page-1'!BB$13)*'Weightage Page-1'!BB158,0))</f>
        <v>0</v>
      </c>
      <c r="G152" s="423"/>
      <c r="H152" s="423">
        <f>(IF('Semester Activities'!L$11&lt;&gt;0,('Semester Activities'!L$11/'Weightage Page-1'!D$13)*'Weightage Page-1'!D158,0))+
(IF('Semester Activities'!L$12&lt;&gt;0,('Semester Activities'!L$12/'Weightage Page-1'!E$13)*'Weightage Page-1'!E158,0))+
(IF('Semester Activities'!L$13&lt;&gt;0,('Semester Activities'!L$13/'Weightage Page-1'!F$13)*'Weightage Page-1'!F158,0))+
(IF('Semester Activities'!L$14&lt;&gt;0,('Semester Activities'!L$14/'Weightage Page-1'!G$13)*'Weightage Page-1'!G158,0))+
(IF('Semester Activities'!L$15&lt;&gt;0,('Semester Activities'!L$15/'Weightage Page-1'!H$13)*'Weightage Page-1'!H158,0))+
(IF('Semester Activities'!L$16&lt;&gt;0,('Semester Activities'!L$16/'Weightage Page-1'!I$13)*'Weightage Page-1'!I158,0))+
(IF('Semester Activities'!L$17&lt;&gt;0,('Semester Activities'!L$17/'Weightage Page-1'!J$13)*'Weightage Page-1'!J158,0))+
(IF('Semester Activities'!L$18&lt;&gt;0,('Semester Activities'!L$18/'Weightage Page-1'!K$13)*'Weightage Page-1'!K158,0))+
(IF('Semester Activities'!L$19&lt;&gt;0,('Semester Activities'!L$19/'Weightage Page-1'!L$13)*'Weightage Page-1'!L158,0))+
(IF('Semester Activities'!L$20&lt;&gt;0,('Semester Activities'!L$20/'Weightage Page-1'!M$13)*'Weightage Page-1'!M158,0))+
(IF('Semester Activities'!L$21&lt;&gt;0,('Semester Activities'!L$21/'Weightage Page-1'!N$13)*'Weightage Page-1'!N158,0))+
(IF('Semester Activities'!L$25&lt;&gt;0,('Semester Activities'!L$25/'Weightage Page-1'!R$13)*'Weightage Page-1'!R158,0))+
(IF('Semester Activities'!L$26&lt;&gt;0,('Semester Activities'!L$26/'Weightage Page-1'!S$13)*'Weightage Page-1'!S158,0))+
(IF('Semester Activities'!L$27&lt;&gt;0,('Semester Activities'!L$27/'Weightage Page-1'!T$13)*'Weightage Page-1'!T158,0))+
(IF('Semester Activities'!L$28&lt;&gt;0,('Semester Activities'!L$28/'Weightage Page-1'!U$13)*'Weightage Page-1'!U158,0))+
(IF('Semester Activities'!L$29&lt;&gt;0,('Semester Activities'!L$29/'Weightage Page-1'!V$13)*'Weightage Page-1'!V158,0))+
(IF('Semester Activities'!L$30&lt;&gt;0,('Semester Activities'!L$30/'Weightage Page-1'!W$13)*'Weightage Page-1'!W158,0))+
(IF('Semester Activities'!L$31&lt;&gt;0,('Semester Activities'!L$31/'Weightage Page-1'!X$13)*'Weightage Page-1'!X158,0))+
(IF('Semester Activities'!L$32&lt;&gt;0,('Semester Activities'!L$32/'Weightage Page-1'!Y$13)*'Weightage Page-1'!Y158,0))+
(IF('Semester Activities'!L$33&lt;&gt;0,('Semester Activities'!L$33/'Weightage Page-1'!Z$13)*'Weightage Page-1'!Z158,0))+
(IF('Semester Activities'!L$34&lt;&gt;0,('Semester Activities'!L$34/'Weightage Page-1'!AA$13)*'Weightage Page-1'!AA158,0))+
(IF('Semester Activities'!L$35&lt;&gt;0,('Semester Activities'!L$35/'Weightage Page-1'!AB$13)*'Weightage Page-1'!AB158,0))+
(IF('Semester Activities'!L$36&lt;&gt;0,('Semester Activities'!L$36/'Weightage Page-1'!AC$13)*'Weightage Page-1'!AC158,0))+
(IF('Semester Activities'!L$38&lt;&gt;0,('Semester Activities'!L$38/'Weightage Page-1'!AE$13)*'Weightage Page-1'!AE158,0))+
(IF('Semester Activities'!L$39&lt;&gt;0,('Semester Activities'!L$39/'Weightage Page-1'!AF$13)*'Weightage Page-1'!AF158,0))+
(IF('Semester Activities'!L$40&lt;&gt;0,('Semester Activities'!L$40/'Weightage Page-1'!AG$13)*'Weightage Page-1'!AG158,0))+
(IF('Semester Activities'!L$41&lt;&gt;0,('Semester Activities'!L$41/'Weightage Page-1'!AH$13)*'Weightage Page-1'!AH158,0))+
(IF('Semester Activities'!L$42&lt;&gt;0,('Semester Activities'!L$42/'Weightage Page-1'!AI$13)*'Weightage Page-1'!AI158,0))+
(IF('Semester Activities'!L$43&lt;&gt;0,('Semester Activities'!L$43/'Weightage Page-1'!AJ$13)*'Weightage Page-1'!AJ158,0))+
(IF('Semester Activities'!L$44&lt;&gt;0,('Semester Activities'!L$44/'Weightage Page-1'!AK$13)*'Weightage Page-1'!AK158,0))+
(IF('Semester Activities'!L$45&lt;&gt;0,('Semester Activities'!L$45/'Weightage Page-1'!AL$13)*'Weightage Page-1'!AL158,0))+
(IF('Semester Activities'!L$46&lt;&gt;0,('Semester Activities'!L$46/'Weightage Page-1'!AM$13)*'Weightage Page-1'!AM158,0))+
(IF('Semester Activities'!L$47&lt;&gt;0,('Semester Activities'!L$47/'Weightage Page-1'!AN$13)*'Weightage Page-1'!AN158,0))+
(IF('Semester Activities'!L$48&lt;&gt;0,('Semester Activities'!L$48/'Weightage Page-1'!AO$13)*'Weightage Page-1'!AO158,0))+
(IF('Semester Activities'!L$49&lt;&gt;0,('Semester Activities'!L$49/'Weightage Page-1'!AP$13)*'Weightage Page-1'!AP158,0))+
(IF('Semester Activities'!L$50&lt;&gt;0,('Semester Activities'!L$50/'Weightage Page-1'!AQ$13)*'Weightage Page-1'!AQ158,0))+
(IF('Semester Activities'!L$51&lt;&gt;0,('Semester Activities'!L$51/'Weightage Page-1'!AR$13)*'Weightage Page-1'!AR158,0))+
(IF('Semester Activities'!L$52&lt;&gt;0,('Semester Activities'!L$52/'Weightage Page-1'!AS$13)*'Weightage Page-1'!AS158,0))+
(IF('Semester Activities'!L$53&lt;&gt;0,('Semester Activities'!L$53/'Weightage Page-1'!AT$13)*'Weightage Page-1'!AT158,0))+
(IF('Semester Activities'!L$54&lt;&gt;0,('Semester Activities'!L$54/'Weightage Page-1'!AU$13)*'Weightage Page-1'!AU158,0))+
(IF('Semester Activities'!L$55&lt;&gt;0,('Semester Activities'!L$55/'Weightage Page-1'!AV$13)*'Weightage Page-1'!AV158,0))+
(IF('Semester Activities'!L$56&lt;&gt;0,('Semester Activities'!L$56/'Weightage Page-1'!AW$13)*'Weightage Page-1'!AW158,0))+
(IF('Semester Activities'!L$57&lt;&gt;0,('Semester Activities'!L$57/'Weightage Page-1'!AX$13)*'Weightage Page-1'!AX158,0))+
(IF('Semester Activities'!L$58&lt;&gt;0,('Semester Activities'!L$58/'Weightage Page-1'!AY$13)*'Weightage Page-1'!AY158,0))+
(IF('Semester Activities'!L$59&lt;&gt;0,('Semester Activities'!L$59/'Weightage Page-1'!AZ$13)*'Weightage Page-1'!AZ158,0))+
(IF('Semester Activities'!L$60&lt;&gt;0,('Semester Activities'!L$60/'Weightage Page-1'!BA$13)*'Weightage Page-1'!BA158,0))+
(IF('Semester Activities'!L$61&lt;&gt;0,('Semester Activities'!L$61/'Weightage Page-1'!BB$13)*'Weightage Page-1'!BB158,0))</f>
        <v>0</v>
      </c>
      <c r="I152" s="423"/>
      <c r="J152" s="423">
        <f>(IF('Semester Activities'!M$11&lt;&gt;0,('Semester Activities'!M$11/'Weightage Page-1'!D$13)*'Weightage Page-1'!D158,0))+
(IF('Semester Activities'!M$12&lt;&gt;0,('Semester Activities'!M$12/'Weightage Page-1'!E$13)*'Weightage Page-1'!E158,0))+
(IF('Semester Activities'!M$13&lt;&gt;0,('Semester Activities'!M$13/'Weightage Page-1'!F$13)*'Weightage Page-1'!F158,0))+
(IF('Semester Activities'!M$14&lt;&gt;0,('Semester Activities'!M$14/'Weightage Page-1'!G$13)*'Weightage Page-1'!G158,0))+
(IF('Semester Activities'!M$15&lt;&gt;0,('Semester Activities'!M$15/'Weightage Page-1'!H$13)*'Weightage Page-1'!H158,0))+
(IF('Semester Activities'!M$16&lt;&gt;0,('Semester Activities'!M$16/'Weightage Page-1'!I$13)*'Weightage Page-1'!I158,0))+
(IF('Semester Activities'!M$17&lt;&gt;0,('Semester Activities'!M$17/'Weightage Page-1'!J$13)*'Weightage Page-1'!J158,0))+
(IF('Semester Activities'!M$18&lt;&gt;0,('Semester Activities'!M$18/'Weightage Page-1'!K$13)*'Weightage Page-1'!K158,0))+
(IF('Semester Activities'!M$19&lt;&gt;0,('Semester Activities'!M$19/'Weightage Page-1'!L$13)*'Weightage Page-1'!L158,0))+
(IF('Semester Activities'!M$20&lt;&gt;0,('Semester Activities'!M$20/'Weightage Page-1'!M$13)*'Weightage Page-1'!M158,0))+
(IF('Semester Activities'!M$21&lt;&gt;0,('Semester Activities'!M$21/'Weightage Page-1'!N$13)*'Weightage Page-1'!N158,0))+
(IF('Semester Activities'!M$25&lt;&gt;0,('Semester Activities'!M$25/'Weightage Page-1'!R$13)*'Weightage Page-1'!R158,0))+
(IF('Semester Activities'!M$26&lt;&gt;0,('Semester Activities'!M$26/'Weightage Page-1'!S$13)*'Weightage Page-1'!S158,0))+
(IF('Semester Activities'!M$27&lt;&gt;0,('Semester Activities'!M$27/'Weightage Page-1'!T$13)*'Weightage Page-1'!T158,0))+
(IF('Semester Activities'!M$28&lt;&gt;0,('Semester Activities'!M$28/'Weightage Page-1'!U$13)*'Weightage Page-1'!U158,0))+
(IF('Semester Activities'!M$29&lt;&gt;0,('Semester Activities'!M$29/'Weightage Page-1'!V$13)*'Weightage Page-1'!V158,0))+
(IF('Semester Activities'!M$30&lt;&gt;0,('Semester Activities'!M$30/'Weightage Page-1'!W$13)*'Weightage Page-1'!W158,0))+
(IF('Semester Activities'!M$31&lt;&gt;0,('Semester Activities'!M$31/'Weightage Page-1'!X$13)*'Weightage Page-1'!X158,0))+
(IF('Semester Activities'!M$32&lt;&gt;0,('Semester Activities'!M$32/'Weightage Page-1'!Y$13)*'Weightage Page-1'!Y158,0))+
(IF('Semester Activities'!M$33&lt;&gt;0,('Semester Activities'!M$33/'Weightage Page-1'!Z$13)*'Weightage Page-1'!Z158,0))+
(IF('Semester Activities'!M$34&lt;&gt;0,('Semester Activities'!M$34/'Weightage Page-1'!AA$13)*'Weightage Page-1'!AA158,0))+
(IF('Semester Activities'!M$35&lt;&gt;0,('Semester Activities'!M$35/'Weightage Page-1'!AB$13)*'Weightage Page-1'!AB158,0))+
(IF('Semester Activities'!M$36&lt;&gt;0,('Semester Activities'!M$36/'Weightage Page-1'!AC$13)*'Weightage Page-1'!AC158,0))+
(IF('Semester Activities'!M$38&lt;&gt;0,('Semester Activities'!M$38/'Weightage Page-1'!AE$13)*'Weightage Page-1'!AE158,0))+
(IF('Semester Activities'!M$39&lt;&gt;0,('Semester Activities'!M$39/'Weightage Page-1'!AF$13)*'Weightage Page-1'!AF158,0))+
(IF('Semester Activities'!M$40&lt;&gt;0,('Semester Activities'!M$40/'Weightage Page-1'!AG$13)*'Weightage Page-1'!AG158,0))+
(IF('Semester Activities'!M$41&lt;&gt;0,('Semester Activities'!M$41/'Weightage Page-1'!AH$13)*'Weightage Page-1'!AH158,0))+
(IF('Semester Activities'!M$42&lt;&gt;0,('Semester Activities'!M$42/'Weightage Page-1'!AI$13)*'Weightage Page-1'!AI158,0))+
(IF('Semester Activities'!M$43&lt;&gt;0,('Semester Activities'!M$43/'Weightage Page-1'!AJ$13)*'Weightage Page-1'!AJ158,0))+
(IF('Semester Activities'!M$44&lt;&gt;0,('Semester Activities'!M$44/'Weightage Page-1'!AK$13)*'Weightage Page-1'!AK158,0))+
(IF('Semester Activities'!M$45&lt;&gt;0,('Semester Activities'!M$45/'Weightage Page-1'!AL$13)*'Weightage Page-1'!AL158,0))+
(IF('Semester Activities'!M$46&lt;&gt;0,('Semester Activities'!M$46/'Weightage Page-1'!AM$13)*'Weightage Page-1'!AM158,0))+
(IF('Semester Activities'!M$47&lt;&gt;0,('Semester Activities'!M$47/'Weightage Page-1'!AN$13)*'Weightage Page-1'!AN158,0))+
(IF('Semester Activities'!M$48&lt;&gt;0,('Semester Activities'!M$48/'Weightage Page-1'!AO$13)*'Weightage Page-1'!AO158,0))+
(IF('Semester Activities'!M$49&lt;&gt;0,('Semester Activities'!M$49/'Weightage Page-1'!AP$13)*'Weightage Page-1'!AP158,0))+
(IF('Semester Activities'!M$50&lt;&gt;0,('Semester Activities'!M$50/'Weightage Page-1'!AQ$13)*'Weightage Page-1'!AQ158,0))+
(IF('Semester Activities'!M$51&lt;&gt;0,('Semester Activities'!M$51/'Weightage Page-1'!AR$13)*'Weightage Page-1'!AR158,0))+
(IF('Semester Activities'!M$52&lt;&gt;0,('Semester Activities'!M$52/'Weightage Page-1'!AS$13)*'Weightage Page-1'!AS158,0))+
(IF('Semester Activities'!M$53&lt;&gt;0,('Semester Activities'!M$53/'Weightage Page-1'!AT$13)*'Weightage Page-1'!AT158,0))+
(IF('Semester Activities'!M$54&lt;&gt;0,('Semester Activities'!M$54/'Weightage Page-1'!AU$13)*'Weightage Page-1'!AU158,0))+
(IF('Semester Activities'!M$55&lt;&gt;0,('Semester Activities'!M$55/'Weightage Page-1'!AV$13)*'Weightage Page-1'!AV158,0))+
(IF('Semester Activities'!M$56&lt;&gt;0,('Semester Activities'!M$56/'Weightage Page-1'!AW$13)*'Weightage Page-1'!AW158,0))+
(IF('Semester Activities'!M$57&lt;&gt;0,('Semester Activities'!M$57/'Weightage Page-1'!AX$13)*'Weightage Page-1'!AX158,0))+
(IF('Semester Activities'!M$58&lt;&gt;0,('Semester Activities'!M$58/'Weightage Page-1'!AY$13)*'Weightage Page-1'!AY158,0))+
(IF('Semester Activities'!M$59&lt;&gt;0,('Semester Activities'!M$59/'Weightage Page-1'!AZ$13)*'Weightage Page-1'!AZ158,0))+
(IF('Semester Activities'!M$60&lt;&gt;0,('Semester Activities'!M$60/'Weightage Page-1'!BA$13)*'Weightage Page-1'!BA158,0))+
(IF('Semester Activities'!M$61&lt;&gt;0,('Semester Activities'!M$61/'Weightage Page-1'!BB$13)*'Weightage Page-1'!BB158,0))</f>
        <v>0</v>
      </c>
      <c r="K152" s="423"/>
      <c r="L152" s="423">
        <f>(IF('Semester Activities'!N$11&lt;&gt;0,('Semester Activities'!N$11/'Weightage Page-1'!D$13)*'Weightage Page-1'!D158,0))+
(IF('Semester Activities'!N$12&lt;&gt;0,('Semester Activities'!N$12/'Weightage Page-1'!E$13)*'Weightage Page-1'!E158,0))+
(IF('Semester Activities'!N$13&lt;&gt;0,('Semester Activities'!N$13/'Weightage Page-1'!F$13)*'Weightage Page-1'!F158,0))+
(IF('Semester Activities'!N$14&lt;&gt;0,('Semester Activities'!N$14/'Weightage Page-1'!G$13)*'Weightage Page-1'!G158,0))+
(IF('Semester Activities'!N$15&lt;&gt;0,('Semester Activities'!N$15/'Weightage Page-1'!H$13)*'Weightage Page-1'!H158,0))+
(IF('Semester Activities'!N$16&lt;&gt;0,('Semester Activities'!N$16/'Weightage Page-1'!I$13)*'Weightage Page-1'!I158,0))+
(IF('Semester Activities'!N$17&lt;&gt;0,('Semester Activities'!N$17/'Weightage Page-1'!J$13)*'Weightage Page-1'!J158,0))+
(IF('Semester Activities'!N$18&lt;&gt;0,('Semester Activities'!N$18/'Weightage Page-1'!K$13)*'Weightage Page-1'!K158,0))+
(IF('Semester Activities'!N$19&lt;&gt;0,('Semester Activities'!N$19/'Weightage Page-1'!L$13)*'Weightage Page-1'!L158,0))+
(IF('Semester Activities'!N$20&lt;&gt;0,('Semester Activities'!N$20/'Weightage Page-1'!M$13)*'Weightage Page-1'!M158,0))+
(IF('Semester Activities'!N$21&lt;&gt;0,('Semester Activities'!N$21/'Weightage Page-1'!N$13)*'Weightage Page-1'!N158,0))+
(IF('Semester Activities'!N$25&lt;&gt;0,('Semester Activities'!N$25/'Weightage Page-1'!R$13)*'Weightage Page-1'!R158,0))+
(IF('Semester Activities'!N$26&lt;&gt;0,('Semester Activities'!N$26/'Weightage Page-1'!S$13)*'Weightage Page-1'!S158,0))+
(IF('Semester Activities'!N$27&lt;&gt;0,('Semester Activities'!N$27/'Weightage Page-1'!T$13)*'Weightage Page-1'!T158,0))+
(IF('Semester Activities'!N$28&lt;&gt;0,('Semester Activities'!N$28/'Weightage Page-1'!U$13)*'Weightage Page-1'!U158,0))+
(IF('Semester Activities'!N$29&lt;&gt;0,('Semester Activities'!N$29/'Weightage Page-1'!V$13)*'Weightage Page-1'!V158,0))+
(IF('Semester Activities'!N$30&lt;&gt;0,('Semester Activities'!N$30/'Weightage Page-1'!W$13)*'Weightage Page-1'!W158,0))+
(IF('Semester Activities'!N$31&lt;&gt;0,('Semester Activities'!N$31/'Weightage Page-1'!X$13)*'Weightage Page-1'!X158,0))+
(IF('Semester Activities'!N$32&lt;&gt;0,('Semester Activities'!N$32/'Weightage Page-1'!Y$13)*'Weightage Page-1'!Y158,0))+
(IF('Semester Activities'!N$33&lt;&gt;0,('Semester Activities'!N$33/'Weightage Page-1'!Z$13)*'Weightage Page-1'!Z158,0))+
(IF('Semester Activities'!N$34&lt;&gt;0,('Semester Activities'!N$34/'Weightage Page-1'!AA$13)*'Weightage Page-1'!AA158,0))+
(IF('Semester Activities'!N$35&lt;&gt;0,('Semester Activities'!N$35/'Weightage Page-1'!AB$13)*'Weightage Page-1'!AB158,0))+
(IF('Semester Activities'!N$36&lt;&gt;0,('Semester Activities'!N$36/'Weightage Page-1'!AC$13)*'Weightage Page-1'!AC158,0))+
(IF('Semester Activities'!N$38&lt;&gt;0,('Semester Activities'!N$38/'Weightage Page-1'!AE$13)*'Weightage Page-1'!AE158,0))+
(IF('Semester Activities'!N$39&lt;&gt;0,('Semester Activities'!N$39/'Weightage Page-1'!AF$13)*'Weightage Page-1'!AF158,0))+
(IF('Semester Activities'!N$40&lt;&gt;0,('Semester Activities'!N$40/'Weightage Page-1'!AG$13)*'Weightage Page-1'!AG158,0))+
(IF('Semester Activities'!N$41&lt;&gt;0,('Semester Activities'!N$41/'Weightage Page-1'!AH$13)*'Weightage Page-1'!AH158,0))+
(IF('Semester Activities'!N$42&lt;&gt;0,('Semester Activities'!N$42/'Weightage Page-1'!AI$13)*'Weightage Page-1'!AI158,0))+
(IF('Semester Activities'!N$43&lt;&gt;0,('Semester Activities'!N$43/'Weightage Page-1'!AJ$13)*'Weightage Page-1'!AJ158,0))+
(IF('Semester Activities'!N$44&lt;&gt;0,('Semester Activities'!N$44/'Weightage Page-1'!AK$13)*'Weightage Page-1'!AK158,0))+
(IF('Semester Activities'!N$45&lt;&gt;0,('Semester Activities'!N$45/'Weightage Page-1'!AL$13)*'Weightage Page-1'!AL158,0))+
(IF('Semester Activities'!N$46&lt;&gt;0,('Semester Activities'!N$46/'Weightage Page-1'!AM$13)*'Weightage Page-1'!AM158,0))+
(IF('Semester Activities'!N$47&lt;&gt;0,('Semester Activities'!N$47/'Weightage Page-1'!AN$13)*'Weightage Page-1'!AN158,0))+
(IF('Semester Activities'!N$48&lt;&gt;0,('Semester Activities'!N$48/'Weightage Page-1'!AO$13)*'Weightage Page-1'!AO158,0))+
(IF('Semester Activities'!N$49&lt;&gt;0,('Semester Activities'!N$49/'Weightage Page-1'!AP$13)*'Weightage Page-1'!AP158,0))+
(IF('Semester Activities'!N$50&lt;&gt;0,('Semester Activities'!N$50/'Weightage Page-1'!AQ$13)*'Weightage Page-1'!AQ158,0))+
(IF('Semester Activities'!N$51&lt;&gt;0,('Semester Activities'!N$51/'Weightage Page-1'!AR$13)*'Weightage Page-1'!AR158,0))+
(IF('Semester Activities'!N$52&lt;&gt;0,('Semester Activities'!N$52/'Weightage Page-1'!AS$13)*'Weightage Page-1'!AS158,0))+
(IF('Semester Activities'!N$53&lt;&gt;0,('Semester Activities'!N$53/'Weightage Page-1'!AT$13)*'Weightage Page-1'!AT158,0))+
(IF('Semester Activities'!N$54&lt;&gt;0,('Semester Activities'!N$54/'Weightage Page-1'!AU$13)*'Weightage Page-1'!AU158,0))+
(IF('Semester Activities'!N$55&lt;&gt;0,('Semester Activities'!N$55/'Weightage Page-1'!AV$13)*'Weightage Page-1'!AV158,0))+
(IF('Semester Activities'!N$56&lt;&gt;0,('Semester Activities'!N$56/'Weightage Page-1'!AW$13)*'Weightage Page-1'!AW158,0))+
(IF('Semester Activities'!N$57&lt;&gt;0,('Semester Activities'!N$57/'Weightage Page-1'!AX$13)*'Weightage Page-1'!AX158,0))+
(IF('Semester Activities'!N$58&lt;&gt;0,('Semester Activities'!N$58/'Weightage Page-1'!AY$13)*'Weightage Page-1'!AY158,0))+
(IF('Semester Activities'!N$59&lt;&gt;0,('Semester Activities'!N$59/'Weightage Page-1'!AZ$13)*'Weightage Page-1'!AZ158,0))+
(IF('Semester Activities'!N$60&lt;&gt;0,('Semester Activities'!N$60/'Weightage Page-1'!BA$13)*'Weightage Page-1'!BA158,0))+
(IF('Semester Activities'!N$61&lt;&gt;0,('Semester Activities'!N$61/'Weightage Page-1'!BB$13)*'Weightage Page-1'!BB158,0))</f>
        <v>0</v>
      </c>
      <c r="M152" s="423"/>
      <c r="N152" s="424">
        <f t="shared" si="3"/>
        <v>0</v>
      </c>
      <c r="O152" s="424"/>
    </row>
    <row r="153" spans="1:15" ht="16.5" thickBot="1" x14ac:dyDescent="0.3">
      <c r="A153" s="210">
        <v>144</v>
      </c>
      <c r="B153" s="211" t="str">
        <f>IF('Weightage Page-1'!B159&lt;&gt;"",'Weightage Page-1'!B159,"")</f>
        <v/>
      </c>
      <c r="C153" s="118"/>
      <c r="D153" s="423">
        <f>(IF('Semester Activities'!J$11&lt;&gt;0,('Semester Activities'!J$11/'Weightage Page-1'!D$13)*'Weightage Page-1'!D159,0))+
(IF('Semester Activities'!J$12&lt;&gt;0,('Semester Activities'!J$12/'Weightage Page-1'!E$13)*'Weightage Page-1'!E159,0))+
(IF('Semester Activities'!J$13&lt;&gt;0,('Semester Activities'!J$13/'Weightage Page-1'!F$13)*'Weightage Page-1'!F159,0))+
(IF('Semester Activities'!J$14&lt;&gt;0,('Semester Activities'!J$14/'Weightage Page-1'!G$13)*'Weightage Page-1'!G159,0))+
(IF('Semester Activities'!J$15&lt;&gt;0,('Semester Activities'!J$15/'Weightage Page-1'!H$13)*'Weightage Page-1'!H159,0))+
(IF('Semester Activities'!J$16&lt;&gt;0,('Semester Activities'!J$16/'Weightage Page-1'!I$13)*'Weightage Page-1'!I159,0))+
(IF('Semester Activities'!J$17&lt;&gt;0,('Semester Activities'!J$17/'Weightage Page-1'!J$13)*'Weightage Page-1'!J159,0))+
(IF('Semester Activities'!J$18&lt;&gt;0,('Semester Activities'!J$18/'Weightage Page-1'!K$13)*'Weightage Page-1'!K159,0))+
(IF('Semester Activities'!J$19&lt;&gt;0,('Semester Activities'!J$19/'Weightage Page-1'!L$13)*'Weightage Page-1'!L159,0))+
(IF('Semester Activities'!J$20&lt;&gt;0,('Semester Activities'!J$20/'Weightage Page-1'!M$13)*'Weightage Page-1'!M159,0))+
(IF('Semester Activities'!J$21&lt;&gt;0,('Semester Activities'!J$21/'Weightage Page-1'!N$13)*'Weightage Page-1'!N159,0))+
(IF('Semester Activities'!J$25&lt;&gt;0,('Semester Activities'!J$25/'Weightage Page-1'!R$13)*'Weightage Page-1'!R159,0))+
(IF('Semester Activities'!J$26&lt;&gt;0,('Semester Activities'!J$26/'Weightage Page-1'!S$13)*'Weightage Page-1'!S159,0))+
(IF('Semester Activities'!J$27&lt;&gt;0,('Semester Activities'!J$27/'Weightage Page-1'!T$13)*'Weightage Page-1'!T159,0))+
(IF('Semester Activities'!J$28&lt;&gt;0,('Semester Activities'!J$28/'Weightage Page-1'!U$13)*'Weightage Page-1'!U159,0))+
(IF('Semester Activities'!J$29&lt;&gt;0,('Semester Activities'!J$29/'Weightage Page-1'!V$13)*'Weightage Page-1'!V159,0))+
(IF('Semester Activities'!J$30&lt;&gt;0,('Semester Activities'!J$30/'Weightage Page-1'!W$13)*'Weightage Page-1'!W159,0))+
(IF('Semester Activities'!J$31&lt;&gt;0,('Semester Activities'!J$31/'Weightage Page-1'!X$13)*'Weightage Page-1'!X159,0))+
(IF('Semester Activities'!J$32&lt;&gt;0,('Semester Activities'!J$32/'Weightage Page-1'!Y$13)*'Weightage Page-1'!Y159,0))+
(IF('Semester Activities'!J$33&lt;&gt;0,('Semester Activities'!J$33/'Weightage Page-1'!Z$13)*'Weightage Page-1'!Z159,0))+
(IF('Semester Activities'!J$34&lt;&gt;0,('Semester Activities'!J$34/'Weightage Page-1'!AA$13)*'Weightage Page-1'!AA159,0))+
(IF('Semester Activities'!J$35&lt;&gt;0,('Semester Activities'!J$35/'Weightage Page-1'!AB$13)*'Weightage Page-1'!AB159,0))+
(IF('Semester Activities'!J$36&lt;&gt;0,('Semester Activities'!J$36/'Weightage Page-1'!AC$13)*'Weightage Page-1'!AC159,0))+
(IF('Semester Activities'!J$38&lt;&gt;0,('Semester Activities'!J$38/'Weightage Page-1'!AE$13)*'Weightage Page-1'!AE159,0))+
(IF('Semester Activities'!J$39&lt;&gt;0,('Semester Activities'!J$39/'Weightage Page-1'!AF$13)*'Weightage Page-1'!AF159,0))+
(IF('Semester Activities'!J$40&lt;&gt;0,('Semester Activities'!J$40/'Weightage Page-1'!AG$13)*'Weightage Page-1'!AG159,0))+
(IF('Semester Activities'!J$41&lt;&gt;0,('Semester Activities'!J$41/'Weightage Page-1'!AH$13)*'Weightage Page-1'!AH159,0))+
(IF('Semester Activities'!J$42&lt;&gt;0,('Semester Activities'!J$42/'Weightage Page-1'!AI$13)*'Weightage Page-1'!AI159,0))+
(IF('Semester Activities'!J$43&lt;&gt;0,('Semester Activities'!J$43/'Weightage Page-1'!AJ$13)*'Weightage Page-1'!AJ159,0))+
(IF('Semester Activities'!J$44&lt;&gt;0,('Semester Activities'!J$44/'Weightage Page-1'!AK$13)*'Weightage Page-1'!AK159,0))+
(IF('Semester Activities'!J$45&lt;&gt;0,('Semester Activities'!J$45/'Weightage Page-1'!AL$13)*'Weightage Page-1'!AL159,0))+
(IF('Semester Activities'!J$46&lt;&gt;0,('Semester Activities'!J$46/'Weightage Page-1'!AM$13)*'Weightage Page-1'!AM159,0))+
(IF('Semester Activities'!J$47&lt;&gt;0,('Semester Activities'!J$47/'Weightage Page-1'!AN$13)*'Weightage Page-1'!AN159,0))+
(IF('Semester Activities'!J$48&lt;&gt;0,('Semester Activities'!J$48/'Weightage Page-1'!AO$13)*'Weightage Page-1'!AO159,0))+
(IF('Semester Activities'!J$49&lt;&gt;0,('Semester Activities'!J$49/'Weightage Page-1'!AP$13)*'Weightage Page-1'!AP159,0))+
(IF('Semester Activities'!J$50&lt;&gt;0,('Semester Activities'!J$50/'Weightage Page-1'!AQ$13)*'Weightage Page-1'!AQ159,0))+
(IF('Semester Activities'!J$51&lt;&gt;0,('Semester Activities'!J$51/'Weightage Page-1'!AR$13)*'Weightage Page-1'!AR159,0))+
(IF('Semester Activities'!J$52&lt;&gt;0,('Semester Activities'!J$52/'Weightage Page-1'!AS$13)*'Weightage Page-1'!AS159,0))+
(IF('Semester Activities'!J$53&lt;&gt;0,('Semester Activities'!J$53/'Weightage Page-1'!AT$13)*'Weightage Page-1'!AT159,0))+
(IF('Semester Activities'!J$54&lt;&gt;0,('Semester Activities'!J$54/'Weightage Page-1'!AU$13)*'Weightage Page-1'!AU159,0))+
(IF('Semester Activities'!J$55&lt;&gt;0,('Semester Activities'!J$55/'Weightage Page-1'!AV$13)*'Weightage Page-1'!AV159,0))+
(IF('Semester Activities'!J$56&lt;&gt;0,('Semester Activities'!J$56/'Weightage Page-1'!AW$13)*'Weightage Page-1'!AW159,0))+
(IF('Semester Activities'!J$57&lt;&gt;0,('Semester Activities'!J$57/'Weightage Page-1'!AX$13)*'Weightage Page-1'!AX159,0))+
(IF('Semester Activities'!J$58&lt;&gt;0,('Semester Activities'!J$58/'Weightage Page-1'!AY$13)*'Weightage Page-1'!AY159,0))+
(IF('Semester Activities'!J$59&lt;&gt;0,('Semester Activities'!J$59/'Weightage Page-1'!AZ$13)*'Weightage Page-1'!AZ159,0))+
(IF('Semester Activities'!J$60&lt;&gt;0,('Semester Activities'!J$60/'Weightage Page-1'!BA$13)*'Weightage Page-1'!BA159,0))+
(IF('Semester Activities'!J$61&lt;&gt;0,('Semester Activities'!J$61/'Weightage Page-1'!BB$13)*'Weightage Page-1'!BB159,0))</f>
        <v>0</v>
      </c>
      <c r="E153" s="423"/>
      <c r="F153" s="423">
        <f>(IF('Semester Activities'!K$11&lt;&gt;0,('Semester Activities'!K$11/'Weightage Page-1'!D$13)*'Weightage Page-1'!D159,0))+
(IF('Semester Activities'!K$12&lt;&gt;0,('Semester Activities'!K$12/'Weightage Page-1'!E$13)*'Weightage Page-1'!E159,0))+
(IF('Semester Activities'!K$13&lt;&gt;0,('Semester Activities'!K$13/'Weightage Page-1'!F$13)*'Weightage Page-1'!F159,0))+
(IF('Semester Activities'!K$14&lt;&gt;0,('Semester Activities'!K$14/'Weightage Page-1'!G$13)*'Weightage Page-1'!G159,0))+
(IF('Semester Activities'!K$15&lt;&gt;0,('Semester Activities'!K$15/'Weightage Page-1'!H$13)*'Weightage Page-1'!H159,0))+
(IF('Semester Activities'!K$16&lt;&gt;0,('Semester Activities'!K$16/'Weightage Page-1'!I$13)*'Weightage Page-1'!I159,0))+
(IF('Semester Activities'!K$17&lt;&gt;0,('Semester Activities'!K$17/'Weightage Page-1'!J$13)*'Weightage Page-1'!J159,0))+
(IF('Semester Activities'!K$18&lt;&gt;0,('Semester Activities'!K$18/'Weightage Page-1'!K$13)*'Weightage Page-1'!K159,0))+
(IF('Semester Activities'!K$19&lt;&gt;0,('Semester Activities'!K$19/'Weightage Page-1'!L$13)*'Weightage Page-1'!L159,0))+
(IF('Semester Activities'!K$20&lt;&gt;0,('Semester Activities'!K$20/'Weightage Page-1'!M$13)*'Weightage Page-1'!M159,0))+
(IF('Semester Activities'!K$21&lt;&gt;0,('Semester Activities'!K$21/'Weightage Page-1'!N$13)*'Weightage Page-1'!N159,0))+
(IF('Semester Activities'!K$25&lt;&gt;0,('Semester Activities'!K$25/'Weightage Page-1'!R$13)*'Weightage Page-1'!R159,0))+
(IF('Semester Activities'!K$26&lt;&gt;0,('Semester Activities'!K$26/'Weightage Page-1'!S$13)*'Weightage Page-1'!S159,0))+
(IF('Semester Activities'!K$27&lt;&gt;0,('Semester Activities'!K$27/'Weightage Page-1'!T$13)*'Weightage Page-1'!T159,0))+
(IF('Semester Activities'!K$28&lt;&gt;0,('Semester Activities'!K$28/'Weightage Page-1'!U$13)*'Weightage Page-1'!U159,0))+
(IF('Semester Activities'!K$29&lt;&gt;0,('Semester Activities'!K$29/'Weightage Page-1'!V$13)*'Weightage Page-1'!V159,0))+
(IF('Semester Activities'!K$30&lt;&gt;0,('Semester Activities'!K$30/'Weightage Page-1'!W$13)*'Weightage Page-1'!W159,0))+
(IF('Semester Activities'!K$31&lt;&gt;0,('Semester Activities'!K$31/'Weightage Page-1'!X$13)*'Weightage Page-1'!X159,0))+
(IF('Semester Activities'!K$32&lt;&gt;0,('Semester Activities'!K$32/'Weightage Page-1'!Y$13)*'Weightage Page-1'!Y159,0))+
(IF('Semester Activities'!K$33&lt;&gt;0,('Semester Activities'!K$33/'Weightage Page-1'!Z$13)*'Weightage Page-1'!Z159,0))+
(IF('Semester Activities'!K$34&lt;&gt;0,('Semester Activities'!K$34/'Weightage Page-1'!AA$13)*'Weightage Page-1'!AA159,0))+
(IF('Semester Activities'!K$35&lt;&gt;0,('Semester Activities'!K$35/'Weightage Page-1'!AB$13)*'Weightage Page-1'!AB159,0))+
(IF('Semester Activities'!K$36&lt;&gt;0,('Semester Activities'!K$36/'Weightage Page-1'!AC$13)*'Weightage Page-1'!AC159,0))+
(IF('Semester Activities'!K$38&lt;&gt;0,('Semester Activities'!K$38/'Weightage Page-1'!AE$13)*'Weightage Page-1'!AE159,0))+
(IF('Semester Activities'!K$39&lt;&gt;0,('Semester Activities'!K$39/'Weightage Page-1'!AF$13)*'Weightage Page-1'!AF159,0))+
(IF('Semester Activities'!K$40&lt;&gt;0,('Semester Activities'!K$40/'Weightage Page-1'!AG$13)*'Weightage Page-1'!AG159,0))+
(IF('Semester Activities'!K$41&lt;&gt;0,('Semester Activities'!K$41/'Weightage Page-1'!AH$13)*'Weightage Page-1'!AH159,0))+
(IF('Semester Activities'!K$42&lt;&gt;0,('Semester Activities'!K$42/'Weightage Page-1'!AI$13)*'Weightage Page-1'!AI159,0))+
(IF('Semester Activities'!K$43&lt;&gt;0,('Semester Activities'!K$43/'Weightage Page-1'!AJ$13)*'Weightage Page-1'!AJ159,0))+
(IF('Semester Activities'!K$44&lt;&gt;0,('Semester Activities'!K$44/'Weightage Page-1'!AK$13)*'Weightage Page-1'!AK159,0))+
(IF('Semester Activities'!K$45&lt;&gt;0,('Semester Activities'!K$45/'Weightage Page-1'!AL$13)*'Weightage Page-1'!AL159,0))+
(IF('Semester Activities'!K$46&lt;&gt;0,('Semester Activities'!K$46/'Weightage Page-1'!AM$13)*'Weightage Page-1'!AM159,0))+
(IF('Semester Activities'!K$47&lt;&gt;0,('Semester Activities'!K$47/'Weightage Page-1'!AN$13)*'Weightage Page-1'!AN159,0))+
(IF('Semester Activities'!K$48&lt;&gt;0,('Semester Activities'!K$48/'Weightage Page-1'!AO$13)*'Weightage Page-1'!AO159,0))+
(IF('Semester Activities'!K$49&lt;&gt;0,('Semester Activities'!K$49/'Weightage Page-1'!AP$13)*'Weightage Page-1'!AP159,0))+
(IF('Semester Activities'!K$50&lt;&gt;0,('Semester Activities'!K$50/'Weightage Page-1'!AQ$13)*'Weightage Page-1'!AQ159,0))+
(IF('Semester Activities'!K$51&lt;&gt;0,('Semester Activities'!K$51/'Weightage Page-1'!AR$13)*'Weightage Page-1'!AR159,0))+
(IF('Semester Activities'!K$52&lt;&gt;0,('Semester Activities'!K$52/'Weightage Page-1'!AS$13)*'Weightage Page-1'!AS159,0))+
(IF('Semester Activities'!K$53&lt;&gt;0,('Semester Activities'!K$53/'Weightage Page-1'!AT$13)*'Weightage Page-1'!AT159,0))+
(IF('Semester Activities'!K$54&lt;&gt;0,('Semester Activities'!K$54/'Weightage Page-1'!AU$13)*'Weightage Page-1'!AU159,0))+
(IF('Semester Activities'!K$55&lt;&gt;0,('Semester Activities'!K$55/'Weightage Page-1'!AV$13)*'Weightage Page-1'!AV159,0))+
(IF('Semester Activities'!K$56&lt;&gt;0,('Semester Activities'!K$56/'Weightage Page-1'!AW$13)*'Weightage Page-1'!AW159,0))+
(IF('Semester Activities'!K$57&lt;&gt;0,('Semester Activities'!K$57/'Weightage Page-1'!AX$13)*'Weightage Page-1'!AX159,0))+
(IF('Semester Activities'!K$58&lt;&gt;0,('Semester Activities'!K$58/'Weightage Page-1'!AY$13)*'Weightage Page-1'!AY159,0))+
(IF('Semester Activities'!K$59&lt;&gt;0,('Semester Activities'!K$59/'Weightage Page-1'!AZ$13)*'Weightage Page-1'!AZ159,0))+
(IF('Semester Activities'!K$60&lt;&gt;0,('Semester Activities'!K$60/'Weightage Page-1'!BA$13)*'Weightage Page-1'!BA159,0))+
(IF('Semester Activities'!K$61&lt;&gt;0,('Semester Activities'!K$61/'Weightage Page-1'!BB$13)*'Weightage Page-1'!BB159,0))</f>
        <v>0</v>
      </c>
      <c r="G153" s="423"/>
      <c r="H153" s="423">
        <f>(IF('Semester Activities'!L$11&lt;&gt;0,('Semester Activities'!L$11/'Weightage Page-1'!D$13)*'Weightage Page-1'!D159,0))+
(IF('Semester Activities'!L$12&lt;&gt;0,('Semester Activities'!L$12/'Weightage Page-1'!E$13)*'Weightage Page-1'!E159,0))+
(IF('Semester Activities'!L$13&lt;&gt;0,('Semester Activities'!L$13/'Weightage Page-1'!F$13)*'Weightage Page-1'!F159,0))+
(IF('Semester Activities'!L$14&lt;&gt;0,('Semester Activities'!L$14/'Weightage Page-1'!G$13)*'Weightage Page-1'!G159,0))+
(IF('Semester Activities'!L$15&lt;&gt;0,('Semester Activities'!L$15/'Weightage Page-1'!H$13)*'Weightage Page-1'!H159,0))+
(IF('Semester Activities'!L$16&lt;&gt;0,('Semester Activities'!L$16/'Weightage Page-1'!I$13)*'Weightage Page-1'!I159,0))+
(IF('Semester Activities'!L$17&lt;&gt;0,('Semester Activities'!L$17/'Weightage Page-1'!J$13)*'Weightage Page-1'!J159,0))+
(IF('Semester Activities'!L$18&lt;&gt;0,('Semester Activities'!L$18/'Weightage Page-1'!K$13)*'Weightage Page-1'!K159,0))+
(IF('Semester Activities'!L$19&lt;&gt;0,('Semester Activities'!L$19/'Weightage Page-1'!L$13)*'Weightage Page-1'!L159,0))+
(IF('Semester Activities'!L$20&lt;&gt;0,('Semester Activities'!L$20/'Weightage Page-1'!M$13)*'Weightage Page-1'!M159,0))+
(IF('Semester Activities'!L$21&lt;&gt;0,('Semester Activities'!L$21/'Weightage Page-1'!N$13)*'Weightage Page-1'!N159,0))+
(IF('Semester Activities'!L$25&lt;&gt;0,('Semester Activities'!L$25/'Weightage Page-1'!R$13)*'Weightage Page-1'!R159,0))+
(IF('Semester Activities'!L$26&lt;&gt;0,('Semester Activities'!L$26/'Weightage Page-1'!S$13)*'Weightage Page-1'!S159,0))+
(IF('Semester Activities'!L$27&lt;&gt;0,('Semester Activities'!L$27/'Weightage Page-1'!T$13)*'Weightage Page-1'!T159,0))+
(IF('Semester Activities'!L$28&lt;&gt;0,('Semester Activities'!L$28/'Weightage Page-1'!U$13)*'Weightage Page-1'!U159,0))+
(IF('Semester Activities'!L$29&lt;&gt;0,('Semester Activities'!L$29/'Weightage Page-1'!V$13)*'Weightage Page-1'!V159,0))+
(IF('Semester Activities'!L$30&lt;&gt;0,('Semester Activities'!L$30/'Weightage Page-1'!W$13)*'Weightage Page-1'!W159,0))+
(IF('Semester Activities'!L$31&lt;&gt;0,('Semester Activities'!L$31/'Weightage Page-1'!X$13)*'Weightage Page-1'!X159,0))+
(IF('Semester Activities'!L$32&lt;&gt;0,('Semester Activities'!L$32/'Weightage Page-1'!Y$13)*'Weightage Page-1'!Y159,0))+
(IF('Semester Activities'!L$33&lt;&gt;0,('Semester Activities'!L$33/'Weightage Page-1'!Z$13)*'Weightage Page-1'!Z159,0))+
(IF('Semester Activities'!L$34&lt;&gt;0,('Semester Activities'!L$34/'Weightage Page-1'!AA$13)*'Weightage Page-1'!AA159,0))+
(IF('Semester Activities'!L$35&lt;&gt;0,('Semester Activities'!L$35/'Weightage Page-1'!AB$13)*'Weightage Page-1'!AB159,0))+
(IF('Semester Activities'!L$36&lt;&gt;0,('Semester Activities'!L$36/'Weightage Page-1'!AC$13)*'Weightage Page-1'!AC159,0))+
(IF('Semester Activities'!L$38&lt;&gt;0,('Semester Activities'!L$38/'Weightage Page-1'!AE$13)*'Weightage Page-1'!AE159,0))+
(IF('Semester Activities'!L$39&lt;&gt;0,('Semester Activities'!L$39/'Weightage Page-1'!AF$13)*'Weightage Page-1'!AF159,0))+
(IF('Semester Activities'!L$40&lt;&gt;0,('Semester Activities'!L$40/'Weightage Page-1'!AG$13)*'Weightage Page-1'!AG159,0))+
(IF('Semester Activities'!L$41&lt;&gt;0,('Semester Activities'!L$41/'Weightage Page-1'!AH$13)*'Weightage Page-1'!AH159,0))+
(IF('Semester Activities'!L$42&lt;&gt;0,('Semester Activities'!L$42/'Weightage Page-1'!AI$13)*'Weightage Page-1'!AI159,0))+
(IF('Semester Activities'!L$43&lt;&gt;0,('Semester Activities'!L$43/'Weightage Page-1'!AJ$13)*'Weightage Page-1'!AJ159,0))+
(IF('Semester Activities'!L$44&lt;&gt;0,('Semester Activities'!L$44/'Weightage Page-1'!AK$13)*'Weightage Page-1'!AK159,0))+
(IF('Semester Activities'!L$45&lt;&gt;0,('Semester Activities'!L$45/'Weightage Page-1'!AL$13)*'Weightage Page-1'!AL159,0))+
(IF('Semester Activities'!L$46&lt;&gt;0,('Semester Activities'!L$46/'Weightage Page-1'!AM$13)*'Weightage Page-1'!AM159,0))+
(IF('Semester Activities'!L$47&lt;&gt;0,('Semester Activities'!L$47/'Weightage Page-1'!AN$13)*'Weightage Page-1'!AN159,0))+
(IF('Semester Activities'!L$48&lt;&gt;0,('Semester Activities'!L$48/'Weightage Page-1'!AO$13)*'Weightage Page-1'!AO159,0))+
(IF('Semester Activities'!L$49&lt;&gt;0,('Semester Activities'!L$49/'Weightage Page-1'!AP$13)*'Weightage Page-1'!AP159,0))+
(IF('Semester Activities'!L$50&lt;&gt;0,('Semester Activities'!L$50/'Weightage Page-1'!AQ$13)*'Weightage Page-1'!AQ159,0))+
(IF('Semester Activities'!L$51&lt;&gt;0,('Semester Activities'!L$51/'Weightage Page-1'!AR$13)*'Weightage Page-1'!AR159,0))+
(IF('Semester Activities'!L$52&lt;&gt;0,('Semester Activities'!L$52/'Weightage Page-1'!AS$13)*'Weightage Page-1'!AS159,0))+
(IF('Semester Activities'!L$53&lt;&gt;0,('Semester Activities'!L$53/'Weightage Page-1'!AT$13)*'Weightage Page-1'!AT159,0))+
(IF('Semester Activities'!L$54&lt;&gt;0,('Semester Activities'!L$54/'Weightage Page-1'!AU$13)*'Weightage Page-1'!AU159,0))+
(IF('Semester Activities'!L$55&lt;&gt;0,('Semester Activities'!L$55/'Weightage Page-1'!AV$13)*'Weightage Page-1'!AV159,0))+
(IF('Semester Activities'!L$56&lt;&gt;0,('Semester Activities'!L$56/'Weightage Page-1'!AW$13)*'Weightage Page-1'!AW159,0))+
(IF('Semester Activities'!L$57&lt;&gt;0,('Semester Activities'!L$57/'Weightage Page-1'!AX$13)*'Weightage Page-1'!AX159,0))+
(IF('Semester Activities'!L$58&lt;&gt;0,('Semester Activities'!L$58/'Weightage Page-1'!AY$13)*'Weightage Page-1'!AY159,0))+
(IF('Semester Activities'!L$59&lt;&gt;0,('Semester Activities'!L$59/'Weightage Page-1'!AZ$13)*'Weightage Page-1'!AZ159,0))+
(IF('Semester Activities'!L$60&lt;&gt;0,('Semester Activities'!L$60/'Weightage Page-1'!BA$13)*'Weightage Page-1'!BA159,0))+
(IF('Semester Activities'!L$61&lt;&gt;0,('Semester Activities'!L$61/'Weightage Page-1'!BB$13)*'Weightage Page-1'!BB159,0))</f>
        <v>0</v>
      </c>
      <c r="I153" s="423"/>
      <c r="J153" s="423">
        <f>(IF('Semester Activities'!M$11&lt;&gt;0,('Semester Activities'!M$11/'Weightage Page-1'!D$13)*'Weightage Page-1'!D159,0))+
(IF('Semester Activities'!M$12&lt;&gt;0,('Semester Activities'!M$12/'Weightage Page-1'!E$13)*'Weightage Page-1'!E159,0))+
(IF('Semester Activities'!M$13&lt;&gt;0,('Semester Activities'!M$13/'Weightage Page-1'!F$13)*'Weightage Page-1'!F159,0))+
(IF('Semester Activities'!M$14&lt;&gt;0,('Semester Activities'!M$14/'Weightage Page-1'!G$13)*'Weightage Page-1'!G159,0))+
(IF('Semester Activities'!M$15&lt;&gt;0,('Semester Activities'!M$15/'Weightage Page-1'!H$13)*'Weightage Page-1'!H159,0))+
(IF('Semester Activities'!M$16&lt;&gt;0,('Semester Activities'!M$16/'Weightage Page-1'!I$13)*'Weightage Page-1'!I159,0))+
(IF('Semester Activities'!M$17&lt;&gt;0,('Semester Activities'!M$17/'Weightage Page-1'!J$13)*'Weightage Page-1'!J159,0))+
(IF('Semester Activities'!M$18&lt;&gt;0,('Semester Activities'!M$18/'Weightage Page-1'!K$13)*'Weightage Page-1'!K159,0))+
(IF('Semester Activities'!M$19&lt;&gt;0,('Semester Activities'!M$19/'Weightage Page-1'!L$13)*'Weightage Page-1'!L159,0))+
(IF('Semester Activities'!M$20&lt;&gt;0,('Semester Activities'!M$20/'Weightage Page-1'!M$13)*'Weightage Page-1'!M159,0))+
(IF('Semester Activities'!M$21&lt;&gt;0,('Semester Activities'!M$21/'Weightage Page-1'!N$13)*'Weightage Page-1'!N159,0))+
(IF('Semester Activities'!M$25&lt;&gt;0,('Semester Activities'!M$25/'Weightage Page-1'!R$13)*'Weightage Page-1'!R159,0))+
(IF('Semester Activities'!M$26&lt;&gt;0,('Semester Activities'!M$26/'Weightage Page-1'!S$13)*'Weightage Page-1'!S159,0))+
(IF('Semester Activities'!M$27&lt;&gt;0,('Semester Activities'!M$27/'Weightage Page-1'!T$13)*'Weightage Page-1'!T159,0))+
(IF('Semester Activities'!M$28&lt;&gt;0,('Semester Activities'!M$28/'Weightage Page-1'!U$13)*'Weightage Page-1'!U159,0))+
(IF('Semester Activities'!M$29&lt;&gt;0,('Semester Activities'!M$29/'Weightage Page-1'!V$13)*'Weightage Page-1'!V159,0))+
(IF('Semester Activities'!M$30&lt;&gt;0,('Semester Activities'!M$30/'Weightage Page-1'!W$13)*'Weightage Page-1'!W159,0))+
(IF('Semester Activities'!M$31&lt;&gt;0,('Semester Activities'!M$31/'Weightage Page-1'!X$13)*'Weightage Page-1'!X159,0))+
(IF('Semester Activities'!M$32&lt;&gt;0,('Semester Activities'!M$32/'Weightage Page-1'!Y$13)*'Weightage Page-1'!Y159,0))+
(IF('Semester Activities'!M$33&lt;&gt;0,('Semester Activities'!M$33/'Weightage Page-1'!Z$13)*'Weightage Page-1'!Z159,0))+
(IF('Semester Activities'!M$34&lt;&gt;0,('Semester Activities'!M$34/'Weightage Page-1'!AA$13)*'Weightage Page-1'!AA159,0))+
(IF('Semester Activities'!M$35&lt;&gt;0,('Semester Activities'!M$35/'Weightage Page-1'!AB$13)*'Weightage Page-1'!AB159,0))+
(IF('Semester Activities'!M$36&lt;&gt;0,('Semester Activities'!M$36/'Weightage Page-1'!AC$13)*'Weightage Page-1'!AC159,0))+
(IF('Semester Activities'!M$38&lt;&gt;0,('Semester Activities'!M$38/'Weightage Page-1'!AE$13)*'Weightage Page-1'!AE159,0))+
(IF('Semester Activities'!M$39&lt;&gt;0,('Semester Activities'!M$39/'Weightage Page-1'!AF$13)*'Weightage Page-1'!AF159,0))+
(IF('Semester Activities'!M$40&lt;&gt;0,('Semester Activities'!M$40/'Weightage Page-1'!AG$13)*'Weightage Page-1'!AG159,0))+
(IF('Semester Activities'!M$41&lt;&gt;0,('Semester Activities'!M$41/'Weightage Page-1'!AH$13)*'Weightage Page-1'!AH159,0))+
(IF('Semester Activities'!M$42&lt;&gt;0,('Semester Activities'!M$42/'Weightage Page-1'!AI$13)*'Weightage Page-1'!AI159,0))+
(IF('Semester Activities'!M$43&lt;&gt;0,('Semester Activities'!M$43/'Weightage Page-1'!AJ$13)*'Weightage Page-1'!AJ159,0))+
(IF('Semester Activities'!M$44&lt;&gt;0,('Semester Activities'!M$44/'Weightage Page-1'!AK$13)*'Weightage Page-1'!AK159,0))+
(IF('Semester Activities'!M$45&lt;&gt;0,('Semester Activities'!M$45/'Weightage Page-1'!AL$13)*'Weightage Page-1'!AL159,0))+
(IF('Semester Activities'!M$46&lt;&gt;0,('Semester Activities'!M$46/'Weightage Page-1'!AM$13)*'Weightage Page-1'!AM159,0))+
(IF('Semester Activities'!M$47&lt;&gt;0,('Semester Activities'!M$47/'Weightage Page-1'!AN$13)*'Weightage Page-1'!AN159,0))+
(IF('Semester Activities'!M$48&lt;&gt;0,('Semester Activities'!M$48/'Weightage Page-1'!AO$13)*'Weightage Page-1'!AO159,0))+
(IF('Semester Activities'!M$49&lt;&gt;0,('Semester Activities'!M$49/'Weightage Page-1'!AP$13)*'Weightage Page-1'!AP159,0))+
(IF('Semester Activities'!M$50&lt;&gt;0,('Semester Activities'!M$50/'Weightage Page-1'!AQ$13)*'Weightage Page-1'!AQ159,0))+
(IF('Semester Activities'!M$51&lt;&gt;0,('Semester Activities'!M$51/'Weightage Page-1'!AR$13)*'Weightage Page-1'!AR159,0))+
(IF('Semester Activities'!M$52&lt;&gt;0,('Semester Activities'!M$52/'Weightage Page-1'!AS$13)*'Weightage Page-1'!AS159,0))+
(IF('Semester Activities'!M$53&lt;&gt;0,('Semester Activities'!M$53/'Weightage Page-1'!AT$13)*'Weightage Page-1'!AT159,0))+
(IF('Semester Activities'!M$54&lt;&gt;0,('Semester Activities'!M$54/'Weightage Page-1'!AU$13)*'Weightage Page-1'!AU159,0))+
(IF('Semester Activities'!M$55&lt;&gt;0,('Semester Activities'!M$55/'Weightage Page-1'!AV$13)*'Weightage Page-1'!AV159,0))+
(IF('Semester Activities'!M$56&lt;&gt;0,('Semester Activities'!M$56/'Weightage Page-1'!AW$13)*'Weightage Page-1'!AW159,0))+
(IF('Semester Activities'!M$57&lt;&gt;0,('Semester Activities'!M$57/'Weightage Page-1'!AX$13)*'Weightage Page-1'!AX159,0))+
(IF('Semester Activities'!M$58&lt;&gt;0,('Semester Activities'!M$58/'Weightage Page-1'!AY$13)*'Weightage Page-1'!AY159,0))+
(IF('Semester Activities'!M$59&lt;&gt;0,('Semester Activities'!M$59/'Weightage Page-1'!AZ$13)*'Weightage Page-1'!AZ159,0))+
(IF('Semester Activities'!M$60&lt;&gt;0,('Semester Activities'!M$60/'Weightage Page-1'!BA$13)*'Weightage Page-1'!BA159,0))+
(IF('Semester Activities'!M$61&lt;&gt;0,('Semester Activities'!M$61/'Weightage Page-1'!BB$13)*'Weightage Page-1'!BB159,0))</f>
        <v>0</v>
      </c>
      <c r="K153" s="423"/>
      <c r="L153" s="423">
        <f>(IF('Semester Activities'!N$11&lt;&gt;0,('Semester Activities'!N$11/'Weightage Page-1'!D$13)*'Weightage Page-1'!D159,0))+
(IF('Semester Activities'!N$12&lt;&gt;0,('Semester Activities'!N$12/'Weightage Page-1'!E$13)*'Weightage Page-1'!E159,0))+
(IF('Semester Activities'!N$13&lt;&gt;0,('Semester Activities'!N$13/'Weightage Page-1'!F$13)*'Weightage Page-1'!F159,0))+
(IF('Semester Activities'!N$14&lt;&gt;0,('Semester Activities'!N$14/'Weightage Page-1'!G$13)*'Weightage Page-1'!G159,0))+
(IF('Semester Activities'!N$15&lt;&gt;0,('Semester Activities'!N$15/'Weightage Page-1'!H$13)*'Weightage Page-1'!H159,0))+
(IF('Semester Activities'!N$16&lt;&gt;0,('Semester Activities'!N$16/'Weightage Page-1'!I$13)*'Weightage Page-1'!I159,0))+
(IF('Semester Activities'!N$17&lt;&gt;0,('Semester Activities'!N$17/'Weightage Page-1'!J$13)*'Weightage Page-1'!J159,0))+
(IF('Semester Activities'!N$18&lt;&gt;0,('Semester Activities'!N$18/'Weightage Page-1'!K$13)*'Weightage Page-1'!K159,0))+
(IF('Semester Activities'!N$19&lt;&gt;0,('Semester Activities'!N$19/'Weightage Page-1'!L$13)*'Weightage Page-1'!L159,0))+
(IF('Semester Activities'!N$20&lt;&gt;0,('Semester Activities'!N$20/'Weightage Page-1'!M$13)*'Weightage Page-1'!M159,0))+
(IF('Semester Activities'!N$21&lt;&gt;0,('Semester Activities'!N$21/'Weightage Page-1'!N$13)*'Weightage Page-1'!N159,0))+
(IF('Semester Activities'!N$25&lt;&gt;0,('Semester Activities'!N$25/'Weightage Page-1'!R$13)*'Weightage Page-1'!R159,0))+
(IF('Semester Activities'!N$26&lt;&gt;0,('Semester Activities'!N$26/'Weightage Page-1'!S$13)*'Weightage Page-1'!S159,0))+
(IF('Semester Activities'!N$27&lt;&gt;0,('Semester Activities'!N$27/'Weightage Page-1'!T$13)*'Weightage Page-1'!T159,0))+
(IF('Semester Activities'!N$28&lt;&gt;0,('Semester Activities'!N$28/'Weightage Page-1'!U$13)*'Weightage Page-1'!U159,0))+
(IF('Semester Activities'!N$29&lt;&gt;0,('Semester Activities'!N$29/'Weightage Page-1'!V$13)*'Weightage Page-1'!V159,0))+
(IF('Semester Activities'!N$30&lt;&gt;0,('Semester Activities'!N$30/'Weightage Page-1'!W$13)*'Weightage Page-1'!W159,0))+
(IF('Semester Activities'!N$31&lt;&gt;0,('Semester Activities'!N$31/'Weightage Page-1'!X$13)*'Weightage Page-1'!X159,0))+
(IF('Semester Activities'!N$32&lt;&gt;0,('Semester Activities'!N$32/'Weightage Page-1'!Y$13)*'Weightage Page-1'!Y159,0))+
(IF('Semester Activities'!N$33&lt;&gt;0,('Semester Activities'!N$33/'Weightage Page-1'!Z$13)*'Weightage Page-1'!Z159,0))+
(IF('Semester Activities'!N$34&lt;&gt;0,('Semester Activities'!N$34/'Weightage Page-1'!AA$13)*'Weightage Page-1'!AA159,0))+
(IF('Semester Activities'!N$35&lt;&gt;0,('Semester Activities'!N$35/'Weightage Page-1'!AB$13)*'Weightage Page-1'!AB159,0))+
(IF('Semester Activities'!N$36&lt;&gt;0,('Semester Activities'!N$36/'Weightage Page-1'!AC$13)*'Weightage Page-1'!AC159,0))+
(IF('Semester Activities'!N$38&lt;&gt;0,('Semester Activities'!N$38/'Weightage Page-1'!AE$13)*'Weightage Page-1'!AE159,0))+
(IF('Semester Activities'!N$39&lt;&gt;0,('Semester Activities'!N$39/'Weightage Page-1'!AF$13)*'Weightage Page-1'!AF159,0))+
(IF('Semester Activities'!N$40&lt;&gt;0,('Semester Activities'!N$40/'Weightage Page-1'!AG$13)*'Weightage Page-1'!AG159,0))+
(IF('Semester Activities'!N$41&lt;&gt;0,('Semester Activities'!N$41/'Weightage Page-1'!AH$13)*'Weightage Page-1'!AH159,0))+
(IF('Semester Activities'!N$42&lt;&gt;0,('Semester Activities'!N$42/'Weightage Page-1'!AI$13)*'Weightage Page-1'!AI159,0))+
(IF('Semester Activities'!N$43&lt;&gt;0,('Semester Activities'!N$43/'Weightage Page-1'!AJ$13)*'Weightage Page-1'!AJ159,0))+
(IF('Semester Activities'!N$44&lt;&gt;0,('Semester Activities'!N$44/'Weightage Page-1'!AK$13)*'Weightage Page-1'!AK159,0))+
(IF('Semester Activities'!N$45&lt;&gt;0,('Semester Activities'!N$45/'Weightage Page-1'!AL$13)*'Weightage Page-1'!AL159,0))+
(IF('Semester Activities'!N$46&lt;&gt;0,('Semester Activities'!N$46/'Weightage Page-1'!AM$13)*'Weightage Page-1'!AM159,0))+
(IF('Semester Activities'!N$47&lt;&gt;0,('Semester Activities'!N$47/'Weightage Page-1'!AN$13)*'Weightage Page-1'!AN159,0))+
(IF('Semester Activities'!N$48&lt;&gt;0,('Semester Activities'!N$48/'Weightage Page-1'!AO$13)*'Weightage Page-1'!AO159,0))+
(IF('Semester Activities'!N$49&lt;&gt;0,('Semester Activities'!N$49/'Weightage Page-1'!AP$13)*'Weightage Page-1'!AP159,0))+
(IF('Semester Activities'!N$50&lt;&gt;0,('Semester Activities'!N$50/'Weightage Page-1'!AQ$13)*'Weightage Page-1'!AQ159,0))+
(IF('Semester Activities'!N$51&lt;&gt;0,('Semester Activities'!N$51/'Weightage Page-1'!AR$13)*'Weightage Page-1'!AR159,0))+
(IF('Semester Activities'!N$52&lt;&gt;0,('Semester Activities'!N$52/'Weightage Page-1'!AS$13)*'Weightage Page-1'!AS159,0))+
(IF('Semester Activities'!N$53&lt;&gt;0,('Semester Activities'!N$53/'Weightage Page-1'!AT$13)*'Weightage Page-1'!AT159,0))+
(IF('Semester Activities'!N$54&lt;&gt;0,('Semester Activities'!N$54/'Weightage Page-1'!AU$13)*'Weightage Page-1'!AU159,0))+
(IF('Semester Activities'!N$55&lt;&gt;0,('Semester Activities'!N$55/'Weightage Page-1'!AV$13)*'Weightage Page-1'!AV159,0))+
(IF('Semester Activities'!N$56&lt;&gt;0,('Semester Activities'!N$56/'Weightage Page-1'!AW$13)*'Weightage Page-1'!AW159,0))+
(IF('Semester Activities'!N$57&lt;&gt;0,('Semester Activities'!N$57/'Weightage Page-1'!AX$13)*'Weightage Page-1'!AX159,0))+
(IF('Semester Activities'!N$58&lt;&gt;0,('Semester Activities'!N$58/'Weightage Page-1'!AY$13)*'Weightage Page-1'!AY159,0))+
(IF('Semester Activities'!N$59&lt;&gt;0,('Semester Activities'!N$59/'Weightage Page-1'!AZ$13)*'Weightage Page-1'!AZ159,0))+
(IF('Semester Activities'!N$60&lt;&gt;0,('Semester Activities'!N$60/'Weightage Page-1'!BA$13)*'Weightage Page-1'!BA159,0))+
(IF('Semester Activities'!N$61&lt;&gt;0,('Semester Activities'!N$61/'Weightage Page-1'!BB$13)*'Weightage Page-1'!BB159,0))</f>
        <v>0</v>
      </c>
      <c r="M153" s="423"/>
      <c r="N153" s="424">
        <f t="shared" si="3"/>
        <v>0</v>
      </c>
      <c r="O153" s="424"/>
    </row>
    <row r="154" spans="1:15" ht="16.5" thickBot="1" x14ac:dyDescent="0.3">
      <c r="A154" s="210">
        <v>145</v>
      </c>
      <c r="B154" s="211" t="str">
        <f>IF('Weightage Page-1'!B160&lt;&gt;"",'Weightage Page-1'!B160,"")</f>
        <v/>
      </c>
      <c r="C154" s="118"/>
      <c r="D154" s="423">
        <f>(IF('Semester Activities'!J$11&lt;&gt;0,('Semester Activities'!J$11/'Weightage Page-1'!D$13)*'Weightage Page-1'!D160,0))+
(IF('Semester Activities'!J$12&lt;&gt;0,('Semester Activities'!J$12/'Weightage Page-1'!E$13)*'Weightage Page-1'!E160,0))+
(IF('Semester Activities'!J$13&lt;&gt;0,('Semester Activities'!J$13/'Weightage Page-1'!F$13)*'Weightage Page-1'!F160,0))+
(IF('Semester Activities'!J$14&lt;&gt;0,('Semester Activities'!J$14/'Weightage Page-1'!G$13)*'Weightage Page-1'!G160,0))+
(IF('Semester Activities'!J$15&lt;&gt;0,('Semester Activities'!J$15/'Weightage Page-1'!H$13)*'Weightage Page-1'!H160,0))+
(IF('Semester Activities'!J$16&lt;&gt;0,('Semester Activities'!J$16/'Weightage Page-1'!I$13)*'Weightage Page-1'!I160,0))+
(IF('Semester Activities'!J$17&lt;&gt;0,('Semester Activities'!J$17/'Weightage Page-1'!J$13)*'Weightage Page-1'!J160,0))+
(IF('Semester Activities'!J$18&lt;&gt;0,('Semester Activities'!J$18/'Weightage Page-1'!K$13)*'Weightage Page-1'!K160,0))+
(IF('Semester Activities'!J$19&lt;&gt;0,('Semester Activities'!J$19/'Weightage Page-1'!L$13)*'Weightage Page-1'!L160,0))+
(IF('Semester Activities'!J$20&lt;&gt;0,('Semester Activities'!J$20/'Weightage Page-1'!M$13)*'Weightage Page-1'!M160,0))+
(IF('Semester Activities'!J$21&lt;&gt;0,('Semester Activities'!J$21/'Weightage Page-1'!N$13)*'Weightage Page-1'!N160,0))+
(IF('Semester Activities'!J$25&lt;&gt;0,('Semester Activities'!J$25/'Weightage Page-1'!R$13)*'Weightage Page-1'!R160,0))+
(IF('Semester Activities'!J$26&lt;&gt;0,('Semester Activities'!J$26/'Weightage Page-1'!S$13)*'Weightage Page-1'!S160,0))+
(IF('Semester Activities'!J$27&lt;&gt;0,('Semester Activities'!J$27/'Weightage Page-1'!T$13)*'Weightage Page-1'!T160,0))+
(IF('Semester Activities'!J$28&lt;&gt;0,('Semester Activities'!J$28/'Weightage Page-1'!U$13)*'Weightage Page-1'!U160,0))+
(IF('Semester Activities'!J$29&lt;&gt;0,('Semester Activities'!J$29/'Weightage Page-1'!V$13)*'Weightage Page-1'!V160,0))+
(IF('Semester Activities'!J$30&lt;&gt;0,('Semester Activities'!J$30/'Weightage Page-1'!W$13)*'Weightage Page-1'!W160,0))+
(IF('Semester Activities'!J$31&lt;&gt;0,('Semester Activities'!J$31/'Weightage Page-1'!X$13)*'Weightage Page-1'!X160,0))+
(IF('Semester Activities'!J$32&lt;&gt;0,('Semester Activities'!J$32/'Weightage Page-1'!Y$13)*'Weightage Page-1'!Y160,0))+
(IF('Semester Activities'!J$33&lt;&gt;0,('Semester Activities'!J$33/'Weightage Page-1'!Z$13)*'Weightage Page-1'!Z160,0))+
(IF('Semester Activities'!J$34&lt;&gt;0,('Semester Activities'!J$34/'Weightage Page-1'!AA$13)*'Weightage Page-1'!AA160,0))+
(IF('Semester Activities'!J$35&lt;&gt;0,('Semester Activities'!J$35/'Weightage Page-1'!AB$13)*'Weightage Page-1'!AB160,0))+
(IF('Semester Activities'!J$36&lt;&gt;0,('Semester Activities'!J$36/'Weightage Page-1'!AC$13)*'Weightage Page-1'!AC160,0))+
(IF('Semester Activities'!J$38&lt;&gt;0,('Semester Activities'!J$38/'Weightage Page-1'!AE$13)*'Weightage Page-1'!AE160,0))+
(IF('Semester Activities'!J$39&lt;&gt;0,('Semester Activities'!J$39/'Weightage Page-1'!AF$13)*'Weightage Page-1'!AF160,0))+
(IF('Semester Activities'!J$40&lt;&gt;0,('Semester Activities'!J$40/'Weightage Page-1'!AG$13)*'Weightage Page-1'!AG160,0))+
(IF('Semester Activities'!J$41&lt;&gt;0,('Semester Activities'!J$41/'Weightage Page-1'!AH$13)*'Weightage Page-1'!AH160,0))+
(IF('Semester Activities'!J$42&lt;&gt;0,('Semester Activities'!J$42/'Weightage Page-1'!AI$13)*'Weightage Page-1'!AI160,0))+
(IF('Semester Activities'!J$43&lt;&gt;0,('Semester Activities'!J$43/'Weightage Page-1'!AJ$13)*'Weightage Page-1'!AJ160,0))+
(IF('Semester Activities'!J$44&lt;&gt;0,('Semester Activities'!J$44/'Weightage Page-1'!AK$13)*'Weightage Page-1'!AK160,0))+
(IF('Semester Activities'!J$45&lt;&gt;0,('Semester Activities'!J$45/'Weightage Page-1'!AL$13)*'Weightage Page-1'!AL160,0))+
(IF('Semester Activities'!J$46&lt;&gt;0,('Semester Activities'!J$46/'Weightage Page-1'!AM$13)*'Weightage Page-1'!AM160,0))+
(IF('Semester Activities'!J$47&lt;&gt;0,('Semester Activities'!J$47/'Weightage Page-1'!AN$13)*'Weightage Page-1'!AN160,0))+
(IF('Semester Activities'!J$48&lt;&gt;0,('Semester Activities'!J$48/'Weightage Page-1'!AO$13)*'Weightage Page-1'!AO160,0))+
(IF('Semester Activities'!J$49&lt;&gt;0,('Semester Activities'!J$49/'Weightage Page-1'!AP$13)*'Weightage Page-1'!AP160,0))+
(IF('Semester Activities'!J$50&lt;&gt;0,('Semester Activities'!J$50/'Weightage Page-1'!AQ$13)*'Weightage Page-1'!AQ160,0))+
(IF('Semester Activities'!J$51&lt;&gt;0,('Semester Activities'!J$51/'Weightage Page-1'!AR$13)*'Weightage Page-1'!AR160,0))+
(IF('Semester Activities'!J$52&lt;&gt;0,('Semester Activities'!J$52/'Weightage Page-1'!AS$13)*'Weightage Page-1'!AS160,0))+
(IF('Semester Activities'!J$53&lt;&gt;0,('Semester Activities'!J$53/'Weightage Page-1'!AT$13)*'Weightage Page-1'!AT160,0))+
(IF('Semester Activities'!J$54&lt;&gt;0,('Semester Activities'!J$54/'Weightage Page-1'!AU$13)*'Weightage Page-1'!AU160,0))+
(IF('Semester Activities'!J$55&lt;&gt;0,('Semester Activities'!J$55/'Weightage Page-1'!AV$13)*'Weightage Page-1'!AV160,0))+
(IF('Semester Activities'!J$56&lt;&gt;0,('Semester Activities'!J$56/'Weightage Page-1'!AW$13)*'Weightage Page-1'!AW160,0))+
(IF('Semester Activities'!J$57&lt;&gt;0,('Semester Activities'!J$57/'Weightage Page-1'!AX$13)*'Weightage Page-1'!AX160,0))+
(IF('Semester Activities'!J$58&lt;&gt;0,('Semester Activities'!J$58/'Weightage Page-1'!AY$13)*'Weightage Page-1'!AY160,0))+
(IF('Semester Activities'!J$59&lt;&gt;0,('Semester Activities'!J$59/'Weightage Page-1'!AZ$13)*'Weightage Page-1'!AZ160,0))+
(IF('Semester Activities'!J$60&lt;&gt;0,('Semester Activities'!J$60/'Weightage Page-1'!BA$13)*'Weightage Page-1'!BA160,0))+
(IF('Semester Activities'!J$61&lt;&gt;0,('Semester Activities'!J$61/'Weightage Page-1'!BB$13)*'Weightage Page-1'!BB160,0))</f>
        <v>0</v>
      </c>
      <c r="E154" s="423"/>
      <c r="F154" s="423">
        <f>(IF('Semester Activities'!K$11&lt;&gt;0,('Semester Activities'!K$11/'Weightage Page-1'!D$13)*'Weightage Page-1'!D160,0))+
(IF('Semester Activities'!K$12&lt;&gt;0,('Semester Activities'!K$12/'Weightage Page-1'!E$13)*'Weightage Page-1'!E160,0))+
(IF('Semester Activities'!K$13&lt;&gt;0,('Semester Activities'!K$13/'Weightage Page-1'!F$13)*'Weightage Page-1'!F160,0))+
(IF('Semester Activities'!K$14&lt;&gt;0,('Semester Activities'!K$14/'Weightage Page-1'!G$13)*'Weightage Page-1'!G160,0))+
(IF('Semester Activities'!K$15&lt;&gt;0,('Semester Activities'!K$15/'Weightage Page-1'!H$13)*'Weightage Page-1'!H160,0))+
(IF('Semester Activities'!K$16&lt;&gt;0,('Semester Activities'!K$16/'Weightage Page-1'!I$13)*'Weightage Page-1'!I160,0))+
(IF('Semester Activities'!K$17&lt;&gt;0,('Semester Activities'!K$17/'Weightage Page-1'!J$13)*'Weightage Page-1'!J160,0))+
(IF('Semester Activities'!K$18&lt;&gt;0,('Semester Activities'!K$18/'Weightage Page-1'!K$13)*'Weightage Page-1'!K160,0))+
(IF('Semester Activities'!K$19&lt;&gt;0,('Semester Activities'!K$19/'Weightage Page-1'!L$13)*'Weightage Page-1'!L160,0))+
(IF('Semester Activities'!K$20&lt;&gt;0,('Semester Activities'!K$20/'Weightage Page-1'!M$13)*'Weightage Page-1'!M160,0))+
(IF('Semester Activities'!K$21&lt;&gt;0,('Semester Activities'!K$21/'Weightage Page-1'!N$13)*'Weightage Page-1'!N160,0))+
(IF('Semester Activities'!K$25&lt;&gt;0,('Semester Activities'!K$25/'Weightage Page-1'!R$13)*'Weightage Page-1'!R160,0))+
(IF('Semester Activities'!K$26&lt;&gt;0,('Semester Activities'!K$26/'Weightage Page-1'!S$13)*'Weightage Page-1'!S160,0))+
(IF('Semester Activities'!K$27&lt;&gt;0,('Semester Activities'!K$27/'Weightage Page-1'!T$13)*'Weightage Page-1'!T160,0))+
(IF('Semester Activities'!K$28&lt;&gt;0,('Semester Activities'!K$28/'Weightage Page-1'!U$13)*'Weightage Page-1'!U160,0))+
(IF('Semester Activities'!K$29&lt;&gt;0,('Semester Activities'!K$29/'Weightage Page-1'!V$13)*'Weightage Page-1'!V160,0))+
(IF('Semester Activities'!K$30&lt;&gt;0,('Semester Activities'!K$30/'Weightage Page-1'!W$13)*'Weightage Page-1'!W160,0))+
(IF('Semester Activities'!K$31&lt;&gt;0,('Semester Activities'!K$31/'Weightage Page-1'!X$13)*'Weightage Page-1'!X160,0))+
(IF('Semester Activities'!K$32&lt;&gt;0,('Semester Activities'!K$32/'Weightage Page-1'!Y$13)*'Weightage Page-1'!Y160,0))+
(IF('Semester Activities'!K$33&lt;&gt;0,('Semester Activities'!K$33/'Weightage Page-1'!Z$13)*'Weightage Page-1'!Z160,0))+
(IF('Semester Activities'!K$34&lt;&gt;0,('Semester Activities'!K$34/'Weightage Page-1'!AA$13)*'Weightage Page-1'!AA160,0))+
(IF('Semester Activities'!K$35&lt;&gt;0,('Semester Activities'!K$35/'Weightage Page-1'!AB$13)*'Weightage Page-1'!AB160,0))+
(IF('Semester Activities'!K$36&lt;&gt;0,('Semester Activities'!K$36/'Weightage Page-1'!AC$13)*'Weightage Page-1'!AC160,0))+
(IF('Semester Activities'!K$38&lt;&gt;0,('Semester Activities'!K$38/'Weightage Page-1'!AE$13)*'Weightage Page-1'!AE160,0))+
(IF('Semester Activities'!K$39&lt;&gt;0,('Semester Activities'!K$39/'Weightage Page-1'!AF$13)*'Weightage Page-1'!AF160,0))+
(IF('Semester Activities'!K$40&lt;&gt;0,('Semester Activities'!K$40/'Weightage Page-1'!AG$13)*'Weightage Page-1'!AG160,0))+
(IF('Semester Activities'!K$41&lt;&gt;0,('Semester Activities'!K$41/'Weightage Page-1'!AH$13)*'Weightage Page-1'!AH160,0))+
(IF('Semester Activities'!K$42&lt;&gt;0,('Semester Activities'!K$42/'Weightage Page-1'!AI$13)*'Weightage Page-1'!AI160,0))+
(IF('Semester Activities'!K$43&lt;&gt;0,('Semester Activities'!K$43/'Weightage Page-1'!AJ$13)*'Weightage Page-1'!AJ160,0))+
(IF('Semester Activities'!K$44&lt;&gt;0,('Semester Activities'!K$44/'Weightage Page-1'!AK$13)*'Weightage Page-1'!AK160,0))+
(IF('Semester Activities'!K$45&lt;&gt;0,('Semester Activities'!K$45/'Weightage Page-1'!AL$13)*'Weightage Page-1'!AL160,0))+
(IF('Semester Activities'!K$46&lt;&gt;0,('Semester Activities'!K$46/'Weightage Page-1'!AM$13)*'Weightage Page-1'!AM160,0))+
(IF('Semester Activities'!K$47&lt;&gt;0,('Semester Activities'!K$47/'Weightage Page-1'!AN$13)*'Weightage Page-1'!AN160,0))+
(IF('Semester Activities'!K$48&lt;&gt;0,('Semester Activities'!K$48/'Weightage Page-1'!AO$13)*'Weightage Page-1'!AO160,0))+
(IF('Semester Activities'!K$49&lt;&gt;0,('Semester Activities'!K$49/'Weightage Page-1'!AP$13)*'Weightage Page-1'!AP160,0))+
(IF('Semester Activities'!K$50&lt;&gt;0,('Semester Activities'!K$50/'Weightage Page-1'!AQ$13)*'Weightage Page-1'!AQ160,0))+
(IF('Semester Activities'!K$51&lt;&gt;0,('Semester Activities'!K$51/'Weightage Page-1'!AR$13)*'Weightage Page-1'!AR160,0))+
(IF('Semester Activities'!K$52&lt;&gt;0,('Semester Activities'!K$52/'Weightage Page-1'!AS$13)*'Weightage Page-1'!AS160,0))+
(IF('Semester Activities'!K$53&lt;&gt;0,('Semester Activities'!K$53/'Weightage Page-1'!AT$13)*'Weightage Page-1'!AT160,0))+
(IF('Semester Activities'!K$54&lt;&gt;0,('Semester Activities'!K$54/'Weightage Page-1'!AU$13)*'Weightage Page-1'!AU160,0))+
(IF('Semester Activities'!K$55&lt;&gt;0,('Semester Activities'!K$55/'Weightage Page-1'!AV$13)*'Weightage Page-1'!AV160,0))+
(IF('Semester Activities'!K$56&lt;&gt;0,('Semester Activities'!K$56/'Weightage Page-1'!AW$13)*'Weightage Page-1'!AW160,0))+
(IF('Semester Activities'!K$57&lt;&gt;0,('Semester Activities'!K$57/'Weightage Page-1'!AX$13)*'Weightage Page-1'!AX160,0))+
(IF('Semester Activities'!K$58&lt;&gt;0,('Semester Activities'!K$58/'Weightage Page-1'!AY$13)*'Weightage Page-1'!AY160,0))+
(IF('Semester Activities'!K$59&lt;&gt;0,('Semester Activities'!K$59/'Weightage Page-1'!AZ$13)*'Weightage Page-1'!AZ160,0))+
(IF('Semester Activities'!K$60&lt;&gt;0,('Semester Activities'!K$60/'Weightage Page-1'!BA$13)*'Weightage Page-1'!BA160,0))+
(IF('Semester Activities'!K$61&lt;&gt;0,('Semester Activities'!K$61/'Weightage Page-1'!BB$13)*'Weightage Page-1'!BB160,0))</f>
        <v>0</v>
      </c>
      <c r="G154" s="423"/>
      <c r="H154" s="423">
        <f>(IF('Semester Activities'!L$11&lt;&gt;0,('Semester Activities'!L$11/'Weightage Page-1'!D$13)*'Weightage Page-1'!D160,0))+
(IF('Semester Activities'!L$12&lt;&gt;0,('Semester Activities'!L$12/'Weightage Page-1'!E$13)*'Weightage Page-1'!E160,0))+
(IF('Semester Activities'!L$13&lt;&gt;0,('Semester Activities'!L$13/'Weightage Page-1'!F$13)*'Weightage Page-1'!F160,0))+
(IF('Semester Activities'!L$14&lt;&gt;0,('Semester Activities'!L$14/'Weightage Page-1'!G$13)*'Weightage Page-1'!G160,0))+
(IF('Semester Activities'!L$15&lt;&gt;0,('Semester Activities'!L$15/'Weightage Page-1'!H$13)*'Weightage Page-1'!H160,0))+
(IF('Semester Activities'!L$16&lt;&gt;0,('Semester Activities'!L$16/'Weightage Page-1'!I$13)*'Weightage Page-1'!I160,0))+
(IF('Semester Activities'!L$17&lt;&gt;0,('Semester Activities'!L$17/'Weightage Page-1'!J$13)*'Weightage Page-1'!J160,0))+
(IF('Semester Activities'!L$18&lt;&gt;0,('Semester Activities'!L$18/'Weightage Page-1'!K$13)*'Weightage Page-1'!K160,0))+
(IF('Semester Activities'!L$19&lt;&gt;0,('Semester Activities'!L$19/'Weightage Page-1'!L$13)*'Weightage Page-1'!L160,0))+
(IF('Semester Activities'!L$20&lt;&gt;0,('Semester Activities'!L$20/'Weightage Page-1'!M$13)*'Weightage Page-1'!M160,0))+
(IF('Semester Activities'!L$21&lt;&gt;0,('Semester Activities'!L$21/'Weightage Page-1'!N$13)*'Weightage Page-1'!N160,0))+
(IF('Semester Activities'!L$25&lt;&gt;0,('Semester Activities'!L$25/'Weightage Page-1'!R$13)*'Weightage Page-1'!R160,0))+
(IF('Semester Activities'!L$26&lt;&gt;0,('Semester Activities'!L$26/'Weightage Page-1'!S$13)*'Weightage Page-1'!S160,0))+
(IF('Semester Activities'!L$27&lt;&gt;0,('Semester Activities'!L$27/'Weightage Page-1'!T$13)*'Weightage Page-1'!T160,0))+
(IF('Semester Activities'!L$28&lt;&gt;0,('Semester Activities'!L$28/'Weightage Page-1'!U$13)*'Weightage Page-1'!U160,0))+
(IF('Semester Activities'!L$29&lt;&gt;0,('Semester Activities'!L$29/'Weightage Page-1'!V$13)*'Weightage Page-1'!V160,0))+
(IF('Semester Activities'!L$30&lt;&gt;0,('Semester Activities'!L$30/'Weightage Page-1'!W$13)*'Weightage Page-1'!W160,0))+
(IF('Semester Activities'!L$31&lt;&gt;0,('Semester Activities'!L$31/'Weightage Page-1'!X$13)*'Weightage Page-1'!X160,0))+
(IF('Semester Activities'!L$32&lt;&gt;0,('Semester Activities'!L$32/'Weightage Page-1'!Y$13)*'Weightage Page-1'!Y160,0))+
(IF('Semester Activities'!L$33&lt;&gt;0,('Semester Activities'!L$33/'Weightage Page-1'!Z$13)*'Weightage Page-1'!Z160,0))+
(IF('Semester Activities'!L$34&lt;&gt;0,('Semester Activities'!L$34/'Weightage Page-1'!AA$13)*'Weightage Page-1'!AA160,0))+
(IF('Semester Activities'!L$35&lt;&gt;0,('Semester Activities'!L$35/'Weightage Page-1'!AB$13)*'Weightage Page-1'!AB160,0))+
(IF('Semester Activities'!L$36&lt;&gt;0,('Semester Activities'!L$36/'Weightage Page-1'!AC$13)*'Weightage Page-1'!AC160,0))+
(IF('Semester Activities'!L$38&lt;&gt;0,('Semester Activities'!L$38/'Weightage Page-1'!AE$13)*'Weightage Page-1'!AE160,0))+
(IF('Semester Activities'!L$39&lt;&gt;0,('Semester Activities'!L$39/'Weightage Page-1'!AF$13)*'Weightage Page-1'!AF160,0))+
(IF('Semester Activities'!L$40&lt;&gt;0,('Semester Activities'!L$40/'Weightage Page-1'!AG$13)*'Weightage Page-1'!AG160,0))+
(IF('Semester Activities'!L$41&lt;&gt;0,('Semester Activities'!L$41/'Weightage Page-1'!AH$13)*'Weightage Page-1'!AH160,0))+
(IF('Semester Activities'!L$42&lt;&gt;0,('Semester Activities'!L$42/'Weightage Page-1'!AI$13)*'Weightage Page-1'!AI160,0))+
(IF('Semester Activities'!L$43&lt;&gt;0,('Semester Activities'!L$43/'Weightage Page-1'!AJ$13)*'Weightage Page-1'!AJ160,0))+
(IF('Semester Activities'!L$44&lt;&gt;0,('Semester Activities'!L$44/'Weightage Page-1'!AK$13)*'Weightage Page-1'!AK160,0))+
(IF('Semester Activities'!L$45&lt;&gt;0,('Semester Activities'!L$45/'Weightage Page-1'!AL$13)*'Weightage Page-1'!AL160,0))+
(IF('Semester Activities'!L$46&lt;&gt;0,('Semester Activities'!L$46/'Weightage Page-1'!AM$13)*'Weightage Page-1'!AM160,0))+
(IF('Semester Activities'!L$47&lt;&gt;0,('Semester Activities'!L$47/'Weightage Page-1'!AN$13)*'Weightage Page-1'!AN160,0))+
(IF('Semester Activities'!L$48&lt;&gt;0,('Semester Activities'!L$48/'Weightage Page-1'!AO$13)*'Weightage Page-1'!AO160,0))+
(IF('Semester Activities'!L$49&lt;&gt;0,('Semester Activities'!L$49/'Weightage Page-1'!AP$13)*'Weightage Page-1'!AP160,0))+
(IF('Semester Activities'!L$50&lt;&gt;0,('Semester Activities'!L$50/'Weightage Page-1'!AQ$13)*'Weightage Page-1'!AQ160,0))+
(IF('Semester Activities'!L$51&lt;&gt;0,('Semester Activities'!L$51/'Weightage Page-1'!AR$13)*'Weightage Page-1'!AR160,0))+
(IF('Semester Activities'!L$52&lt;&gt;0,('Semester Activities'!L$52/'Weightage Page-1'!AS$13)*'Weightage Page-1'!AS160,0))+
(IF('Semester Activities'!L$53&lt;&gt;0,('Semester Activities'!L$53/'Weightage Page-1'!AT$13)*'Weightage Page-1'!AT160,0))+
(IF('Semester Activities'!L$54&lt;&gt;0,('Semester Activities'!L$54/'Weightage Page-1'!AU$13)*'Weightage Page-1'!AU160,0))+
(IF('Semester Activities'!L$55&lt;&gt;0,('Semester Activities'!L$55/'Weightage Page-1'!AV$13)*'Weightage Page-1'!AV160,0))+
(IF('Semester Activities'!L$56&lt;&gt;0,('Semester Activities'!L$56/'Weightage Page-1'!AW$13)*'Weightage Page-1'!AW160,0))+
(IF('Semester Activities'!L$57&lt;&gt;0,('Semester Activities'!L$57/'Weightage Page-1'!AX$13)*'Weightage Page-1'!AX160,0))+
(IF('Semester Activities'!L$58&lt;&gt;0,('Semester Activities'!L$58/'Weightage Page-1'!AY$13)*'Weightage Page-1'!AY160,0))+
(IF('Semester Activities'!L$59&lt;&gt;0,('Semester Activities'!L$59/'Weightage Page-1'!AZ$13)*'Weightage Page-1'!AZ160,0))+
(IF('Semester Activities'!L$60&lt;&gt;0,('Semester Activities'!L$60/'Weightage Page-1'!BA$13)*'Weightage Page-1'!BA160,0))+
(IF('Semester Activities'!L$61&lt;&gt;0,('Semester Activities'!L$61/'Weightage Page-1'!BB$13)*'Weightage Page-1'!BB160,0))</f>
        <v>0</v>
      </c>
      <c r="I154" s="423"/>
      <c r="J154" s="423">
        <f>(IF('Semester Activities'!M$11&lt;&gt;0,('Semester Activities'!M$11/'Weightage Page-1'!D$13)*'Weightage Page-1'!D160,0))+
(IF('Semester Activities'!M$12&lt;&gt;0,('Semester Activities'!M$12/'Weightage Page-1'!E$13)*'Weightage Page-1'!E160,0))+
(IF('Semester Activities'!M$13&lt;&gt;0,('Semester Activities'!M$13/'Weightage Page-1'!F$13)*'Weightage Page-1'!F160,0))+
(IF('Semester Activities'!M$14&lt;&gt;0,('Semester Activities'!M$14/'Weightage Page-1'!G$13)*'Weightage Page-1'!G160,0))+
(IF('Semester Activities'!M$15&lt;&gt;0,('Semester Activities'!M$15/'Weightage Page-1'!H$13)*'Weightage Page-1'!H160,0))+
(IF('Semester Activities'!M$16&lt;&gt;0,('Semester Activities'!M$16/'Weightage Page-1'!I$13)*'Weightage Page-1'!I160,0))+
(IF('Semester Activities'!M$17&lt;&gt;0,('Semester Activities'!M$17/'Weightage Page-1'!J$13)*'Weightage Page-1'!J160,0))+
(IF('Semester Activities'!M$18&lt;&gt;0,('Semester Activities'!M$18/'Weightage Page-1'!K$13)*'Weightage Page-1'!K160,0))+
(IF('Semester Activities'!M$19&lt;&gt;0,('Semester Activities'!M$19/'Weightage Page-1'!L$13)*'Weightage Page-1'!L160,0))+
(IF('Semester Activities'!M$20&lt;&gt;0,('Semester Activities'!M$20/'Weightage Page-1'!M$13)*'Weightage Page-1'!M160,0))+
(IF('Semester Activities'!M$21&lt;&gt;0,('Semester Activities'!M$21/'Weightage Page-1'!N$13)*'Weightage Page-1'!N160,0))+
(IF('Semester Activities'!M$25&lt;&gt;0,('Semester Activities'!M$25/'Weightage Page-1'!R$13)*'Weightage Page-1'!R160,0))+
(IF('Semester Activities'!M$26&lt;&gt;0,('Semester Activities'!M$26/'Weightage Page-1'!S$13)*'Weightage Page-1'!S160,0))+
(IF('Semester Activities'!M$27&lt;&gt;0,('Semester Activities'!M$27/'Weightage Page-1'!T$13)*'Weightage Page-1'!T160,0))+
(IF('Semester Activities'!M$28&lt;&gt;0,('Semester Activities'!M$28/'Weightage Page-1'!U$13)*'Weightage Page-1'!U160,0))+
(IF('Semester Activities'!M$29&lt;&gt;0,('Semester Activities'!M$29/'Weightage Page-1'!V$13)*'Weightage Page-1'!V160,0))+
(IF('Semester Activities'!M$30&lt;&gt;0,('Semester Activities'!M$30/'Weightage Page-1'!W$13)*'Weightage Page-1'!W160,0))+
(IF('Semester Activities'!M$31&lt;&gt;0,('Semester Activities'!M$31/'Weightage Page-1'!X$13)*'Weightage Page-1'!X160,0))+
(IF('Semester Activities'!M$32&lt;&gt;0,('Semester Activities'!M$32/'Weightage Page-1'!Y$13)*'Weightage Page-1'!Y160,0))+
(IF('Semester Activities'!M$33&lt;&gt;0,('Semester Activities'!M$33/'Weightage Page-1'!Z$13)*'Weightage Page-1'!Z160,0))+
(IF('Semester Activities'!M$34&lt;&gt;0,('Semester Activities'!M$34/'Weightage Page-1'!AA$13)*'Weightage Page-1'!AA160,0))+
(IF('Semester Activities'!M$35&lt;&gt;0,('Semester Activities'!M$35/'Weightage Page-1'!AB$13)*'Weightage Page-1'!AB160,0))+
(IF('Semester Activities'!M$36&lt;&gt;0,('Semester Activities'!M$36/'Weightage Page-1'!AC$13)*'Weightage Page-1'!AC160,0))+
(IF('Semester Activities'!M$38&lt;&gt;0,('Semester Activities'!M$38/'Weightage Page-1'!AE$13)*'Weightage Page-1'!AE160,0))+
(IF('Semester Activities'!M$39&lt;&gt;0,('Semester Activities'!M$39/'Weightage Page-1'!AF$13)*'Weightage Page-1'!AF160,0))+
(IF('Semester Activities'!M$40&lt;&gt;0,('Semester Activities'!M$40/'Weightage Page-1'!AG$13)*'Weightage Page-1'!AG160,0))+
(IF('Semester Activities'!M$41&lt;&gt;0,('Semester Activities'!M$41/'Weightage Page-1'!AH$13)*'Weightage Page-1'!AH160,0))+
(IF('Semester Activities'!M$42&lt;&gt;0,('Semester Activities'!M$42/'Weightage Page-1'!AI$13)*'Weightage Page-1'!AI160,0))+
(IF('Semester Activities'!M$43&lt;&gt;0,('Semester Activities'!M$43/'Weightage Page-1'!AJ$13)*'Weightage Page-1'!AJ160,0))+
(IF('Semester Activities'!M$44&lt;&gt;0,('Semester Activities'!M$44/'Weightage Page-1'!AK$13)*'Weightage Page-1'!AK160,0))+
(IF('Semester Activities'!M$45&lt;&gt;0,('Semester Activities'!M$45/'Weightage Page-1'!AL$13)*'Weightage Page-1'!AL160,0))+
(IF('Semester Activities'!M$46&lt;&gt;0,('Semester Activities'!M$46/'Weightage Page-1'!AM$13)*'Weightage Page-1'!AM160,0))+
(IF('Semester Activities'!M$47&lt;&gt;0,('Semester Activities'!M$47/'Weightage Page-1'!AN$13)*'Weightage Page-1'!AN160,0))+
(IF('Semester Activities'!M$48&lt;&gt;0,('Semester Activities'!M$48/'Weightage Page-1'!AO$13)*'Weightage Page-1'!AO160,0))+
(IF('Semester Activities'!M$49&lt;&gt;0,('Semester Activities'!M$49/'Weightage Page-1'!AP$13)*'Weightage Page-1'!AP160,0))+
(IF('Semester Activities'!M$50&lt;&gt;0,('Semester Activities'!M$50/'Weightage Page-1'!AQ$13)*'Weightage Page-1'!AQ160,0))+
(IF('Semester Activities'!M$51&lt;&gt;0,('Semester Activities'!M$51/'Weightage Page-1'!AR$13)*'Weightage Page-1'!AR160,0))+
(IF('Semester Activities'!M$52&lt;&gt;0,('Semester Activities'!M$52/'Weightage Page-1'!AS$13)*'Weightage Page-1'!AS160,0))+
(IF('Semester Activities'!M$53&lt;&gt;0,('Semester Activities'!M$53/'Weightage Page-1'!AT$13)*'Weightage Page-1'!AT160,0))+
(IF('Semester Activities'!M$54&lt;&gt;0,('Semester Activities'!M$54/'Weightage Page-1'!AU$13)*'Weightage Page-1'!AU160,0))+
(IF('Semester Activities'!M$55&lt;&gt;0,('Semester Activities'!M$55/'Weightage Page-1'!AV$13)*'Weightage Page-1'!AV160,0))+
(IF('Semester Activities'!M$56&lt;&gt;0,('Semester Activities'!M$56/'Weightage Page-1'!AW$13)*'Weightage Page-1'!AW160,0))+
(IF('Semester Activities'!M$57&lt;&gt;0,('Semester Activities'!M$57/'Weightage Page-1'!AX$13)*'Weightage Page-1'!AX160,0))+
(IF('Semester Activities'!M$58&lt;&gt;0,('Semester Activities'!M$58/'Weightage Page-1'!AY$13)*'Weightage Page-1'!AY160,0))+
(IF('Semester Activities'!M$59&lt;&gt;0,('Semester Activities'!M$59/'Weightage Page-1'!AZ$13)*'Weightage Page-1'!AZ160,0))+
(IF('Semester Activities'!M$60&lt;&gt;0,('Semester Activities'!M$60/'Weightage Page-1'!BA$13)*'Weightage Page-1'!BA160,0))+
(IF('Semester Activities'!M$61&lt;&gt;0,('Semester Activities'!M$61/'Weightage Page-1'!BB$13)*'Weightage Page-1'!BB160,0))</f>
        <v>0</v>
      </c>
      <c r="K154" s="423"/>
      <c r="L154" s="423">
        <f>(IF('Semester Activities'!N$11&lt;&gt;0,('Semester Activities'!N$11/'Weightage Page-1'!D$13)*'Weightage Page-1'!D160,0))+
(IF('Semester Activities'!N$12&lt;&gt;0,('Semester Activities'!N$12/'Weightage Page-1'!E$13)*'Weightage Page-1'!E160,0))+
(IF('Semester Activities'!N$13&lt;&gt;0,('Semester Activities'!N$13/'Weightage Page-1'!F$13)*'Weightage Page-1'!F160,0))+
(IF('Semester Activities'!N$14&lt;&gt;0,('Semester Activities'!N$14/'Weightage Page-1'!G$13)*'Weightage Page-1'!G160,0))+
(IF('Semester Activities'!N$15&lt;&gt;0,('Semester Activities'!N$15/'Weightage Page-1'!H$13)*'Weightage Page-1'!H160,0))+
(IF('Semester Activities'!N$16&lt;&gt;0,('Semester Activities'!N$16/'Weightage Page-1'!I$13)*'Weightage Page-1'!I160,0))+
(IF('Semester Activities'!N$17&lt;&gt;0,('Semester Activities'!N$17/'Weightage Page-1'!J$13)*'Weightage Page-1'!J160,0))+
(IF('Semester Activities'!N$18&lt;&gt;0,('Semester Activities'!N$18/'Weightage Page-1'!K$13)*'Weightage Page-1'!K160,0))+
(IF('Semester Activities'!N$19&lt;&gt;0,('Semester Activities'!N$19/'Weightage Page-1'!L$13)*'Weightage Page-1'!L160,0))+
(IF('Semester Activities'!N$20&lt;&gt;0,('Semester Activities'!N$20/'Weightage Page-1'!M$13)*'Weightage Page-1'!M160,0))+
(IF('Semester Activities'!N$21&lt;&gt;0,('Semester Activities'!N$21/'Weightage Page-1'!N$13)*'Weightage Page-1'!N160,0))+
(IF('Semester Activities'!N$25&lt;&gt;0,('Semester Activities'!N$25/'Weightage Page-1'!R$13)*'Weightage Page-1'!R160,0))+
(IF('Semester Activities'!N$26&lt;&gt;0,('Semester Activities'!N$26/'Weightage Page-1'!S$13)*'Weightage Page-1'!S160,0))+
(IF('Semester Activities'!N$27&lt;&gt;0,('Semester Activities'!N$27/'Weightage Page-1'!T$13)*'Weightage Page-1'!T160,0))+
(IF('Semester Activities'!N$28&lt;&gt;0,('Semester Activities'!N$28/'Weightage Page-1'!U$13)*'Weightage Page-1'!U160,0))+
(IF('Semester Activities'!N$29&lt;&gt;0,('Semester Activities'!N$29/'Weightage Page-1'!V$13)*'Weightage Page-1'!V160,0))+
(IF('Semester Activities'!N$30&lt;&gt;0,('Semester Activities'!N$30/'Weightage Page-1'!W$13)*'Weightage Page-1'!W160,0))+
(IF('Semester Activities'!N$31&lt;&gt;0,('Semester Activities'!N$31/'Weightage Page-1'!X$13)*'Weightage Page-1'!X160,0))+
(IF('Semester Activities'!N$32&lt;&gt;0,('Semester Activities'!N$32/'Weightage Page-1'!Y$13)*'Weightage Page-1'!Y160,0))+
(IF('Semester Activities'!N$33&lt;&gt;0,('Semester Activities'!N$33/'Weightage Page-1'!Z$13)*'Weightage Page-1'!Z160,0))+
(IF('Semester Activities'!N$34&lt;&gt;0,('Semester Activities'!N$34/'Weightage Page-1'!AA$13)*'Weightage Page-1'!AA160,0))+
(IF('Semester Activities'!N$35&lt;&gt;0,('Semester Activities'!N$35/'Weightage Page-1'!AB$13)*'Weightage Page-1'!AB160,0))+
(IF('Semester Activities'!N$36&lt;&gt;0,('Semester Activities'!N$36/'Weightage Page-1'!AC$13)*'Weightage Page-1'!AC160,0))+
(IF('Semester Activities'!N$38&lt;&gt;0,('Semester Activities'!N$38/'Weightage Page-1'!AE$13)*'Weightage Page-1'!AE160,0))+
(IF('Semester Activities'!N$39&lt;&gt;0,('Semester Activities'!N$39/'Weightage Page-1'!AF$13)*'Weightage Page-1'!AF160,0))+
(IF('Semester Activities'!N$40&lt;&gt;0,('Semester Activities'!N$40/'Weightage Page-1'!AG$13)*'Weightage Page-1'!AG160,0))+
(IF('Semester Activities'!N$41&lt;&gt;0,('Semester Activities'!N$41/'Weightage Page-1'!AH$13)*'Weightage Page-1'!AH160,0))+
(IF('Semester Activities'!N$42&lt;&gt;0,('Semester Activities'!N$42/'Weightage Page-1'!AI$13)*'Weightage Page-1'!AI160,0))+
(IF('Semester Activities'!N$43&lt;&gt;0,('Semester Activities'!N$43/'Weightage Page-1'!AJ$13)*'Weightage Page-1'!AJ160,0))+
(IF('Semester Activities'!N$44&lt;&gt;0,('Semester Activities'!N$44/'Weightage Page-1'!AK$13)*'Weightage Page-1'!AK160,0))+
(IF('Semester Activities'!N$45&lt;&gt;0,('Semester Activities'!N$45/'Weightage Page-1'!AL$13)*'Weightage Page-1'!AL160,0))+
(IF('Semester Activities'!N$46&lt;&gt;0,('Semester Activities'!N$46/'Weightage Page-1'!AM$13)*'Weightage Page-1'!AM160,0))+
(IF('Semester Activities'!N$47&lt;&gt;0,('Semester Activities'!N$47/'Weightage Page-1'!AN$13)*'Weightage Page-1'!AN160,0))+
(IF('Semester Activities'!N$48&lt;&gt;0,('Semester Activities'!N$48/'Weightage Page-1'!AO$13)*'Weightage Page-1'!AO160,0))+
(IF('Semester Activities'!N$49&lt;&gt;0,('Semester Activities'!N$49/'Weightage Page-1'!AP$13)*'Weightage Page-1'!AP160,0))+
(IF('Semester Activities'!N$50&lt;&gt;0,('Semester Activities'!N$50/'Weightage Page-1'!AQ$13)*'Weightage Page-1'!AQ160,0))+
(IF('Semester Activities'!N$51&lt;&gt;0,('Semester Activities'!N$51/'Weightage Page-1'!AR$13)*'Weightage Page-1'!AR160,0))+
(IF('Semester Activities'!N$52&lt;&gt;0,('Semester Activities'!N$52/'Weightage Page-1'!AS$13)*'Weightage Page-1'!AS160,0))+
(IF('Semester Activities'!N$53&lt;&gt;0,('Semester Activities'!N$53/'Weightage Page-1'!AT$13)*'Weightage Page-1'!AT160,0))+
(IF('Semester Activities'!N$54&lt;&gt;0,('Semester Activities'!N$54/'Weightage Page-1'!AU$13)*'Weightage Page-1'!AU160,0))+
(IF('Semester Activities'!N$55&lt;&gt;0,('Semester Activities'!N$55/'Weightage Page-1'!AV$13)*'Weightage Page-1'!AV160,0))+
(IF('Semester Activities'!N$56&lt;&gt;0,('Semester Activities'!N$56/'Weightage Page-1'!AW$13)*'Weightage Page-1'!AW160,0))+
(IF('Semester Activities'!N$57&lt;&gt;0,('Semester Activities'!N$57/'Weightage Page-1'!AX$13)*'Weightage Page-1'!AX160,0))+
(IF('Semester Activities'!N$58&lt;&gt;0,('Semester Activities'!N$58/'Weightage Page-1'!AY$13)*'Weightage Page-1'!AY160,0))+
(IF('Semester Activities'!N$59&lt;&gt;0,('Semester Activities'!N$59/'Weightage Page-1'!AZ$13)*'Weightage Page-1'!AZ160,0))+
(IF('Semester Activities'!N$60&lt;&gt;0,('Semester Activities'!N$60/'Weightage Page-1'!BA$13)*'Weightage Page-1'!BA160,0))+
(IF('Semester Activities'!N$61&lt;&gt;0,('Semester Activities'!N$61/'Weightage Page-1'!BB$13)*'Weightage Page-1'!BB160,0))</f>
        <v>0</v>
      </c>
      <c r="M154" s="423"/>
      <c r="N154" s="424">
        <f t="shared" si="3"/>
        <v>0</v>
      </c>
      <c r="O154" s="424"/>
    </row>
    <row r="155" spans="1:15" ht="16.5" thickBot="1" x14ac:dyDescent="0.3">
      <c r="A155" s="210">
        <v>146</v>
      </c>
      <c r="B155" s="211" t="str">
        <f>IF('Weightage Page-1'!B161&lt;&gt;"",'Weightage Page-1'!B161,"")</f>
        <v/>
      </c>
      <c r="C155" s="118"/>
      <c r="D155" s="423">
        <f>(IF('Semester Activities'!J$11&lt;&gt;0,('Semester Activities'!J$11/'Weightage Page-1'!D$13)*'Weightage Page-1'!D161,0))+
(IF('Semester Activities'!J$12&lt;&gt;0,('Semester Activities'!J$12/'Weightage Page-1'!E$13)*'Weightage Page-1'!E161,0))+
(IF('Semester Activities'!J$13&lt;&gt;0,('Semester Activities'!J$13/'Weightage Page-1'!F$13)*'Weightage Page-1'!F161,0))+
(IF('Semester Activities'!J$14&lt;&gt;0,('Semester Activities'!J$14/'Weightage Page-1'!G$13)*'Weightage Page-1'!G161,0))+
(IF('Semester Activities'!J$15&lt;&gt;0,('Semester Activities'!J$15/'Weightage Page-1'!H$13)*'Weightage Page-1'!H161,0))+
(IF('Semester Activities'!J$16&lt;&gt;0,('Semester Activities'!J$16/'Weightage Page-1'!I$13)*'Weightage Page-1'!I161,0))+
(IF('Semester Activities'!J$17&lt;&gt;0,('Semester Activities'!J$17/'Weightage Page-1'!J$13)*'Weightage Page-1'!J161,0))+
(IF('Semester Activities'!J$18&lt;&gt;0,('Semester Activities'!J$18/'Weightage Page-1'!K$13)*'Weightage Page-1'!K161,0))+
(IF('Semester Activities'!J$19&lt;&gt;0,('Semester Activities'!J$19/'Weightage Page-1'!L$13)*'Weightage Page-1'!L161,0))+
(IF('Semester Activities'!J$20&lt;&gt;0,('Semester Activities'!J$20/'Weightage Page-1'!M$13)*'Weightage Page-1'!M161,0))+
(IF('Semester Activities'!J$21&lt;&gt;0,('Semester Activities'!J$21/'Weightage Page-1'!N$13)*'Weightage Page-1'!N161,0))+
(IF('Semester Activities'!J$25&lt;&gt;0,('Semester Activities'!J$25/'Weightage Page-1'!R$13)*'Weightage Page-1'!R161,0))+
(IF('Semester Activities'!J$26&lt;&gt;0,('Semester Activities'!J$26/'Weightage Page-1'!S$13)*'Weightage Page-1'!S161,0))+
(IF('Semester Activities'!J$27&lt;&gt;0,('Semester Activities'!J$27/'Weightage Page-1'!T$13)*'Weightage Page-1'!T161,0))+
(IF('Semester Activities'!J$28&lt;&gt;0,('Semester Activities'!J$28/'Weightage Page-1'!U$13)*'Weightage Page-1'!U161,0))+
(IF('Semester Activities'!J$29&lt;&gt;0,('Semester Activities'!J$29/'Weightage Page-1'!V$13)*'Weightage Page-1'!V161,0))+
(IF('Semester Activities'!J$30&lt;&gt;0,('Semester Activities'!J$30/'Weightage Page-1'!W$13)*'Weightage Page-1'!W161,0))+
(IF('Semester Activities'!J$31&lt;&gt;0,('Semester Activities'!J$31/'Weightage Page-1'!X$13)*'Weightage Page-1'!X161,0))+
(IF('Semester Activities'!J$32&lt;&gt;0,('Semester Activities'!J$32/'Weightage Page-1'!Y$13)*'Weightage Page-1'!Y161,0))+
(IF('Semester Activities'!J$33&lt;&gt;0,('Semester Activities'!J$33/'Weightage Page-1'!Z$13)*'Weightage Page-1'!Z161,0))+
(IF('Semester Activities'!J$34&lt;&gt;0,('Semester Activities'!J$34/'Weightage Page-1'!AA$13)*'Weightage Page-1'!AA161,0))+
(IF('Semester Activities'!J$35&lt;&gt;0,('Semester Activities'!J$35/'Weightage Page-1'!AB$13)*'Weightage Page-1'!AB161,0))+
(IF('Semester Activities'!J$36&lt;&gt;0,('Semester Activities'!J$36/'Weightage Page-1'!AC$13)*'Weightage Page-1'!AC161,0))+
(IF('Semester Activities'!J$38&lt;&gt;0,('Semester Activities'!J$38/'Weightage Page-1'!AE$13)*'Weightage Page-1'!AE161,0))+
(IF('Semester Activities'!J$39&lt;&gt;0,('Semester Activities'!J$39/'Weightage Page-1'!AF$13)*'Weightage Page-1'!AF161,0))+
(IF('Semester Activities'!J$40&lt;&gt;0,('Semester Activities'!J$40/'Weightage Page-1'!AG$13)*'Weightage Page-1'!AG161,0))+
(IF('Semester Activities'!J$41&lt;&gt;0,('Semester Activities'!J$41/'Weightage Page-1'!AH$13)*'Weightage Page-1'!AH161,0))+
(IF('Semester Activities'!J$42&lt;&gt;0,('Semester Activities'!J$42/'Weightage Page-1'!AI$13)*'Weightage Page-1'!AI161,0))+
(IF('Semester Activities'!J$43&lt;&gt;0,('Semester Activities'!J$43/'Weightage Page-1'!AJ$13)*'Weightage Page-1'!AJ161,0))+
(IF('Semester Activities'!J$44&lt;&gt;0,('Semester Activities'!J$44/'Weightage Page-1'!AK$13)*'Weightage Page-1'!AK161,0))+
(IF('Semester Activities'!J$45&lt;&gt;0,('Semester Activities'!J$45/'Weightage Page-1'!AL$13)*'Weightage Page-1'!AL161,0))+
(IF('Semester Activities'!J$46&lt;&gt;0,('Semester Activities'!J$46/'Weightage Page-1'!AM$13)*'Weightage Page-1'!AM161,0))+
(IF('Semester Activities'!J$47&lt;&gt;0,('Semester Activities'!J$47/'Weightage Page-1'!AN$13)*'Weightage Page-1'!AN161,0))+
(IF('Semester Activities'!J$48&lt;&gt;0,('Semester Activities'!J$48/'Weightage Page-1'!AO$13)*'Weightage Page-1'!AO161,0))+
(IF('Semester Activities'!J$49&lt;&gt;0,('Semester Activities'!J$49/'Weightage Page-1'!AP$13)*'Weightage Page-1'!AP161,0))+
(IF('Semester Activities'!J$50&lt;&gt;0,('Semester Activities'!J$50/'Weightage Page-1'!AQ$13)*'Weightage Page-1'!AQ161,0))+
(IF('Semester Activities'!J$51&lt;&gt;0,('Semester Activities'!J$51/'Weightage Page-1'!AR$13)*'Weightage Page-1'!AR161,0))+
(IF('Semester Activities'!J$52&lt;&gt;0,('Semester Activities'!J$52/'Weightage Page-1'!AS$13)*'Weightage Page-1'!AS161,0))+
(IF('Semester Activities'!J$53&lt;&gt;0,('Semester Activities'!J$53/'Weightage Page-1'!AT$13)*'Weightage Page-1'!AT161,0))+
(IF('Semester Activities'!J$54&lt;&gt;0,('Semester Activities'!J$54/'Weightage Page-1'!AU$13)*'Weightage Page-1'!AU161,0))+
(IF('Semester Activities'!J$55&lt;&gt;0,('Semester Activities'!J$55/'Weightage Page-1'!AV$13)*'Weightage Page-1'!AV161,0))+
(IF('Semester Activities'!J$56&lt;&gt;0,('Semester Activities'!J$56/'Weightage Page-1'!AW$13)*'Weightage Page-1'!AW161,0))+
(IF('Semester Activities'!J$57&lt;&gt;0,('Semester Activities'!J$57/'Weightage Page-1'!AX$13)*'Weightage Page-1'!AX161,0))+
(IF('Semester Activities'!J$58&lt;&gt;0,('Semester Activities'!J$58/'Weightage Page-1'!AY$13)*'Weightage Page-1'!AY161,0))+
(IF('Semester Activities'!J$59&lt;&gt;0,('Semester Activities'!J$59/'Weightage Page-1'!AZ$13)*'Weightage Page-1'!AZ161,0))+
(IF('Semester Activities'!J$60&lt;&gt;0,('Semester Activities'!J$60/'Weightage Page-1'!BA$13)*'Weightage Page-1'!BA161,0))+
(IF('Semester Activities'!J$61&lt;&gt;0,('Semester Activities'!J$61/'Weightage Page-1'!BB$13)*'Weightage Page-1'!BB161,0))</f>
        <v>0</v>
      </c>
      <c r="E155" s="423"/>
      <c r="F155" s="423">
        <f>(IF('Semester Activities'!K$11&lt;&gt;0,('Semester Activities'!K$11/'Weightage Page-1'!D$13)*'Weightage Page-1'!D161,0))+
(IF('Semester Activities'!K$12&lt;&gt;0,('Semester Activities'!K$12/'Weightage Page-1'!E$13)*'Weightage Page-1'!E161,0))+
(IF('Semester Activities'!K$13&lt;&gt;0,('Semester Activities'!K$13/'Weightage Page-1'!F$13)*'Weightage Page-1'!F161,0))+
(IF('Semester Activities'!K$14&lt;&gt;0,('Semester Activities'!K$14/'Weightage Page-1'!G$13)*'Weightage Page-1'!G161,0))+
(IF('Semester Activities'!K$15&lt;&gt;0,('Semester Activities'!K$15/'Weightage Page-1'!H$13)*'Weightage Page-1'!H161,0))+
(IF('Semester Activities'!K$16&lt;&gt;0,('Semester Activities'!K$16/'Weightage Page-1'!I$13)*'Weightage Page-1'!I161,0))+
(IF('Semester Activities'!K$17&lt;&gt;0,('Semester Activities'!K$17/'Weightage Page-1'!J$13)*'Weightage Page-1'!J161,0))+
(IF('Semester Activities'!K$18&lt;&gt;0,('Semester Activities'!K$18/'Weightage Page-1'!K$13)*'Weightage Page-1'!K161,0))+
(IF('Semester Activities'!K$19&lt;&gt;0,('Semester Activities'!K$19/'Weightage Page-1'!L$13)*'Weightage Page-1'!L161,0))+
(IF('Semester Activities'!K$20&lt;&gt;0,('Semester Activities'!K$20/'Weightage Page-1'!M$13)*'Weightage Page-1'!M161,0))+
(IF('Semester Activities'!K$21&lt;&gt;0,('Semester Activities'!K$21/'Weightage Page-1'!N$13)*'Weightage Page-1'!N161,0))+
(IF('Semester Activities'!K$25&lt;&gt;0,('Semester Activities'!K$25/'Weightage Page-1'!R$13)*'Weightage Page-1'!R161,0))+
(IF('Semester Activities'!K$26&lt;&gt;0,('Semester Activities'!K$26/'Weightage Page-1'!S$13)*'Weightage Page-1'!S161,0))+
(IF('Semester Activities'!K$27&lt;&gt;0,('Semester Activities'!K$27/'Weightage Page-1'!T$13)*'Weightage Page-1'!T161,0))+
(IF('Semester Activities'!K$28&lt;&gt;0,('Semester Activities'!K$28/'Weightage Page-1'!U$13)*'Weightage Page-1'!U161,0))+
(IF('Semester Activities'!K$29&lt;&gt;0,('Semester Activities'!K$29/'Weightage Page-1'!V$13)*'Weightage Page-1'!V161,0))+
(IF('Semester Activities'!K$30&lt;&gt;0,('Semester Activities'!K$30/'Weightage Page-1'!W$13)*'Weightage Page-1'!W161,0))+
(IF('Semester Activities'!K$31&lt;&gt;0,('Semester Activities'!K$31/'Weightage Page-1'!X$13)*'Weightage Page-1'!X161,0))+
(IF('Semester Activities'!K$32&lt;&gt;0,('Semester Activities'!K$32/'Weightage Page-1'!Y$13)*'Weightage Page-1'!Y161,0))+
(IF('Semester Activities'!K$33&lt;&gt;0,('Semester Activities'!K$33/'Weightage Page-1'!Z$13)*'Weightage Page-1'!Z161,0))+
(IF('Semester Activities'!K$34&lt;&gt;0,('Semester Activities'!K$34/'Weightage Page-1'!AA$13)*'Weightage Page-1'!AA161,0))+
(IF('Semester Activities'!K$35&lt;&gt;0,('Semester Activities'!K$35/'Weightage Page-1'!AB$13)*'Weightage Page-1'!AB161,0))+
(IF('Semester Activities'!K$36&lt;&gt;0,('Semester Activities'!K$36/'Weightage Page-1'!AC$13)*'Weightage Page-1'!AC161,0))+
(IF('Semester Activities'!K$38&lt;&gt;0,('Semester Activities'!K$38/'Weightage Page-1'!AE$13)*'Weightage Page-1'!AE161,0))+
(IF('Semester Activities'!K$39&lt;&gt;0,('Semester Activities'!K$39/'Weightage Page-1'!AF$13)*'Weightage Page-1'!AF161,0))+
(IF('Semester Activities'!K$40&lt;&gt;0,('Semester Activities'!K$40/'Weightage Page-1'!AG$13)*'Weightage Page-1'!AG161,0))+
(IF('Semester Activities'!K$41&lt;&gt;0,('Semester Activities'!K$41/'Weightage Page-1'!AH$13)*'Weightage Page-1'!AH161,0))+
(IF('Semester Activities'!K$42&lt;&gt;0,('Semester Activities'!K$42/'Weightage Page-1'!AI$13)*'Weightage Page-1'!AI161,0))+
(IF('Semester Activities'!K$43&lt;&gt;0,('Semester Activities'!K$43/'Weightage Page-1'!AJ$13)*'Weightage Page-1'!AJ161,0))+
(IF('Semester Activities'!K$44&lt;&gt;0,('Semester Activities'!K$44/'Weightage Page-1'!AK$13)*'Weightage Page-1'!AK161,0))+
(IF('Semester Activities'!K$45&lt;&gt;0,('Semester Activities'!K$45/'Weightage Page-1'!AL$13)*'Weightage Page-1'!AL161,0))+
(IF('Semester Activities'!K$46&lt;&gt;0,('Semester Activities'!K$46/'Weightage Page-1'!AM$13)*'Weightage Page-1'!AM161,0))+
(IF('Semester Activities'!K$47&lt;&gt;0,('Semester Activities'!K$47/'Weightage Page-1'!AN$13)*'Weightage Page-1'!AN161,0))+
(IF('Semester Activities'!K$48&lt;&gt;0,('Semester Activities'!K$48/'Weightage Page-1'!AO$13)*'Weightage Page-1'!AO161,0))+
(IF('Semester Activities'!K$49&lt;&gt;0,('Semester Activities'!K$49/'Weightage Page-1'!AP$13)*'Weightage Page-1'!AP161,0))+
(IF('Semester Activities'!K$50&lt;&gt;0,('Semester Activities'!K$50/'Weightage Page-1'!AQ$13)*'Weightage Page-1'!AQ161,0))+
(IF('Semester Activities'!K$51&lt;&gt;0,('Semester Activities'!K$51/'Weightage Page-1'!AR$13)*'Weightage Page-1'!AR161,0))+
(IF('Semester Activities'!K$52&lt;&gt;0,('Semester Activities'!K$52/'Weightage Page-1'!AS$13)*'Weightage Page-1'!AS161,0))+
(IF('Semester Activities'!K$53&lt;&gt;0,('Semester Activities'!K$53/'Weightage Page-1'!AT$13)*'Weightage Page-1'!AT161,0))+
(IF('Semester Activities'!K$54&lt;&gt;0,('Semester Activities'!K$54/'Weightage Page-1'!AU$13)*'Weightage Page-1'!AU161,0))+
(IF('Semester Activities'!K$55&lt;&gt;0,('Semester Activities'!K$55/'Weightage Page-1'!AV$13)*'Weightage Page-1'!AV161,0))+
(IF('Semester Activities'!K$56&lt;&gt;0,('Semester Activities'!K$56/'Weightage Page-1'!AW$13)*'Weightage Page-1'!AW161,0))+
(IF('Semester Activities'!K$57&lt;&gt;0,('Semester Activities'!K$57/'Weightage Page-1'!AX$13)*'Weightage Page-1'!AX161,0))+
(IF('Semester Activities'!K$58&lt;&gt;0,('Semester Activities'!K$58/'Weightage Page-1'!AY$13)*'Weightage Page-1'!AY161,0))+
(IF('Semester Activities'!K$59&lt;&gt;0,('Semester Activities'!K$59/'Weightage Page-1'!AZ$13)*'Weightage Page-1'!AZ161,0))+
(IF('Semester Activities'!K$60&lt;&gt;0,('Semester Activities'!K$60/'Weightage Page-1'!BA$13)*'Weightage Page-1'!BA161,0))+
(IF('Semester Activities'!K$61&lt;&gt;0,('Semester Activities'!K$61/'Weightage Page-1'!BB$13)*'Weightage Page-1'!BB161,0))</f>
        <v>0</v>
      </c>
      <c r="G155" s="423"/>
      <c r="H155" s="423">
        <f>(IF('Semester Activities'!L$11&lt;&gt;0,('Semester Activities'!L$11/'Weightage Page-1'!D$13)*'Weightage Page-1'!D161,0))+
(IF('Semester Activities'!L$12&lt;&gt;0,('Semester Activities'!L$12/'Weightage Page-1'!E$13)*'Weightage Page-1'!E161,0))+
(IF('Semester Activities'!L$13&lt;&gt;0,('Semester Activities'!L$13/'Weightage Page-1'!F$13)*'Weightage Page-1'!F161,0))+
(IF('Semester Activities'!L$14&lt;&gt;0,('Semester Activities'!L$14/'Weightage Page-1'!G$13)*'Weightage Page-1'!G161,0))+
(IF('Semester Activities'!L$15&lt;&gt;0,('Semester Activities'!L$15/'Weightage Page-1'!H$13)*'Weightage Page-1'!H161,0))+
(IF('Semester Activities'!L$16&lt;&gt;0,('Semester Activities'!L$16/'Weightage Page-1'!I$13)*'Weightage Page-1'!I161,0))+
(IF('Semester Activities'!L$17&lt;&gt;0,('Semester Activities'!L$17/'Weightage Page-1'!J$13)*'Weightage Page-1'!J161,0))+
(IF('Semester Activities'!L$18&lt;&gt;0,('Semester Activities'!L$18/'Weightage Page-1'!K$13)*'Weightage Page-1'!K161,0))+
(IF('Semester Activities'!L$19&lt;&gt;0,('Semester Activities'!L$19/'Weightage Page-1'!L$13)*'Weightage Page-1'!L161,0))+
(IF('Semester Activities'!L$20&lt;&gt;0,('Semester Activities'!L$20/'Weightage Page-1'!M$13)*'Weightage Page-1'!M161,0))+
(IF('Semester Activities'!L$21&lt;&gt;0,('Semester Activities'!L$21/'Weightage Page-1'!N$13)*'Weightage Page-1'!N161,0))+
(IF('Semester Activities'!L$25&lt;&gt;0,('Semester Activities'!L$25/'Weightage Page-1'!R$13)*'Weightage Page-1'!R161,0))+
(IF('Semester Activities'!L$26&lt;&gt;0,('Semester Activities'!L$26/'Weightage Page-1'!S$13)*'Weightage Page-1'!S161,0))+
(IF('Semester Activities'!L$27&lt;&gt;0,('Semester Activities'!L$27/'Weightage Page-1'!T$13)*'Weightage Page-1'!T161,0))+
(IF('Semester Activities'!L$28&lt;&gt;0,('Semester Activities'!L$28/'Weightage Page-1'!U$13)*'Weightage Page-1'!U161,0))+
(IF('Semester Activities'!L$29&lt;&gt;0,('Semester Activities'!L$29/'Weightage Page-1'!V$13)*'Weightage Page-1'!V161,0))+
(IF('Semester Activities'!L$30&lt;&gt;0,('Semester Activities'!L$30/'Weightage Page-1'!W$13)*'Weightage Page-1'!W161,0))+
(IF('Semester Activities'!L$31&lt;&gt;0,('Semester Activities'!L$31/'Weightage Page-1'!X$13)*'Weightage Page-1'!X161,0))+
(IF('Semester Activities'!L$32&lt;&gt;0,('Semester Activities'!L$32/'Weightage Page-1'!Y$13)*'Weightage Page-1'!Y161,0))+
(IF('Semester Activities'!L$33&lt;&gt;0,('Semester Activities'!L$33/'Weightage Page-1'!Z$13)*'Weightage Page-1'!Z161,0))+
(IF('Semester Activities'!L$34&lt;&gt;0,('Semester Activities'!L$34/'Weightage Page-1'!AA$13)*'Weightage Page-1'!AA161,0))+
(IF('Semester Activities'!L$35&lt;&gt;0,('Semester Activities'!L$35/'Weightage Page-1'!AB$13)*'Weightage Page-1'!AB161,0))+
(IF('Semester Activities'!L$36&lt;&gt;0,('Semester Activities'!L$36/'Weightage Page-1'!AC$13)*'Weightage Page-1'!AC161,0))+
(IF('Semester Activities'!L$38&lt;&gt;0,('Semester Activities'!L$38/'Weightage Page-1'!AE$13)*'Weightage Page-1'!AE161,0))+
(IF('Semester Activities'!L$39&lt;&gt;0,('Semester Activities'!L$39/'Weightage Page-1'!AF$13)*'Weightage Page-1'!AF161,0))+
(IF('Semester Activities'!L$40&lt;&gt;0,('Semester Activities'!L$40/'Weightage Page-1'!AG$13)*'Weightage Page-1'!AG161,0))+
(IF('Semester Activities'!L$41&lt;&gt;0,('Semester Activities'!L$41/'Weightage Page-1'!AH$13)*'Weightage Page-1'!AH161,0))+
(IF('Semester Activities'!L$42&lt;&gt;0,('Semester Activities'!L$42/'Weightage Page-1'!AI$13)*'Weightage Page-1'!AI161,0))+
(IF('Semester Activities'!L$43&lt;&gt;0,('Semester Activities'!L$43/'Weightage Page-1'!AJ$13)*'Weightage Page-1'!AJ161,0))+
(IF('Semester Activities'!L$44&lt;&gt;0,('Semester Activities'!L$44/'Weightage Page-1'!AK$13)*'Weightage Page-1'!AK161,0))+
(IF('Semester Activities'!L$45&lt;&gt;0,('Semester Activities'!L$45/'Weightage Page-1'!AL$13)*'Weightage Page-1'!AL161,0))+
(IF('Semester Activities'!L$46&lt;&gt;0,('Semester Activities'!L$46/'Weightage Page-1'!AM$13)*'Weightage Page-1'!AM161,0))+
(IF('Semester Activities'!L$47&lt;&gt;0,('Semester Activities'!L$47/'Weightage Page-1'!AN$13)*'Weightage Page-1'!AN161,0))+
(IF('Semester Activities'!L$48&lt;&gt;0,('Semester Activities'!L$48/'Weightage Page-1'!AO$13)*'Weightage Page-1'!AO161,0))+
(IF('Semester Activities'!L$49&lt;&gt;0,('Semester Activities'!L$49/'Weightage Page-1'!AP$13)*'Weightage Page-1'!AP161,0))+
(IF('Semester Activities'!L$50&lt;&gt;0,('Semester Activities'!L$50/'Weightage Page-1'!AQ$13)*'Weightage Page-1'!AQ161,0))+
(IF('Semester Activities'!L$51&lt;&gt;0,('Semester Activities'!L$51/'Weightage Page-1'!AR$13)*'Weightage Page-1'!AR161,0))+
(IF('Semester Activities'!L$52&lt;&gt;0,('Semester Activities'!L$52/'Weightage Page-1'!AS$13)*'Weightage Page-1'!AS161,0))+
(IF('Semester Activities'!L$53&lt;&gt;0,('Semester Activities'!L$53/'Weightage Page-1'!AT$13)*'Weightage Page-1'!AT161,0))+
(IF('Semester Activities'!L$54&lt;&gt;0,('Semester Activities'!L$54/'Weightage Page-1'!AU$13)*'Weightage Page-1'!AU161,0))+
(IF('Semester Activities'!L$55&lt;&gt;0,('Semester Activities'!L$55/'Weightage Page-1'!AV$13)*'Weightage Page-1'!AV161,0))+
(IF('Semester Activities'!L$56&lt;&gt;0,('Semester Activities'!L$56/'Weightage Page-1'!AW$13)*'Weightage Page-1'!AW161,0))+
(IF('Semester Activities'!L$57&lt;&gt;0,('Semester Activities'!L$57/'Weightage Page-1'!AX$13)*'Weightage Page-1'!AX161,0))+
(IF('Semester Activities'!L$58&lt;&gt;0,('Semester Activities'!L$58/'Weightage Page-1'!AY$13)*'Weightage Page-1'!AY161,0))+
(IF('Semester Activities'!L$59&lt;&gt;0,('Semester Activities'!L$59/'Weightage Page-1'!AZ$13)*'Weightage Page-1'!AZ161,0))+
(IF('Semester Activities'!L$60&lt;&gt;0,('Semester Activities'!L$60/'Weightage Page-1'!BA$13)*'Weightage Page-1'!BA161,0))+
(IF('Semester Activities'!L$61&lt;&gt;0,('Semester Activities'!L$61/'Weightage Page-1'!BB$13)*'Weightage Page-1'!BB161,0))</f>
        <v>0</v>
      </c>
      <c r="I155" s="423"/>
      <c r="J155" s="423">
        <f>(IF('Semester Activities'!M$11&lt;&gt;0,('Semester Activities'!M$11/'Weightage Page-1'!D$13)*'Weightage Page-1'!D161,0))+
(IF('Semester Activities'!M$12&lt;&gt;0,('Semester Activities'!M$12/'Weightage Page-1'!E$13)*'Weightage Page-1'!E161,0))+
(IF('Semester Activities'!M$13&lt;&gt;0,('Semester Activities'!M$13/'Weightage Page-1'!F$13)*'Weightage Page-1'!F161,0))+
(IF('Semester Activities'!M$14&lt;&gt;0,('Semester Activities'!M$14/'Weightage Page-1'!G$13)*'Weightage Page-1'!G161,0))+
(IF('Semester Activities'!M$15&lt;&gt;0,('Semester Activities'!M$15/'Weightage Page-1'!H$13)*'Weightage Page-1'!H161,0))+
(IF('Semester Activities'!M$16&lt;&gt;0,('Semester Activities'!M$16/'Weightage Page-1'!I$13)*'Weightage Page-1'!I161,0))+
(IF('Semester Activities'!M$17&lt;&gt;0,('Semester Activities'!M$17/'Weightage Page-1'!J$13)*'Weightage Page-1'!J161,0))+
(IF('Semester Activities'!M$18&lt;&gt;0,('Semester Activities'!M$18/'Weightage Page-1'!K$13)*'Weightage Page-1'!K161,0))+
(IF('Semester Activities'!M$19&lt;&gt;0,('Semester Activities'!M$19/'Weightage Page-1'!L$13)*'Weightage Page-1'!L161,0))+
(IF('Semester Activities'!M$20&lt;&gt;0,('Semester Activities'!M$20/'Weightage Page-1'!M$13)*'Weightage Page-1'!M161,0))+
(IF('Semester Activities'!M$21&lt;&gt;0,('Semester Activities'!M$21/'Weightage Page-1'!N$13)*'Weightage Page-1'!N161,0))+
(IF('Semester Activities'!M$25&lt;&gt;0,('Semester Activities'!M$25/'Weightage Page-1'!R$13)*'Weightage Page-1'!R161,0))+
(IF('Semester Activities'!M$26&lt;&gt;0,('Semester Activities'!M$26/'Weightage Page-1'!S$13)*'Weightage Page-1'!S161,0))+
(IF('Semester Activities'!M$27&lt;&gt;0,('Semester Activities'!M$27/'Weightage Page-1'!T$13)*'Weightage Page-1'!T161,0))+
(IF('Semester Activities'!M$28&lt;&gt;0,('Semester Activities'!M$28/'Weightage Page-1'!U$13)*'Weightage Page-1'!U161,0))+
(IF('Semester Activities'!M$29&lt;&gt;0,('Semester Activities'!M$29/'Weightage Page-1'!V$13)*'Weightage Page-1'!V161,0))+
(IF('Semester Activities'!M$30&lt;&gt;0,('Semester Activities'!M$30/'Weightage Page-1'!W$13)*'Weightage Page-1'!W161,0))+
(IF('Semester Activities'!M$31&lt;&gt;0,('Semester Activities'!M$31/'Weightage Page-1'!X$13)*'Weightage Page-1'!X161,0))+
(IF('Semester Activities'!M$32&lt;&gt;0,('Semester Activities'!M$32/'Weightage Page-1'!Y$13)*'Weightage Page-1'!Y161,0))+
(IF('Semester Activities'!M$33&lt;&gt;0,('Semester Activities'!M$33/'Weightage Page-1'!Z$13)*'Weightage Page-1'!Z161,0))+
(IF('Semester Activities'!M$34&lt;&gt;0,('Semester Activities'!M$34/'Weightage Page-1'!AA$13)*'Weightage Page-1'!AA161,0))+
(IF('Semester Activities'!M$35&lt;&gt;0,('Semester Activities'!M$35/'Weightage Page-1'!AB$13)*'Weightage Page-1'!AB161,0))+
(IF('Semester Activities'!M$36&lt;&gt;0,('Semester Activities'!M$36/'Weightage Page-1'!AC$13)*'Weightage Page-1'!AC161,0))+
(IF('Semester Activities'!M$38&lt;&gt;0,('Semester Activities'!M$38/'Weightage Page-1'!AE$13)*'Weightage Page-1'!AE161,0))+
(IF('Semester Activities'!M$39&lt;&gt;0,('Semester Activities'!M$39/'Weightage Page-1'!AF$13)*'Weightage Page-1'!AF161,0))+
(IF('Semester Activities'!M$40&lt;&gt;0,('Semester Activities'!M$40/'Weightage Page-1'!AG$13)*'Weightage Page-1'!AG161,0))+
(IF('Semester Activities'!M$41&lt;&gt;0,('Semester Activities'!M$41/'Weightage Page-1'!AH$13)*'Weightage Page-1'!AH161,0))+
(IF('Semester Activities'!M$42&lt;&gt;0,('Semester Activities'!M$42/'Weightage Page-1'!AI$13)*'Weightage Page-1'!AI161,0))+
(IF('Semester Activities'!M$43&lt;&gt;0,('Semester Activities'!M$43/'Weightage Page-1'!AJ$13)*'Weightage Page-1'!AJ161,0))+
(IF('Semester Activities'!M$44&lt;&gt;0,('Semester Activities'!M$44/'Weightage Page-1'!AK$13)*'Weightage Page-1'!AK161,0))+
(IF('Semester Activities'!M$45&lt;&gt;0,('Semester Activities'!M$45/'Weightage Page-1'!AL$13)*'Weightage Page-1'!AL161,0))+
(IF('Semester Activities'!M$46&lt;&gt;0,('Semester Activities'!M$46/'Weightage Page-1'!AM$13)*'Weightage Page-1'!AM161,0))+
(IF('Semester Activities'!M$47&lt;&gt;0,('Semester Activities'!M$47/'Weightage Page-1'!AN$13)*'Weightage Page-1'!AN161,0))+
(IF('Semester Activities'!M$48&lt;&gt;0,('Semester Activities'!M$48/'Weightage Page-1'!AO$13)*'Weightage Page-1'!AO161,0))+
(IF('Semester Activities'!M$49&lt;&gt;0,('Semester Activities'!M$49/'Weightage Page-1'!AP$13)*'Weightage Page-1'!AP161,0))+
(IF('Semester Activities'!M$50&lt;&gt;0,('Semester Activities'!M$50/'Weightage Page-1'!AQ$13)*'Weightage Page-1'!AQ161,0))+
(IF('Semester Activities'!M$51&lt;&gt;0,('Semester Activities'!M$51/'Weightage Page-1'!AR$13)*'Weightage Page-1'!AR161,0))+
(IF('Semester Activities'!M$52&lt;&gt;0,('Semester Activities'!M$52/'Weightage Page-1'!AS$13)*'Weightage Page-1'!AS161,0))+
(IF('Semester Activities'!M$53&lt;&gt;0,('Semester Activities'!M$53/'Weightage Page-1'!AT$13)*'Weightage Page-1'!AT161,0))+
(IF('Semester Activities'!M$54&lt;&gt;0,('Semester Activities'!M$54/'Weightage Page-1'!AU$13)*'Weightage Page-1'!AU161,0))+
(IF('Semester Activities'!M$55&lt;&gt;0,('Semester Activities'!M$55/'Weightage Page-1'!AV$13)*'Weightage Page-1'!AV161,0))+
(IF('Semester Activities'!M$56&lt;&gt;0,('Semester Activities'!M$56/'Weightage Page-1'!AW$13)*'Weightage Page-1'!AW161,0))+
(IF('Semester Activities'!M$57&lt;&gt;0,('Semester Activities'!M$57/'Weightage Page-1'!AX$13)*'Weightage Page-1'!AX161,0))+
(IF('Semester Activities'!M$58&lt;&gt;0,('Semester Activities'!M$58/'Weightage Page-1'!AY$13)*'Weightage Page-1'!AY161,0))+
(IF('Semester Activities'!M$59&lt;&gt;0,('Semester Activities'!M$59/'Weightage Page-1'!AZ$13)*'Weightage Page-1'!AZ161,0))+
(IF('Semester Activities'!M$60&lt;&gt;0,('Semester Activities'!M$60/'Weightage Page-1'!BA$13)*'Weightage Page-1'!BA161,0))+
(IF('Semester Activities'!M$61&lt;&gt;0,('Semester Activities'!M$61/'Weightage Page-1'!BB$13)*'Weightage Page-1'!BB161,0))</f>
        <v>0</v>
      </c>
      <c r="K155" s="423"/>
      <c r="L155" s="423">
        <f>(IF('Semester Activities'!N$11&lt;&gt;0,('Semester Activities'!N$11/'Weightage Page-1'!D$13)*'Weightage Page-1'!D161,0))+
(IF('Semester Activities'!N$12&lt;&gt;0,('Semester Activities'!N$12/'Weightage Page-1'!E$13)*'Weightage Page-1'!E161,0))+
(IF('Semester Activities'!N$13&lt;&gt;0,('Semester Activities'!N$13/'Weightage Page-1'!F$13)*'Weightage Page-1'!F161,0))+
(IF('Semester Activities'!N$14&lt;&gt;0,('Semester Activities'!N$14/'Weightage Page-1'!G$13)*'Weightage Page-1'!G161,0))+
(IF('Semester Activities'!N$15&lt;&gt;0,('Semester Activities'!N$15/'Weightage Page-1'!H$13)*'Weightage Page-1'!H161,0))+
(IF('Semester Activities'!N$16&lt;&gt;0,('Semester Activities'!N$16/'Weightage Page-1'!I$13)*'Weightage Page-1'!I161,0))+
(IF('Semester Activities'!N$17&lt;&gt;0,('Semester Activities'!N$17/'Weightage Page-1'!J$13)*'Weightage Page-1'!J161,0))+
(IF('Semester Activities'!N$18&lt;&gt;0,('Semester Activities'!N$18/'Weightage Page-1'!K$13)*'Weightage Page-1'!K161,0))+
(IF('Semester Activities'!N$19&lt;&gt;0,('Semester Activities'!N$19/'Weightage Page-1'!L$13)*'Weightage Page-1'!L161,0))+
(IF('Semester Activities'!N$20&lt;&gt;0,('Semester Activities'!N$20/'Weightage Page-1'!M$13)*'Weightage Page-1'!M161,0))+
(IF('Semester Activities'!N$21&lt;&gt;0,('Semester Activities'!N$21/'Weightage Page-1'!N$13)*'Weightage Page-1'!N161,0))+
(IF('Semester Activities'!N$25&lt;&gt;0,('Semester Activities'!N$25/'Weightage Page-1'!R$13)*'Weightage Page-1'!R161,0))+
(IF('Semester Activities'!N$26&lt;&gt;0,('Semester Activities'!N$26/'Weightage Page-1'!S$13)*'Weightage Page-1'!S161,0))+
(IF('Semester Activities'!N$27&lt;&gt;0,('Semester Activities'!N$27/'Weightage Page-1'!T$13)*'Weightage Page-1'!T161,0))+
(IF('Semester Activities'!N$28&lt;&gt;0,('Semester Activities'!N$28/'Weightage Page-1'!U$13)*'Weightage Page-1'!U161,0))+
(IF('Semester Activities'!N$29&lt;&gt;0,('Semester Activities'!N$29/'Weightage Page-1'!V$13)*'Weightage Page-1'!V161,0))+
(IF('Semester Activities'!N$30&lt;&gt;0,('Semester Activities'!N$30/'Weightage Page-1'!W$13)*'Weightage Page-1'!W161,0))+
(IF('Semester Activities'!N$31&lt;&gt;0,('Semester Activities'!N$31/'Weightage Page-1'!X$13)*'Weightage Page-1'!X161,0))+
(IF('Semester Activities'!N$32&lt;&gt;0,('Semester Activities'!N$32/'Weightage Page-1'!Y$13)*'Weightage Page-1'!Y161,0))+
(IF('Semester Activities'!N$33&lt;&gt;0,('Semester Activities'!N$33/'Weightage Page-1'!Z$13)*'Weightage Page-1'!Z161,0))+
(IF('Semester Activities'!N$34&lt;&gt;0,('Semester Activities'!N$34/'Weightage Page-1'!AA$13)*'Weightage Page-1'!AA161,0))+
(IF('Semester Activities'!N$35&lt;&gt;0,('Semester Activities'!N$35/'Weightage Page-1'!AB$13)*'Weightage Page-1'!AB161,0))+
(IF('Semester Activities'!N$36&lt;&gt;0,('Semester Activities'!N$36/'Weightage Page-1'!AC$13)*'Weightage Page-1'!AC161,0))+
(IF('Semester Activities'!N$38&lt;&gt;0,('Semester Activities'!N$38/'Weightage Page-1'!AE$13)*'Weightage Page-1'!AE161,0))+
(IF('Semester Activities'!N$39&lt;&gt;0,('Semester Activities'!N$39/'Weightage Page-1'!AF$13)*'Weightage Page-1'!AF161,0))+
(IF('Semester Activities'!N$40&lt;&gt;0,('Semester Activities'!N$40/'Weightage Page-1'!AG$13)*'Weightage Page-1'!AG161,0))+
(IF('Semester Activities'!N$41&lt;&gt;0,('Semester Activities'!N$41/'Weightage Page-1'!AH$13)*'Weightage Page-1'!AH161,0))+
(IF('Semester Activities'!N$42&lt;&gt;0,('Semester Activities'!N$42/'Weightage Page-1'!AI$13)*'Weightage Page-1'!AI161,0))+
(IF('Semester Activities'!N$43&lt;&gt;0,('Semester Activities'!N$43/'Weightage Page-1'!AJ$13)*'Weightage Page-1'!AJ161,0))+
(IF('Semester Activities'!N$44&lt;&gt;0,('Semester Activities'!N$44/'Weightage Page-1'!AK$13)*'Weightage Page-1'!AK161,0))+
(IF('Semester Activities'!N$45&lt;&gt;0,('Semester Activities'!N$45/'Weightage Page-1'!AL$13)*'Weightage Page-1'!AL161,0))+
(IF('Semester Activities'!N$46&lt;&gt;0,('Semester Activities'!N$46/'Weightage Page-1'!AM$13)*'Weightage Page-1'!AM161,0))+
(IF('Semester Activities'!N$47&lt;&gt;0,('Semester Activities'!N$47/'Weightage Page-1'!AN$13)*'Weightage Page-1'!AN161,0))+
(IF('Semester Activities'!N$48&lt;&gt;0,('Semester Activities'!N$48/'Weightage Page-1'!AO$13)*'Weightage Page-1'!AO161,0))+
(IF('Semester Activities'!N$49&lt;&gt;0,('Semester Activities'!N$49/'Weightage Page-1'!AP$13)*'Weightage Page-1'!AP161,0))+
(IF('Semester Activities'!N$50&lt;&gt;0,('Semester Activities'!N$50/'Weightage Page-1'!AQ$13)*'Weightage Page-1'!AQ161,0))+
(IF('Semester Activities'!N$51&lt;&gt;0,('Semester Activities'!N$51/'Weightage Page-1'!AR$13)*'Weightage Page-1'!AR161,0))+
(IF('Semester Activities'!N$52&lt;&gt;0,('Semester Activities'!N$52/'Weightage Page-1'!AS$13)*'Weightage Page-1'!AS161,0))+
(IF('Semester Activities'!N$53&lt;&gt;0,('Semester Activities'!N$53/'Weightage Page-1'!AT$13)*'Weightage Page-1'!AT161,0))+
(IF('Semester Activities'!N$54&lt;&gt;0,('Semester Activities'!N$54/'Weightage Page-1'!AU$13)*'Weightage Page-1'!AU161,0))+
(IF('Semester Activities'!N$55&lt;&gt;0,('Semester Activities'!N$55/'Weightage Page-1'!AV$13)*'Weightage Page-1'!AV161,0))+
(IF('Semester Activities'!N$56&lt;&gt;0,('Semester Activities'!N$56/'Weightage Page-1'!AW$13)*'Weightage Page-1'!AW161,0))+
(IF('Semester Activities'!N$57&lt;&gt;0,('Semester Activities'!N$57/'Weightage Page-1'!AX$13)*'Weightage Page-1'!AX161,0))+
(IF('Semester Activities'!N$58&lt;&gt;0,('Semester Activities'!N$58/'Weightage Page-1'!AY$13)*'Weightage Page-1'!AY161,0))+
(IF('Semester Activities'!N$59&lt;&gt;0,('Semester Activities'!N$59/'Weightage Page-1'!AZ$13)*'Weightage Page-1'!AZ161,0))+
(IF('Semester Activities'!N$60&lt;&gt;0,('Semester Activities'!N$60/'Weightage Page-1'!BA$13)*'Weightage Page-1'!BA161,0))+
(IF('Semester Activities'!N$61&lt;&gt;0,('Semester Activities'!N$61/'Weightage Page-1'!BB$13)*'Weightage Page-1'!BB161,0))</f>
        <v>0</v>
      </c>
      <c r="M155" s="423"/>
      <c r="N155" s="424">
        <f t="shared" si="3"/>
        <v>0</v>
      </c>
      <c r="O155" s="424"/>
    </row>
    <row r="156" spans="1:15" ht="16.5" thickBot="1" x14ac:dyDescent="0.3">
      <c r="A156" s="210">
        <v>147</v>
      </c>
      <c r="B156" s="211" t="str">
        <f>IF('Weightage Page-1'!B162&lt;&gt;"",'Weightage Page-1'!B162,"")</f>
        <v/>
      </c>
      <c r="C156" s="118"/>
      <c r="D156" s="423">
        <f>(IF('Semester Activities'!J$11&lt;&gt;0,('Semester Activities'!J$11/'Weightage Page-1'!D$13)*'Weightage Page-1'!D162,0))+
(IF('Semester Activities'!J$12&lt;&gt;0,('Semester Activities'!J$12/'Weightage Page-1'!E$13)*'Weightage Page-1'!E162,0))+
(IF('Semester Activities'!J$13&lt;&gt;0,('Semester Activities'!J$13/'Weightage Page-1'!F$13)*'Weightage Page-1'!F162,0))+
(IF('Semester Activities'!J$14&lt;&gt;0,('Semester Activities'!J$14/'Weightage Page-1'!G$13)*'Weightage Page-1'!G162,0))+
(IF('Semester Activities'!J$15&lt;&gt;0,('Semester Activities'!J$15/'Weightage Page-1'!H$13)*'Weightage Page-1'!H162,0))+
(IF('Semester Activities'!J$16&lt;&gt;0,('Semester Activities'!J$16/'Weightage Page-1'!I$13)*'Weightage Page-1'!I162,0))+
(IF('Semester Activities'!J$17&lt;&gt;0,('Semester Activities'!J$17/'Weightage Page-1'!J$13)*'Weightage Page-1'!J162,0))+
(IF('Semester Activities'!J$18&lt;&gt;0,('Semester Activities'!J$18/'Weightage Page-1'!K$13)*'Weightage Page-1'!K162,0))+
(IF('Semester Activities'!J$19&lt;&gt;0,('Semester Activities'!J$19/'Weightage Page-1'!L$13)*'Weightage Page-1'!L162,0))+
(IF('Semester Activities'!J$20&lt;&gt;0,('Semester Activities'!J$20/'Weightage Page-1'!M$13)*'Weightage Page-1'!M162,0))+
(IF('Semester Activities'!J$21&lt;&gt;0,('Semester Activities'!J$21/'Weightage Page-1'!N$13)*'Weightage Page-1'!N162,0))+
(IF('Semester Activities'!J$25&lt;&gt;0,('Semester Activities'!J$25/'Weightage Page-1'!R$13)*'Weightage Page-1'!R162,0))+
(IF('Semester Activities'!J$26&lt;&gt;0,('Semester Activities'!J$26/'Weightage Page-1'!S$13)*'Weightage Page-1'!S162,0))+
(IF('Semester Activities'!J$27&lt;&gt;0,('Semester Activities'!J$27/'Weightage Page-1'!T$13)*'Weightage Page-1'!T162,0))+
(IF('Semester Activities'!J$28&lt;&gt;0,('Semester Activities'!J$28/'Weightage Page-1'!U$13)*'Weightage Page-1'!U162,0))+
(IF('Semester Activities'!J$29&lt;&gt;0,('Semester Activities'!J$29/'Weightage Page-1'!V$13)*'Weightage Page-1'!V162,0))+
(IF('Semester Activities'!J$30&lt;&gt;0,('Semester Activities'!J$30/'Weightage Page-1'!W$13)*'Weightage Page-1'!W162,0))+
(IF('Semester Activities'!J$31&lt;&gt;0,('Semester Activities'!J$31/'Weightage Page-1'!X$13)*'Weightage Page-1'!X162,0))+
(IF('Semester Activities'!J$32&lt;&gt;0,('Semester Activities'!J$32/'Weightage Page-1'!Y$13)*'Weightage Page-1'!Y162,0))+
(IF('Semester Activities'!J$33&lt;&gt;0,('Semester Activities'!J$33/'Weightage Page-1'!Z$13)*'Weightage Page-1'!Z162,0))+
(IF('Semester Activities'!J$34&lt;&gt;0,('Semester Activities'!J$34/'Weightage Page-1'!AA$13)*'Weightage Page-1'!AA162,0))+
(IF('Semester Activities'!J$35&lt;&gt;0,('Semester Activities'!J$35/'Weightage Page-1'!AB$13)*'Weightage Page-1'!AB162,0))+
(IF('Semester Activities'!J$36&lt;&gt;0,('Semester Activities'!J$36/'Weightage Page-1'!AC$13)*'Weightage Page-1'!AC162,0))+
(IF('Semester Activities'!J$38&lt;&gt;0,('Semester Activities'!J$38/'Weightage Page-1'!AE$13)*'Weightage Page-1'!AE162,0))+
(IF('Semester Activities'!J$39&lt;&gt;0,('Semester Activities'!J$39/'Weightage Page-1'!AF$13)*'Weightage Page-1'!AF162,0))+
(IF('Semester Activities'!J$40&lt;&gt;0,('Semester Activities'!J$40/'Weightage Page-1'!AG$13)*'Weightage Page-1'!AG162,0))+
(IF('Semester Activities'!J$41&lt;&gt;0,('Semester Activities'!J$41/'Weightage Page-1'!AH$13)*'Weightage Page-1'!AH162,0))+
(IF('Semester Activities'!J$42&lt;&gt;0,('Semester Activities'!J$42/'Weightage Page-1'!AI$13)*'Weightage Page-1'!AI162,0))+
(IF('Semester Activities'!J$43&lt;&gt;0,('Semester Activities'!J$43/'Weightage Page-1'!AJ$13)*'Weightage Page-1'!AJ162,0))+
(IF('Semester Activities'!J$44&lt;&gt;0,('Semester Activities'!J$44/'Weightage Page-1'!AK$13)*'Weightage Page-1'!AK162,0))+
(IF('Semester Activities'!J$45&lt;&gt;0,('Semester Activities'!J$45/'Weightage Page-1'!AL$13)*'Weightage Page-1'!AL162,0))+
(IF('Semester Activities'!J$46&lt;&gt;0,('Semester Activities'!J$46/'Weightage Page-1'!AM$13)*'Weightage Page-1'!AM162,0))+
(IF('Semester Activities'!J$47&lt;&gt;0,('Semester Activities'!J$47/'Weightage Page-1'!AN$13)*'Weightage Page-1'!AN162,0))+
(IF('Semester Activities'!J$48&lt;&gt;0,('Semester Activities'!J$48/'Weightage Page-1'!AO$13)*'Weightage Page-1'!AO162,0))+
(IF('Semester Activities'!J$49&lt;&gt;0,('Semester Activities'!J$49/'Weightage Page-1'!AP$13)*'Weightage Page-1'!AP162,0))+
(IF('Semester Activities'!J$50&lt;&gt;0,('Semester Activities'!J$50/'Weightage Page-1'!AQ$13)*'Weightage Page-1'!AQ162,0))+
(IF('Semester Activities'!J$51&lt;&gt;0,('Semester Activities'!J$51/'Weightage Page-1'!AR$13)*'Weightage Page-1'!AR162,0))+
(IF('Semester Activities'!J$52&lt;&gt;0,('Semester Activities'!J$52/'Weightage Page-1'!AS$13)*'Weightage Page-1'!AS162,0))+
(IF('Semester Activities'!J$53&lt;&gt;0,('Semester Activities'!J$53/'Weightage Page-1'!AT$13)*'Weightage Page-1'!AT162,0))+
(IF('Semester Activities'!J$54&lt;&gt;0,('Semester Activities'!J$54/'Weightage Page-1'!AU$13)*'Weightage Page-1'!AU162,0))+
(IF('Semester Activities'!J$55&lt;&gt;0,('Semester Activities'!J$55/'Weightage Page-1'!AV$13)*'Weightage Page-1'!AV162,0))+
(IF('Semester Activities'!J$56&lt;&gt;0,('Semester Activities'!J$56/'Weightage Page-1'!AW$13)*'Weightage Page-1'!AW162,0))+
(IF('Semester Activities'!J$57&lt;&gt;0,('Semester Activities'!J$57/'Weightage Page-1'!AX$13)*'Weightage Page-1'!AX162,0))+
(IF('Semester Activities'!J$58&lt;&gt;0,('Semester Activities'!J$58/'Weightage Page-1'!AY$13)*'Weightage Page-1'!AY162,0))+
(IF('Semester Activities'!J$59&lt;&gt;0,('Semester Activities'!J$59/'Weightage Page-1'!AZ$13)*'Weightage Page-1'!AZ162,0))+
(IF('Semester Activities'!J$60&lt;&gt;0,('Semester Activities'!J$60/'Weightage Page-1'!BA$13)*'Weightage Page-1'!BA162,0))+
(IF('Semester Activities'!J$61&lt;&gt;0,('Semester Activities'!J$61/'Weightage Page-1'!BB$13)*'Weightage Page-1'!BB162,0))</f>
        <v>0</v>
      </c>
      <c r="E156" s="423"/>
      <c r="F156" s="423">
        <f>(IF('Semester Activities'!K$11&lt;&gt;0,('Semester Activities'!K$11/'Weightage Page-1'!D$13)*'Weightage Page-1'!D162,0))+
(IF('Semester Activities'!K$12&lt;&gt;0,('Semester Activities'!K$12/'Weightage Page-1'!E$13)*'Weightage Page-1'!E162,0))+
(IF('Semester Activities'!K$13&lt;&gt;0,('Semester Activities'!K$13/'Weightage Page-1'!F$13)*'Weightage Page-1'!F162,0))+
(IF('Semester Activities'!K$14&lt;&gt;0,('Semester Activities'!K$14/'Weightage Page-1'!G$13)*'Weightage Page-1'!G162,0))+
(IF('Semester Activities'!K$15&lt;&gt;0,('Semester Activities'!K$15/'Weightage Page-1'!H$13)*'Weightage Page-1'!H162,0))+
(IF('Semester Activities'!K$16&lt;&gt;0,('Semester Activities'!K$16/'Weightage Page-1'!I$13)*'Weightage Page-1'!I162,0))+
(IF('Semester Activities'!K$17&lt;&gt;0,('Semester Activities'!K$17/'Weightage Page-1'!J$13)*'Weightage Page-1'!J162,0))+
(IF('Semester Activities'!K$18&lt;&gt;0,('Semester Activities'!K$18/'Weightage Page-1'!K$13)*'Weightage Page-1'!K162,0))+
(IF('Semester Activities'!K$19&lt;&gt;0,('Semester Activities'!K$19/'Weightage Page-1'!L$13)*'Weightage Page-1'!L162,0))+
(IF('Semester Activities'!K$20&lt;&gt;0,('Semester Activities'!K$20/'Weightage Page-1'!M$13)*'Weightage Page-1'!M162,0))+
(IF('Semester Activities'!K$21&lt;&gt;0,('Semester Activities'!K$21/'Weightage Page-1'!N$13)*'Weightage Page-1'!N162,0))+
(IF('Semester Activities'!K$25&lt;&gt;0,('Semester Activities'!K$25/'Weightage Page-1'!R$13)*'Weightage Page-1'!R162,0))+
(IF('Semester Activities'!K$26&lt;&gt;0,('Semester Activities'!K$26/'Weightage Page-1'!S$13)*'Weightage Page-1'!S162,0))+
(IF('Semester Activities'!K$27&lt;&gt;0,('Semester Activities'!K$27/'Weightage Page-1'!T$13)*'Weightage Page-1'!T162,0))+
(IF('Semester Activities'!K$28&lt;&gt;0,('Semester Activities'!K$28/'Weightage Page-1'!U$13)*'Weightage Page-1'!U162,0))+
(IF('Semester Activities'!K$29&lt;&gt;0,('Semester Activities'!K$29/'Weightage Page-1'!V$13)*'Weightage Page-1'!V162,0))+
(IF('Semester Activities'!K$30&lt;&gt;0,('Semester Activities'!K$30/'Weightage Page-1'!W$13)*'Weightage Page-1'!W162,0))+
(IF('Semester Activities'!K$31&lt;&gt;0,('Semester Activities'!K$31/'Weightage Page-1'!X$13)*'Weightage Page-1'!X162,0))+
(IF('Semester Activities'!K$32&lt;&gt;0,('Semester Activities'!K$32/'Weightage Page-1'!Y$13)*'Weightage Page-1'!Y162,0))+
(IF('Semester Activities'!K$33&lt;&gt;0,('Semester Activities'!K$33/'Weightage Page-1'!Z$13)*'Weightage Page-1'!Z162,0))+
(IF('Semester Activities'!K$34&lt;&gt;0,('Semester Activities'!K$34/'Weightage Page-1'!AA$13)*'Weightage Page-1'!AA162,0))+
(IF('Semester Activities'!K$35&lt;&gt;0,('Semester Activities'!K$35/'Weightage Page-1'!AB$13)*'Weightage Page-1'!AB162,0))+
(IF('Semester Activities'!K$36&lt;&gt;0,('Semester Activities'!K$36/'Weightage Page-1'!AC$13)*'Weightage Page-1'!AC162,0))+
(IF('Semester Activities'!K$38&lt;&gt;0,('Semester Activities'!K$38/'Weightage Page-1'!AE$13)*'Weightage Page-1'!AE162,0))+
(IF('Semester Activities'!K$39&lt;&gt;0,('Semester Activities'!K$39/'Weightage Page-1'!AF$13)*'Weightage Page-1'!AF162,0))+
(IF('Semester Activities'!K$40&lt;&gt;0,('Semester Activities'!K$40/'Weightage Page-1'!AG$13)*'Weightage Page-1'!AG162,0))+
(IF('Semester Activities'!K$41&lt;&gt;0,('Semester Activities'!K$41/'Weightage Page-1'!AH$13)*'Weightage Page-1'!AH162,0))+
(IF('Semester Activities'!K$42&lt;&gt;0,('Semester Activities'!K$42/'Weightage Page-1'!AI$13)*'Weightage Page-1'!AI162,0))+
(IF('Semester Activities'!K$43&lt;&gt;0,('Semester Activities'!K$43/'Weightage Page-1'!AJ$13)*'Weightage Page-1'!AJ162,0))+
(IF('Semester Activities'!K$44&lt;&gt;0,('Semester Activities'!K$44/'Weightage Page-1'!AK$13)*'Weightage Page-1'!AK162,0))+
(IF('Semester Activities'!K$45&lt;&gt;0,('Semester Activities'!K$45/'Weightage Page-1'!AL$13)*'Weightage Page-1'!AL162,0))+
(IF('Semester Activities'!K$46&lt;&gt;0,('Semester Activities'!K$46/'Weightage Page-1'!AM$13)*'Weightage Page-1'!AM162,0))+
(IF('Semester Activities'!K$47&lt;&gt;0,('Semester Activities'!K$47/'Weightage Page-1'!AN$13)*'Weightage Page-1'!AN162,0))+
(IF('Semester Activities'!K$48&lt;&gt;0,('Semester Activities'!K$48/'Weightage Page-1'!AO$13)*'Weightage Page-1'!AO162,0))+
(IF('Semester Activities'!K$49&lt;&gt;0,('Semester Activities'!K$49/'Weightage Page-1'!AP$13)*'Weightage Page-1'!AP162,0))+
(IF('Semester Activities'!K$50&lt;&gt;0,('Semester Activities'!K$50/'Weightage Page-1'!AQ$13)*'Weightage Page-1'!AQ162,0))+
(IF('Semester Activities'!K$51&lt;&gt;0,('Semester Activities'!K$51/'Weightage Page-1'!AR$13)*'Weightage Page-1'!AR162,0))+
(IF('Semester Activities'!K$52&lt;&gt;0,('Semester Activities'!K$52/'Weightage Page-1'!AS$13)*'Weightage Page-1'!AS162,0))+
(IF('Semester Activities'!K$53&lt;&gt;0,('Semester Activities'!K$53/'Weightage Page-1'!AT$13)*'Weightage Page-1'!AT162,0))+
(IF('Semester Activities'!K$54&lt;&gt;0,('Semester Activities'!K$54/'Weightage Page-1'!AU$13)*'Weightage Page-1'!AU162,0))+
(IF('Semester Activities'!K$55&lt;&gt;0,('Semester Activities'!K$55/'Weightage Page-1'!AV$13)*'Weightage Page-1'!AV162,0))+
(IF('Semester Activities'!K$56&lt;&gt;0,('Semester Activities'!K$56/'Weightage Page-1'!AW$13)*'Weightage Page-1'!AW162,0))+
(IF('Semester Activities'!K$57&lt;&gt;0,('Semester Activities'!K$57/'Weightage Page-1'!AX$13)*'Weightage Page-1'!AX162,0))+
(IF('Semester Activities'!K$58&lt;&gt;0,('Semester Activities'!K$58/'Weightage Page-1'!AY$13)*'Weightage Page-1'!AY162,0))+
(IF('Semester Activities'!K$59&lt;&gt;0,('Semester Activities'!K$59/'Weightage Page-1'!AZ$13)*'Weightage Page-1'!AZ162,0))+
(IF('Semester Activities'!K$60&lt;&gt;0,('Semester Activities'!K$60/'Weightage Page-1'!BA$13)*'Weightage Page-1'!BA162,0))+
(IF('Semester Activities'!K$61&lt;&gt;0,('Semester Activities'!K$61/'Weightage Page-1'!BB$13)*'Weightage Page-1'!BB162,0))</f>
        <v>0</v>
      </c>
      <c r="G156" s="423"/>
      <c r="H156" s="423">
        <f>(IF('Semester Activities'!L$11&lt;&gt;0,('Semester Activities'!L$11/'Weightage Page-1'!D$13)*'Weightage Page-1'!D162,0))+
(IF('Semester Activities'!L$12&lt;&gt;0,('Semester Activities'!L$12/'Weightage Page-1'!E$13)*'Weightage Page-1'!E162,0))+
(IF('Semester Activities'!L$13&lt;&gt;0,('Semester Activities'!L$13/'Weightage Page-1'!F$13)*'Weightage Page-1'!F162,0))+
(IF('Semester Activities'!L$14&lt;&gt;0,('Semester Activities'!L$14/'Weightage Page-1'!G$13)*'Weightage Page-1'!G162,0))+
(IF('Semester Activities'!L$15&lt;&gt;0,('Semester Activities'!L$15/'Weightage Page-1'!H$13)*'Weightage Page-1'!H162,0))+
(IF('Semester Activities'!L$16&lt;&gt;0,('Semester Activities'!L$16/'Weightage Page-1'!I$13)*'Weightage Page-1'!I162,0))+
(IF('Semester Activities'!L$17&lt;&gt;0,('Semester Activities'!L$17/'Weightage Page-1'!J$13)*'Weightage Page-1'!J162,0))+
(IF('Semester Activities'!L$18&lt;&gt;0,('Semester Activities'!L$18/'Weightage Page-1'!K$13)*'Weightage Page-1'!K162,0))+
(IF('Semester Activities'!L$19&lt;&gt;0,('Semester Activities'!L$19/'Weightage Page-1'!L$13)*'Weightage Page-1'!L162,0))+
(IF('Semester Activities'!L$20&lt;&gt;0,('Semester Activities'!L$20/'Weightage Page-1'!M$13)*'Weightage Page-1'!M162,0))+
(IF('Semester Activities'!L$21&lt;&gt;0,('Semester Activities'!L$21/'Weightage Page-1'!N$13)*'Weightage Page-1'!N162,0))+
(IF('Semester Activities'!L$25&lt;&gt;0,('Semester Activities'!L$25/'Weightage Page-1'!R$13)*'Weightage Page-1'!R162,0))+
(IF('Semester Activities'!L$26&lt;&gt;0,('Semester Activities'!L$26/'Weightage Page-1'!S$13)*'Weightage Page-1'!S162,0))+
(IF('Semester Activities'!L$27&lt;&gt;0,('Semester Activities'!L$27/'Weightage Page-1'!T$13)*'Weightage Page-1'!T162,0))+
(IF('Semester Activities'!L$28&lt;&gt;0,('Semester Activities'!L$28/'Weightage Page-1'!U$13)*'Weightage Page-1'!U162,0))+
(IF('Semester Activities'!L$29&lt;&gt;0,('Semester Activities'!L$29/'Weightage Page-1'!V$13)*'Weightage Page-1'!V162,0))+
(IF('Semester Activities'!L$30&lt;&gt;0,('Semester Activities'!L$30/'Weightage Page-1'!W$13)*'Weightage Page-1'!W162,0))+
(IF('Semester Activities'!L$31&lt;&gt;0,('Semester Activities'!L$31/'Weightage Page-1'!X$13)*'Weightage Page-1'!X162,0))+
(IF('Semester Activities'!L$32&lt;&gt;0,('Semester Activities'!L$32/'Weightage Page-1'!Y$13)*'Weightage Page-1'!Y162,0))+
(IF('Semester Activities'!L$33&lt;&gt;0,('Semester Activities'!L$33/'Weightage Page-1'!Z$13)*'Weightage Page-1'!Z162,0))+
(IF('Semester Activities'!L$34&lt;&gt;0,('Semester Activities'!L$34/'Weightage Page-1'!AA$13)*'Weightage Page-1'!AA162,0))+
(IF('Semester Activities'!L$35&lt;&gt;0,('Semester Activities'!L$35/'Weightage Page-1'!AB$13)*'Weightage Page-1'!AB162,0))+
(IF('Semester Activities'!L$36&lt;&gt;0,('Semester Activities'!L$36/'Weightage Page-1'!AC$13)*'Weightage Page-1'!AC162,0))+
(IF('Semester Activities'!L$38&lt;&gt;0,('Semester Activities'!L$38/'Weightage Page-1'!AE$13)*'Weightage Page-1'!AE162,0))+
(IF('Semester Activities'!L$39&lt;&gt;0,('Semester Activities'!L$39/'Weightage Page-1'!AF$13)*'Weightage Page-1'!AF162,0))+
(IF('Semester Activities'!L$40&lt;&gt;0,('Semester Activities'!L$40/'Weightage Page-1'!AG$13)*'Weightage Page-1'!AG162,0))+
(IF('Semester Activities'!L$41&lt;&gt;0,('Semester Activities'!L$41/'Weightage Page-1'!AH$13)*'Weightage Page-1'!AH162,0))+
(IF('Semester Activities'!L$42&lt;&gt;0,('Semester Activities'!L$42/'Weightage Page-1'!AI$13)*'Weightage Page-1'!AI162,0))+
(IF('Semester Activities'!L$43&lt;&gt;0,('Semester Activities'!L$43/'Weightage Page-1'!AJ$13)*'Weightage Page-1'!AJ162,0))+
(IF('Semester Activities'!L$44&lt;&gt;0,('Semester Activities'!L$44/'Weightage Page-1'!AK$13)*'Weightage Page-1'!AK162,0))+
(IF('Semester Activities'!L$45&lt;&gt;0,('Semester Activities'!L$45/'Weightage Page-1'!AL$13)*'Weightage Page-1'!AL162,0))+
(IF('Semester Activities'!L$46&lt;&gt;0,('Semester Activities'!L$46/'Weightage Page-1'!AM$13)*'Weightage Page-1'!AM162,0))+
(IF('Semester Activities'!L$47&lt;&gt;0,('Semester Activities'!L$47/'Weightage Page-1'!AN$13)*'Weightage Page-1'!AN162,0))+
(IF('Semester Activities'!L$48&lt;&gt;0,('Semester Activities'!L$48/'Weightage Page-1'!AO$13)*'Weightage Page-1'!AO162,0))+
(IF('Semester Activities'!L$49&lt;&gt;0,('Semester Activities'!L$49/'Weightage Page-1'!AP$13)*'Weightage Page-1'!AP162,0))+
(IF('Semester Activities'!L$50&lt;&gt;0,('Semester Activities'!L$50/'Weightage Page-1'!AQ$13)*'Weightage Page-1'!AQ162,0))+
(IF('Semester Activities'!L$51&lt;&gt;0,('Semester Activities'!L$51/'Weightage Page-1'!AR$13)*'Weightage Page-1'!AR162,0))+
(IF('Semester Activities'!L$52&lt;&gt;0,('Semester Activities'!L$52/'Weightage Page-1'!AS$13)*'Weightage Page-1'!AS162,0))+
(IF('Semester Activities'!L$53&lt;&gt;0,('Semester Activities'!L$53/'Weightage Page-1'!AT$13)*'Weightage Page-1'!AT162,0))+
(IF('Semester Activities'!L$54&lt;&gt;0,('Semester Activities'!L$54/'Weightage Page-1'!AU$13)*'Weightage Page-1'!AU162,0))+
(IF('Semester Activities'!L$55&lt;&gt;0,('Semester Activities'!L$55/'Weightage Page-1'!AV$13)*'Weightage Page-1'!AV162,0))+
(IF('Semester Activities'!L$56&lt;&gt;0,('Semester Activities'!L$56/'Weightage Page-1'!AW$13)*'Weightage Page-1'!AW162,0))+
(IF('Semester Activities'!L$57&lt;&gt;0,('Semester Activities'!L$57/'Weightage Page-1'!AX$13)*'Weightage Page-1'!AX162,0))+
(IF('Semester Activities'!L$58&lt;&gt;0,('Semester Activities'!L$58/'Weightage Page-1'!AY$13)*'Weightage Page-1'!AY162,0))+
(IF('Semester Activities'!L$59&lt;&gt;0,('Semester Activities'!L$59/'Weightage Page-1'!AZ$13)*'Weightage Page-1'!AZ162,0))+
(IF('Semester Activities'!L$60&lt;&gt;0,('Semester Activities'!L$60/'Weightage Page-1'!BA$13)*'Weightage Page-1'!BA162,0))+
(IF('Semester Activities'!L$61&lt;&gt;0,('Semester Activities'!L$61/'Weightage Page-1'!BB$13)*'Weightage Page-1'!BB162,0))</f>
        <v>0</v>
      </c>
      <c r="I156" s="423"/>
      <c r="J156" s="423">
        <f>(IF('Semester Activities'!M$11&lt;&gt;0,('Semester Activities'!M$11/'Weightage Page-1'!D$13)*'Weightage Page-1'!D162,0))+
(IF('Semester Activities'!M$12&lt;&gt;0,('Semester Activities'!M$12/'Weightage Page-1'!E$13)*'Weightage Page-1'!E162,0))+
(IF('Semester Activities'!M$13&lt;&gt;0,('Semester Activities'!M$13/'Weightage Page-1'!F$13)*'Weightage Page-1'!F162,0))+
(IF('Semester Activities'!M$14&lt;&gt;0,('Semester Activities'!M$14/'Weightage Page-1'!G$13)*'Weightage Page-1'!G162,0))+
(IF('Semester Activities'!M$15&lt;&gt;0,('Semester Activities'!M$15/'Weightage Page-1'!H$13)*'Weightage Page-1'!H162,0))+
(IF('Semester Activities'!M$16&lt;&gt;0,('Semester Activities'!M$16/'Weightage Page-1'!I$13)*'Weightage Page-1'!I162,0))+
(IF('Semester Activities'!M$17&lt;&gt;0,('Semester Activities'!M$17/'Weightage Page-1'!J$13)*'Weightage Page-1'!J162,0))+
(IF('Semester Activities'!M$18&lt;&gt;0,('Semester Activities'!M$18/'Weightage Page-1'!K$13)*'Weightage Page-1'!K162,0))+
(IF('Semester Activities'!M$19&lt;&gt;0,('Semester Activities'!M$19/'Weightage Page-1'!L$13)*'Weightage Page-1'!L162,0))+
(IF('Semester Activities'!M$20&lt;&gt;0,('Semester Activities'!M$20/'Weightage Page-1'!M$13)*'Weightage Page-1'!M162,0))+
(IF('Semester Activities'!M$21&lt;&gt;0,('Semester Activities'!M$21/'Weightage Page-1'!N$13)*'Weightage Page-1'!N162,0))+
(IF('Semester Activities'!M$25&lt;&gt;0,('Semester Activities'!M$25/'Weightage Page-1'!R$13)*'Weightage Page-1'!R162,0))+
(IF('Semester Activities'!M$26&lt;&gt;0,('Semester Activities'!M$26/'Weightage Page-1'!S$13)*'Weightage Page-1'!S162,0))+
(IF('Semester Activities'!M$27&lt;&gt;0,('Semester Activities'!M$27/'Weightage Page-1'!T$13)*'Weightage Page-1'!T162,0))+
(IF('Semester Activities'!M$28&lt;&gt;0,('Semester Activities'!M$28/'Weightage Page-1'!U$13)*'Weightage Page-1'!U162,0))+
(IF('Semester Activities'!M$29&lt;&gt;0,('Semester Activities'!M$29/'Weightage Page-1'!V$13)*'Weightage Page-1'!V162,0))+
(IF('Semester Activities'!M$30&lt;&gt;0,('Semester Activities'!M$30/'Weightage Page-1'!W$13)*'Weightage Page-1'!W162,0))+
(IF('Semester Activities'!M$31&lt;&gt;0,('Semester Activities'!M$31/'Weightage Page-1'!X$13)*'Weightage Page-1'!X162,0))+
(IF('Semester Activities'!M$32&lt;&gt;0,('Semester Activities'!M$32/'Weightage Page-1'!Y$13)*'Weightage Page-1'!Y162,0))+
(IF('Semester Activities'!M$33&lt;&gt;0,('Semester Activities'!M$33/'Weightage Page-1'!Z$13)*'Weightage Page-1'!Z162,0))+
(IF('Semester Activities'!M$34&lt;&gt;0,('Semester Activities'!M$34/'Weightage Page-1'!AA$13)*'Weightage Page-1'!AA162,0))+
(IF('Semester Activities'!M$35&lt;&gt;0,('Semester Activities'!M$35/'Weightage Page-1'!AB$13)*'Weightage Page-1'!AB162,0))+
(IF('Semester Activities'!M$36&lt;&gt;0,('Semester Activities'!M$36/'Weightage Page-1'!AC$13)*'Weightage Page-1'!AC162,0))+
(IF('Semester Activities'!M$38&lt;&gt;0,('Semester Activities'!M$38/'Weightage Page-1'!AE$13)*'Weightage Page-1'!AE162,0))+
(IF('Semester Activities'!M$39&lt;&gt;0,('Semester Activities'!M$39/'Weightage Page-1'!AF$13)*'Weightage Page-1'!AF162,0))+
(IF('Semester Activities'!M$40&lt;&gt;0,('Semester Activities'!M$40/'Weightage Page-1'!AG$13)*'Weightage Page-1'!AG162,0))+
(IF('Semester Activities'!M$41&lt;&gt;0,('Semester Activities'!M$41/'Weightage Page-1'!AH$13)*'Weightage Page-1'!AH162,0))+
(IF('Semester Activities'!M$42&lt;&gt;0,('Semester Activities'!M$42/'Weightage Page-1'!AI$13)*'Weightage Page-1'!AI162,0))+
(IF('Semester Activities'!M$43&lt;&gt;0,('Semester Activities'!M$43/'Weightage Page-1'!AJ$13)*'Weightage Page-1'!AJ162,0))+
(IF('Semester Activities'!M$44&lt;&gt;0,('Semester Activities'!M$44/'Weightage Page-1'!AK$13)*'Weightage Page-1'!AK162,0))+
(IF('Semester Activities'!M$45&lt;&gt;0,('Semester Activities'!M$45/'Weightage Page-1'!AL$13)*'Weightage Page-1'!AL162,0))+
(IF('Semester Activities'!M$46&lt;&gt;0,('Semester Activities'!M$46/'Weightage Page-1'!AM$13)*'Weightage Page-1'!AM162,0))+
(IF('Semester Activities'!M$47&lt;&gt;0,('Semester Activities'!M$47/'Weightage Page-1'!AN$13)*'Weightage Page-1'!AN162,0))+
(IF('Semester Activities'!M$48&lt;&gt;0,('Semester Activities'!M$48/'Weightage Page-1'!AO$13)*'Weightage Page-1'!AO162,0))+
(IF('Semester Activities'!M$49&lt;&gt;0,('Semester Activities'!M$49/'Weightage Page-1'!AP$13)*'Weightage Page-1'!AP162,0))+
(IF('Semester Activities'!M$50&lt;&gt;0,('Semester Activities'!M$50/'Weightage Page-1'!AQ$13)*'Weightage Page-1'!AQ162,0))+
(IF('Semester Activities'!M$51&lt;&gt;0,('Semester Activities'!M$51/'Weightage Page-1'!AR$13)*'Weightage Page-1'!AR162,0))+
(IF('Semester Activities'!M$52&lt;&gt;0,('Semester Activities'!M$52/'Weightage Page-1'!AS$13)*'Weightage Page-1'!AS162,0))+
(IF('Semester Activities'!M$53&lt;&gt;0,('Semester Activities'!M$53/'Weightage Page-1'!AT$13)*'Weightage Page-1'!AT162,0))+
(IF('Semester Activities'!M$54&lt;&gt;0,('Semester Activities'!M$54/'Weightage Page-1'!AU$13)*'Weightage Page-1'!AU162,0))+
(IF('Semester Activities'!M$55&lt;&gt;0,('Semester Activities'!M$55/'Weightage Page-1'!AV$13)*'Weightage Page-1'!AV162,0))+
(IF('Semester Activities'!M$56&lt;&gt;0,('Semester Activities'!M$56/'Weightage Page-1'!AW$13)*'Weightage Page-1'!AW162,0))+
(IF('Semester Activities'!M$57&lt;&gt;0,('Semester Activities'!M$57/'Weightage Page-1'!AX$13)*'Weightage Page-1'!AX162,0))+
(IF('Semester Activities'!M$58&lt;&gt;0,('Semester Activities'!M$58/'Weightage Page-1'!AY$13)*'Weightage Page-1'!AY162,0))+
(IF('Semester Activities'!M$59&lt;&gt;0,('Semester Activities'!M$59/'Weightage Page-1'!AZ$13)*'Weightage Page-1'!AZ162,0))+
(IF('Semester Activities'!M$60&lt;&gt;0,('Semester Activities'!M$60/'Weightage Page-1'!BA$13)*'Weightage Page-1'!BA162,0))+
(IF('Semester Activities'!M$61&lt;&gt;0,('Semester Activities'!M$61/'Weightage Page-1'!BB$13)*'Weightage Page-1'!BB162,0))</f>
        <v>0</v>
      </c>
      <c r="K156" s="423"/>
      <c r="L156" s="423">
        <f>(IF('Semester Activities'!N$11&lt;&gt;0,('Semester Activities'!N$11/'Weightage Page-1'!D$13)*'Weightage Page-1'!D162,0))+
(IF('Semester Activities'!N$12&lt;&gt;0,('Semester Activities'!N$12/'Weightage Page-1'!E$13)*'Weightage Page-1'!E162,0))+
(IF('Semester Activities'!N$13&lt;&gt;0,('Semester Activities'!N$13/'Weightage Page-1'!F$13)*'Weightage Page-1'!F162,0))+
(IF('Semester Activities'!N$14&lt;&gt;0,('Semester Activities'!N$14/'Weightage Page-1'!G$13)*'Weightage Page-1'!G162,0))+
(IF('Semester Activities'!N$15&lt;&gt;0,('Semester Activities'!N$15/'Weightage Page-1'!H$13)*'Weightage Page-1'!H162,0))+
(IF('Semester Activities'!N$16&lt;&gt;0,('Semester Activities'!N$16/'Weightage Page-1'!I$13)*'Weightage Page-1'!I162,0))+
(IF('Semester Activities'!N$17&lt;&gt;0,('Semester Activities'!N$17/'Weightage Page-1'!J$13)*'Weightage Page-1'!J162,0))+
(IF('Semester Activities'!N$18&lt;&gt;0,('Semester Activities'!N$18/'Weightage Page-1'!K$13)*'Weightage Page-1'!K162,0))+
(IF('Semester Activities'!N$19&lt;&gt;0,('Semester Activities'!N$19/'Weightage Page-1'!L$13)*'Weightage Page-1'!L162,0))+
(IF('Semester Activities'!N$20&lt;&gt;0,('Semester Activities'!N$20/'Weightage Page-1'!M$13)*'Weightage Page-1'!M162,0))+
(IF('Semester Activities'!N$21&lt;&gt;0,('Semester Activities'!N$21/'Weightage Page-1'!N$13)*'Weightage Page-1'!N162,0))+
(IF('Semester Activities'!N$25&lt;&gt;0,('Semester Activities'!N$25/'Weightage Page-1'!R$13)*'Weightage Page-1'!R162,0))+
(IF('Semester Activities'!N$26&lt;&gt;0,('Semester Activities'!N$26/'Weightage Page-1'!S$13)*'Weightage Page-1'!S162,0))+
(IF('Semester Activities'!N$27&lt;&gt;0,('Semester Activities'!N$27/'Weightage Page-1'!T$13)*'Weightage Page-1'!T162,0))+
(IF('Semester Activities'!N$28&lt;&gt;0,('Semester Activities'!N$28/'Weightage Page-1'!U$13)*'Weightage Page-1'!U162,0))+
(IF('Semester Activities'!N$29&lt;&gt;0,('Semester Activities'!N$29/'Weightage Page-1'!V$13)*'Weightage Page-1'!V162,0))+
(IF('Semester Activities'!N$30&lt;&gt;0,('Semester Activities'!N$30/'Weightage Page-1'!W$13)*'Weightage Page-1'!W162,0))+
(IF('Semester Activities'!N$31&lt;&gt;0,('Semester Activities'!N$31/'Weightage Page-1'!X$13)*'Weightage Page-1'!X162,0))+
(IF('Semester Activities'!N$32&lt;&gt;0,('Semester Activities'!N$32/'Weightage Page-1'!Y$13)*'Weightage Page-1'!Y162,0))+
(IF('Semester Activities'!N$33&lt;&gt;0,('Semester Activities'!N$33/'Weightage Page-1'!Z$13)*'Weightage Page-1'!Z162,0))+
(IF('Semester Activities'!N$34&lt;&gt;0,('Semester Activities'!N$34/'Weightage Page-1'!AA$13)*'Weightage Page-1'!AA162,0))+
(IF('Semester Activities'!N$35&lt;&gt;0,('Semester Activities'!N$35/'Weightage Page-1'!AB$13)*'Weightage Page-1'!AB162,0))+
(IF('Semester Activities'!N$36&lt;&gt;0,('Semester Activities'!N$36/'Weightage Page-1'!AC$13)*'Weightage Page-1'!AC162,0))+
(IF('Semester Activities'!N$38&lt;&gt;0,('Semester Activities'!N$38/'Weightage Page-1'!AE$13)*'Weightage Page-1'!AE162,0))+
(IF('Semester Activities'!N$39&lt;&gt;0,('Semester Activities'!N$39/'Weightage Page-1'!AF$13)*'Weightage Page-1'!AF162,0))+
(IF('Semester Activities'!N$40&lt;&gt;0,('Semester Activities'!N$40/'Weightage Page-1'!AG$13)*'Weightage Page-1'!AG162,0))+
(IF('Semester Activities'!N$41&lt;&gt;0,('Semester Activities'!N$41/'Weightage Page-1'!AH$13)*'Weightage Page-1'!AH162,0))+
(IF('Semester Activities'!N$42&lt;&gt;0,('Semester Activities'!N$42/'Weightage Page-1'!AI$13)*'Weightage Page-1'!AI162,0))+
(IF('Semester Activities'!N$43&lt;&gt;0,('Semester Activities'!N$43/'Weightage Page-1'!AJ$13)*'Weightage Page-1'!AJ162,0))+
(IF('Semester Activities'!N$44&lt;&gt;0,('Semester Activities'!N$44/'Weightage Page-1'!AK$13)*'Weightage Page-1'!AK162,0))+
(IF('Semester Activities'!N$45&lt;&gt;0,('Semester Activities'!N$45/'Weightage Page-1'!AL$13)*'Weightage Page-1'!AL162,0))+
(IF('Semester Activities'!N$46&lt;&gt;0,('Semester Activities'!N$46/'Weightage Page-1'!AM$13)*'Weightage Page-1'!AM162,0))+
(IF('Semester Activities'!N$47&lt;&gt;0,('Semester Activities'!N$47/'Weightage Page-1'!AN$13)*'Weightage Page-1'!AN162,0))+
(IF('Semester Activities'!N$48&lt;&gt;0,('Semester Activities'!N$48/'Weightage Page-1'!AO$13)*'Weightage Page-1'!AO162,0))+
(IF('Semester Activities'!N$49&lt;&gt;0,('Semester Activities'!N$49/'Weightage Page-1'!AP$13)*'Weightage Page-1'!AP162,0))+
(IF('Semester Activities'!N$50&lt;&gt;0,('Semester Activities'!N$50/'Weightage Page-1'!AQ$13)*'Weightage Page-1'!AQ162,0))+
(IF('Semester Activities'!N$51&lt;&gt;0,('Semester Activities'!N$51/'Weightage Page-1'!AR$13)*'Weightage Page-1'!AR162,0))+
(IF('Semester Activities'!N$52&lt;&gt;0,('Semester Activities'!N$52/'Weightage Page-1'!AS$13)*'Weightage Page-1'!AS162,0))+
(IF('Semester Activities'!N$53&lt;&gt;0,('Semester Activities'!N$53/'Weightage Page-1'!AT$13)*'Weightage Page-1'!AT162,0))+
(IF('Semester Activities'!N$54&lt;&gt;0,('Semester Activities'!N$54/'Weightage Page-1'!AU$13)*'Weightage Page-1'!AU162,0))+
(IF('Semester Activities'!N$55&lt;&gt;0,('Semester Activities'!N$55/'Weightage Page-1'!AV$13)*'Weightage Page-1'!AV162,0))+
(IF('Semester Activities'!N$56&lt;&gt;0,('Semester Activities'!N$56/'Weightage Page-1'!AW$13)*'Weightage Page-1'!AW162,0))+
(IF('Semester Activities'!N$57&lt;&gt;0,('Semester Activities'!N$57/'Weightage Page-1'!AX$13)*'Weightage Page-1'!AX162,0))+
(IF('Semester Activities'!N$58&lt;&gt;0,('Semester Activities'!N$58/'Weightage Page-1'!AY$13)*'Weightage Page-1'!AY162,0))+
(IF('Semester Activities'!N$59&lt;&gt;0,('Semester Activities'!N$59/'Weightage Page-1'!AZ$13)*'Weightage Page-1'!AZ162,0))+
(IF('Semester Activities'!N$60&lt;&gt;0,('Semester Activities'!N$60/'Weightage Page-1'!BA$13)*'Weightage Page-1'!BA162,0))+
(IF('Semester Activities'!N$61&lt;&gt;0,('Semester Activities'!N$61/'Weightage Page-1'!BB$13)*'Weightage Page-1'!BB162,0))</f>
        <v>0</v>
      </c>
      <c r="M156" s="423"/>
      <c r="N156" s="424">
        <f t="shared" si="3"/>
        <v>0</v>
      </c>
      <c r="O156" s="424"/>
    </row>
    <row r="157" spans="1:15" ht="16.5" thickBot="1" x14ac:dyDescent="0.3">
      <c r="A157" s="210">
        <v>148</v>
      </c>
      <c r="B157" s="211" t="str">
        <f>IF('Weightage Page-1'!B163&lt;&gt;"",'Weightage Page-1'!B163,"")</f>
        <v/>
      </c>
      <c r="C157" s="118"/>
      <c r="D157" s="423">
        <f>(IF('Semester Activities'!J$11&lt;&gt;0,('Semester Activities'!J$11/'Weightage Page-1'!D$13)*'Weightage Page-1'!D163,0))+
(IF('Semester Activities'!J$12&lt;&gt;0,('Semester Activities'!J$12/'Weightage Page-1'!E$13)*'Weightage Page-1'!E163,0))+
(IF('Semester Activities'!J$13&lt;&gt;0,('Semester Activities'!J$13/'Weightage Page-1'!F$13)*'Weightage Page-1'!F163,0))+
(IF('Semester Activities'!J$14&lt;&gt;0,('Semester Activities'!J$14/'Weightage Page-1'!G$13)*'Weightage Page-1'!G163,0))+
(IF('Semester Activities'!J$15&lt;&gt;0,('Semester Activities'!J$15/'Weightage Page-1'!H$13)*'Weightage Page-1'!H163,0))+
(IF('Semester Activities'!J$16&lt;&gt;0,('Semester Activities'!J$16/'Weightage Page-1'!I$13)*'Weightage Page-1'!I163,0))+
(IF('Semester Activities'!J$17&lt;&gt;0,('Semester Activities'!J$17/'Weightage Page-1'!J$13)*'Weightage Page-1'!J163,0))+
(IF('Semester Activities'!J$18&lt;&gt;0,('Semester Activities'!J$18/'Weightage Page-1'!K$13)*'Weightage Page-1'!K163,0))+
(IF('Semester Activities'!J$19&lt;&gt;0,('Semester Activities'!J$19/'Weightage Page-1'!L$13)*'Weightage Page-1'!L163,0))+
(IF('Semester Activities'!J$20&lt;&gt;0,('Semester Activities'!J$20/'Weightage Page-1'!M$13)*'Weightage Page-1'!M163,0))+
(IF('Semester Activities'!J$21&lt;&gt;0,('Semester Activities'!J$21/'Weightage Page-1'!N$13)*'Weightage Page-1'!N163,0))+
(IF('Semester Activities'!J$25&lt;&gt;0,('Semester Activities'!J$25/'Weightage Page-1'!R$13)*'Weightage Page-1'!R163,0))+
(IF('Semester Activities'!J$26&lt;&gt;0,('Semester Activities'!J$26/'Weightage Page-1'!S$13)*'Weightage Page-1'!S163,0))+
(IF('Semester Activities'!J$27&lt;&gt;0,('Semester Activities'!J$27/'Weightage Page-1'!T$13)*'Weightage Page-1'!T163,0))+
(IF('Semester Activities'!J$28&lt;&gt;0,('Semester Activities'!J$28/'Weightage Page-1'!U$13)*'Weightage Page-1'!U163,0))+
(IF('Semester Activities'!J$29&lt;&gt;0,('Semester Activities'!J$29/'Weightage Page-1'!V$13)*'Weightage Page-1'!V163,0))+
(IF('Semester Activities'!J$30&lt;&gt;0,('Semester Activities'!J$30/'Weightage Page-1'!W$13)*'Weightage Page-1'!W163,0))+
(IF('Semester Activities'!J$31&lt;&gt;0,('Semester Activities'!J$31/'Weightage Page-1'!X$13)*'Weightage Page-1'!X163,0))+
(IF('Semester Activities'!J$32&lt;&gt;0,('Semester Activities'!J$32/'Weightage Page-1'!Y$13)*'Weightage Page-1'!Y163,0))+
(IF('Semester Activities'!J$33&lt;&gt;0,('Semester Activities'!J$33/'Weightage Page-1'!Z$13)*'Weightage Page-1'!Z163,0))+
(IF('Semester Activities'!J$34&lt;&gt;0,('Semester Activities'!J$34/'Weightage Page-1'!AA$13)*'Weightage Page-1'!AA163,0))+
(IF('Semester Activities'!J$35&lt;&gt;0,('Semester Activities'!J$35/'Weightage Page-1'!AB$13)*'Weightage Page-1'!AB163,0))+
(IF('Semester Activities'!J$36&lt;&gt;0,('Semester Activities'!J$36/'Weightage Page-1'!AC$13)*'Weightage Page-1'!AC163,0))+
(IF('Semester Activities'!J$38&lt;&gt;0,('Semester Activities'!J$38/'Weightage Page-1'!AE$13)*'Weightage Page-1'!AE163,0))+
(IF('Semester Activities'!J$39&lt;&gt;0,('Semester Activities'!J$39/'Weightage Page-1'!AF$13)*'Weightage Page-1'!AF163,0))+
(IF('Semester Activities'!J$40&lt;&gt;0,('Semester Activities'!J$40/'Weightage Page-1'!AG$13)*'Weightage Page-1'!AG163,0))+
(IF('Semester Activities'!J$41&lt;&gt;0,('Semester Activities'!J$41/'Weightage Page-1'!AH$13)*'Weightage Page-1'!AH163,0))+
(IF('Semester Activities'!J$42&lt;&gt;0,('Semester Activities'!J$42/'Weightage Page-1'!AI$13)*'Weightage Page-1'!AI163,0))+
(IF('Semester Activities'!J$43&lt;&gt;0,('Semester Activities'!J$43/'Weightage Page-1'!AJ$13)*'Weightage Page-1'!AJ163,0))+
(IF('Semester Activities'!J$44&lt;&gt;0,('Semester Activities'!J$44/'Weightage Page-1'!AK$13)*'Weightage Page-1'!AK163,0))+
(IF('Semester Activities'!J$45&lt;&gt;0,('Semester Activities'!J$45/'Weightage Page-1'!AL$13)*'Weightage Page-1'!AL163,0))+
(IF('Semester Activities'!J$46&lt;&gt;0,('Semester Activities'!J$46/'Weightage Page-1'!AM$13)*'Weightage Page-1'!AM163,0))+
(IF('Semester Activities'!J$47&lt;&gt;0,('Semester Activities'!J$47/'Weightage Page-1'!AN$13)*'Weightage Page-1'!AN163,0))+
(IF('Semester Activities'!J$48&lt;&gt;0,('Semester Activities'!J$48/'Weightage Page-1'!AO$13)*'Weightage Page-1'!AO163,0))+
(IF('Semester Activities'!J$49&lt;&gt;0,('Semester Activities'!J$49/'Weightage Page-1'!AP$13)*'Weightage Page-1'!AP163,0))+
(IF('Semester Activities'!J$50&lt;&gt;0,('Semester Activities'!J$50/'Weightage Page-1'!AQ$13)*'Weightage Page-1'!AQ163,0))+
(IF('Semester Activities'!J$51&lt;&gt;0,('Semester Activities'!J$51/'Weightage Page-1'!AR$13)*'Weightage Page-1'!AR163,0))+
(IF('Semester Activities'!J$52&lt;&gt;0,('Semester Activities'!J$52/'Weightage Page-1'!AS$13)*'Weightage Page-1'!AS163,0))+
(IF('Semester Activities'!J$53&lt;&gt;0,('Semester Activities'!J$53/'Weightage Page-1'!AT$13)*'Weightage Page-1'!AT163,0))+
(IF('Semester Activities'!J$54&lt;&gt;0,('Semester Activities'!J$54/'Weightage Page-1'!AU$13)*'Weightage Page-1'!AU163,0))+
(IF('Semester Activities'!J$55&lt;&gt;0,('Semester Activities'!J$55/'Weightage Page-1'!AV$13)*'Weightage Page-1'!AV163,0))+
(IF('Semester Activities'!J$56&lt;&gt;0,('Semester Activities'!J$56/'Weightage Page-1'!AW$13)*'Weightage Page-1'!AW163,0))+
(IF('Semester Activities'!J$57&lt;&gt;0,('Semester Activities'!J$57/'Weightage Page-1'!AX$13)*'Weightage Page-1'!AX163,0))+
(IF('Semester Activities'!J$58&lt;&gt;0,('Semester Activities'!J$58/'Weightage Page-1'!AY$13)*'Weightage Page-1'!AY163,0))+
(IF('Semester Activities'!J$59&lt;&gt;0,('Semester Activities'!J$59/'Weightage Page-1'!AZ$13)*'Weightage Page-1'!AZ163,0))+
(IF('Semester Activities'!J$60&lt;&gt;0,('Semester Activities'!J$60/'Weightage Page-1'!BA$13)*'Weightage Page-1'!BA163,0))+
(IF('Semester Activities'!J$61&lt;&gt;0,('Semester Activities'!J$61/'Weightage Page-1'!BB$13)*'Weightage Page-1'!BB163,0))</f>
        <v>0</v>
      </c>
      <c r="E157" s="423"/>
      <c r="F157" s="423">
        <f>(IF('Semester Activities'!K$11&lt;&gt;0,('Semester Activities'!K$11/'Weightage Page-1'!D$13)*'Weightage Page-1'!D163,0))+
(IF('Semester Activities'!K$12&lt;&gt;0,('Semester Activities'!K$12/'Weightage Page-1'!E$13)*'Weightage Page-1'!E163,0))+
(IF('Semester Activities'!K$13&lt;&gt;0,('Semester Activities'!K$13/'Weightage Page-1'!F$13)*'Weightage Page-1'!F163,0))+
(IF('Semester Activities'!K$14&lt;&gt;0,('Semester Activities'!K$14/'Weightage Page-1'!G$13)*'Weightage Page-1'!G163,0))+
(IF('Semester Activities'!K$15&lt;&gt;0,('Semester Activities'!K$15/'Weightage Page-1'!H$13)*'Weightage Page-1'!H163,0))+
(IF('Semester Activities'!K$16&lt;&gt;0,('Semester Activities'!K$16/'Weightage Page-1'!I$13)*'Weightage Page-1'!I163,0))+
(IF('Semester Activities'!K$17&lt;&gt;0,('Semester Activities'!K$17/'Weightage Page-1'!J$13)*'Weightage Page-1'!J163,0))+
(IF('Semester Activities'!K$18&lt;&gt;0,('Semester Activities'!K$18/'Weightage Page-1'!K$13)*'Weightage Page-1'!K163,0))+
(IF('Semester Activities'!K$19&lt;&gt;0,('Semester Activities'!K$19/'Weightage Page-1'!L$13)*'Weightage Page-1'!L163,0))+
(IF('Semester Activities'!K$20&lt;&gt;0,('Semester Activities'!K$20/'Weightage Page-1'!M$13)*'Weightage Page-1'!M163,0))+
(IF('Semester Activities'!K$21&lt;&gt;0,('Semester Activities'!K$21/'Weightage Page-1'!N$13)*'Weightage Page-1'!N163,0))+
(IF('Semester Activities'!K$25&lt;&gt;0,('Semester Activities'!K$25/'Weightage Page-1'!R$13)*'Weightage Page-1'!R163,0))+
(IF('Semester Activities'!K$26&lt;&gt;0,('Semester Activities'!K$26/'Weightage Page-1'!S$13)*'Weightage Page-1'!S163,0))+
(IF('Semester Activities'!K$27&lt;&gt;0,('Semester Activities'!K$27/'Weightage Page-1'!T$13)*'Weightage Page-1'!T163,0))+
(IF('Semester Activities'!K$28&lt;&gt;0,('Semester Activities'!K$28/'Weightage Page-1'!U$13)*'Weightage Page-1'!U163,0))+
(IF('Semester Activities'!K$29&lt;&gt;0,('Semester Activities'!K$29/'Weightage Page-1'!V$13)*'Weightage Page-1'!V163,0))+
(IF('Semester Activities'!K$30&lt;&gt;0,('Semester Activities'!K$30/'Weightage Page-1'!W$13)*'Weightage Page-1'!W163,0))+
(IF('Semester Activities'!K$31&lt;&gt;0,('Semester Activities'!K$31/'Weightage Page-1'!X$13)*'Weightage Page-1'!X163,0))+
(IF('Semester Activities'!K$32&lt;&gt;0,('Semester Activities'!K$32/'Weightage Page-1'!Y$13)*'Weightage Page-1'!Y163,0))+
(IF('Semester Activities'!K$33&lt;&gt;0,('Semester Activities'!K$33/'Weightage Page-1'!Z$13)*'Weightage Page-1'!Z163,0))+
(IF('Semester Activities'!K$34&lt;&gt;0,('Semester Activities'!K$34/'Weightage Page-1'!AA$13)*'Weightage Page-1'!AA163,0))+
(IF('Semester Activities'!K$35&lt;&gt;0,('Semester Activities'!K$35/'Weightage Page-1'!AB$13)*'Weightage Page-1'!AB163,0))+
(IF('Semester Activities'!K$36&lt;&gt;0,('Semester Activities'!K$36/'Weightage Page-1'!AC$13)*'Weightage Page-1'!AC163,0))+
(IF('Semester Activities'!K$38&lt;&gt;0,('Semester Activities'!K$38/'Weightage Page-1'!AE$13)*'Weightage Page-1'!AE163,0))+
(IF('Semester Activities'!K$39&lt;&gt;0,('Semester Activities'!K$39/'Weightage Page-1'!AF$13)*'Weightage Page-1'!AF163,0))+
(IF('Semester Activities'!K$40&lt;&gt;0,('Semester Activities'!K$40/'Weightage Page-1'!AG$13)*'Weightage Page-1'!AG163,0))+
(IF('Semester Activities'!K$41&lt;&gt;0,('Semester Activities'!K$41/'Weightage Page-1'!AH$13)*'Weightage Page-1'!AH163,0))+
(IF('Semester Activities'!K$42&lt;&gt;0,('Semester Activities'!K$42/'Weightage Page-1'!AI$13)*'Weightage Page-1'!AI163,0))+
(IF('Semester Activities'!K$43&lt;&gt;0,('Semester Activities'!K$43/'Weightage Page-1'!AJ$13)*'Weightage Page-1'!AJ163,0))+
(IF('Semester Activities'!K$44&lt;&gt;0,('Semester Activities'!K$44/'Weightage Page-1'!AK$13)*'Weightage Page-1'!AK163,0))+
(IF('Semester Activities'!K$45&lt;&gt;0,('Semester Activities'!K$45/'Weightage Page-1'!AL$13)*'Weightage Page-1'!AL163,0))+
(IF('Semester Activities'!K$46&lt;&gt;0,('Semester Activities'!K$46/'Weightage Page-1'!AM$13)*'Weightage Page-1'!AM163,0))+
(IF('Semester Activities'!K$47&lt;&gt;0,('Semester Activities'!K$47/'Weightage Page-1'!AN$13)*'Weightage Page-1'!AN163,0))+
(IF('Semester Activities'!K$48&lt;&gt;0,('Semester Activities'!K$48/'Weightage Page-1'!AO$13)*'Weightage Page-1'!AO163,0))+
(IF('Semester Activities'!K$49&lt;&gt;0,('Semester Activities'!K$49/'Weightage Page-1'!AP$13)*'Weightage Page-1'!AP163,0))+
(IF('Semester Activities'!K$50&lt;&gt;0,('Semester Activities'!K$50/'Weightage Page-1'!AQ$13)*'Weightage Page-1'!AQ163,0))+
(IF('Semester Activities'!K$51&lt;&gt;0,('Semester Activities'!K$51/'Weightage Page-1'!AR$13)*'Weightage Page-1'!AR163,0))+
(IF('Semester Activities'!K$52&lt;&gt;0,('Semester Activities'!K$52/'Weightage Page-1'!AS$13)*'Weightage Page-1'!AS163,0))+
(IF('Semester Activities'!K$53&lt;&gt;0,('Semester Activities'!K$53/'Weightage Page-1'!AT$13)*'Weightage Page-1'!AT163,0))+
(IF('Semester Activities'!K$54&lt;&gt;0,('Semester Activities'!K$54/'Weightage Page-1'!AU$13)*'Weightage Page-1'!AU163,0))+
(IF('Semester Activities'!K$55&lt;&gt;0,('Semester Activities'!K$55/'Weightage Page-1'!AV$13)*'Weightage Page-1'!AV163,0))+
(IF('Semester Activities'!K$56&lt;&gt;0,('Semester Activities'!K$56/'Weightage Page-1'!AW$13)*'Weightage Page-1'!AW163,0))+
(IF('Semester Activities'!K$57&lt;&gt;0,('Semester Activities'!K$57/'Weightage Page-1'!AX$13)*'Weightage Page-1'!AX163,0))+
(IF('Semester Activities'!K$58&lt;&gt;0,('Semester Activities'!K$58/'Weightage Page-1'!AY$13)*'Weightage Page-1'!AY163,0))+
(IF('Semester Activities'!K$59&lt;&gt;0,('Semester Activities'!K$59/'Weightage Page-1'!AZ$13)*'Weightage Page-1'!AZ163,0))+
(IF('Semester Activities'!K$60&lt;&gt;0,('Semester Activities'!K$60/'Weightage Page-1'!BA$13)*'Weightage Page-1'!BA163,0))+
(IF('Semester Activities'!K$61&lt;&gt;0,('Semester Activities'!K$61/'Weightage Page-1'!BB$13)*'Weightage Page-1'!BB163,0))</f>
        <v>0</v>
      </c>
      <c r="G157" s="423"/>
      <c r="H157" s="423">
        <f>(IF('Semester Activities'!L$11&lt;&gt;0,('Semester Activities'!L$11/'Weightage Page-1'!D$13)*'Weightage Page-1'!D163,0))+
(IF('Semester Activities'!L$12&lt;&gt;0,('Semester Activities'!L$12/'Weightage Page-1'!E$13)*'Weightage Page-1'!E163,0))+
(IF('Semester Activities'!L$13&lt;&gt;0,('Semester Activities'!L$13/'Weightage Page-1'!F$13)*'Weightage Page-1'!F163,0))+
(IF('Semester Activities'!L$14&lt;&gt;0,('Semester Activities'!L$14/'Weightage Page-1'!G$13)*'Weightage Page-1'!G163,0))+
(IF('Semester Activities'!L$15&lt;&gt;0,('Semester Activities'!L$15/'Weightage Page-1'!H$13)*'Weightage Page-1'!H163,0))+
(IF('Semester Activities'!L$16&lt;&gt;0,('Semester Activities'!L$16/'Weightage Page-1'!I$13)*'Weightage Page-1'!I163,0))+
(IF('Semester Activities'!L$17&lt;&gt;0,('Semester Activities'!L$17/'Weightage Page-1'!J$13)*'Weightage Page-1'!J163,0))+
(IF('Semester Activities'!L$18&lt;&gt;0,('Semester Activities'!L$18/'Weightage Page-1'!K$13)*'Weightage Page-1'!K163,0))+
(IF('Semester Activities'!L$19&lt;&gt;0,('Semester Activities'!L$19/'Weightage Page-1'!L$13)*'Weightage Page-1'!L163,0))+
(IF('Semester Activities'!L$20&lt;&gt;0,('Semester Activities'!L$20/'Weightage Page-1'!M$13)*'Weightage Page-1'!M163,0))+
(IF('Semester Activities'!L$21&lt;&gt;0,('Semester Activities'!L$21/'Weightage Page-1'!N$13)*'Weightage Page-1'!N163,0))+
(IF('Semester Activities'!L$25&lt;&gt;0,('Semester Activities'!L$25/'Weightage Page-1'!R$13)*'Weightage Page-1'!R163,0))+
(IF('Semester Activities'!L$26&lt;&gt;0,('Semester Activities'!L$26/'Weightage Page-1'!S$13)*'Weightage Page-1'!S163,0))+
(IF('Semester Activities'!L$27&lt;&gt;0,('Semester Activities'!L$27/'Weightage Page-1'!T$13)*'Weightage Page-1'!T163,0))+
(IF('Semester Activities'!L$28&lt;&gt;0,('Semester Activities'!L$28/'Weightage Page-1'!U$13)*'Weightage Page-1'!U163,0))+
(IF('Semester Activities'!L$29&lt;&gt;0,('Semester Activities'!L$29/'Weightage Page-1'!V$13)*'Weightage Page-1'!V163,0))+
(IF('Semester Activities'!L$30&lt;&gt;0,('Semester Activities'!L$30/'Weightage Page-1'!W$13)*'Weightage Page-1'!W163,0))+
(IF('Semester Activities'!L$31&lt;&gt;0,('Semester Activities'!L$31/'Weightage Page-1'!X$13)*'Weightage Page-1'!X163,0))+
(IF('Semester Activities'!L$32&lt;&gt;0,('Semester Activities'!L$32/'Weightage Page-1'!Y$13)*'Weightage Page-1'!Y163,0))+
(IF('Semester Activities'!L$33&lt;&gt;0,('Semester Activities'!L$33/'Weightage Page-1'!Z$13)*'Weightage Page-1'!Z163,0))+
(IF('Semester Activities'!L$34&lt;&gt;0,('Semester Activities'!L$34/'Weightage Page-1'!AA$13)*'Weightage Page-1'!AA163,0))+
(IF('Semester Activities'!L$35&lt;&gt;0,('Semester Activities'!L$35/'Weightage Page-1'!AB$13)*'Weightage Page-1'!AB163,0))+
(IF('Semester Activities'!L$36&lt;&gt;0,('Semester Activities'!L$36/'Weightage Page-1'!AC$13)*'Weightage Page-1'!AC163,0))+
(IF('Semester Activities'!L$38&lt;&gt;0,('Semester Activities'!L$38/'Weightage Page-1'!AE$13)*'Weightage Page-1'!AE163,0))+
(IF('Semester Activities'!L$39&lt;&gt;0,('Semester Activities'!L$39/'Weightage Page-1'!AF$13)*'Weightage Page-1'!AF163,0))+
(IF('Semester Activities'!L$40&lt;&gt;0,('Semester Activities'!L$40/'Weightage Page-1'!AG$13)*'Weightage Page-1'!AG163,0))+
(IF('Semester Activities'!L$41&lt;&gt;0,('Semester Activities'!L$41/'Weightage Page-1'!AH$13)*'Weightage Page-1'!AH163,0))+
(IF('Semester Activities'!L$42&lt;&gt;0,('Semester Activities'!L$42/'Weightage Page-1'!AI$13)*'Weightage Page-1'!AI163,0))+
(IF('Semester Activities'!L$43&lt;&gt;0,('Semester Activities'!L$43/'Weightage Page-1'!AJ$13)*'Weightage Page-1'!AJ163,0))+
(IF('Semester Activities'!L$44&lt;&gt;0,('Semester Activities'!L$44/'Weightage Page-1'!AK$13)*'Weightage Page-1'!AK163,0))+
(IF('Semester Activities'!L$45&lt;&gt;0,('Semester Activities'!L$45/'Weightage Page-1'!AL$13)*'Weightage Page-1'!AL163,0))+
(IF('Semester Activities'!L$46&lt;&gt;0,('Semester Activities'!L$46/'Weightage Page-1'!AM$13)*'Weightage Page-1'!AM163,0))+
(IF('Semester Activities'!L$47&lt;&gt;0,('Semester Activities'!L$47/'Weightage Page-1'!AN$13)*'Weightage Page-1'!AN163,0))+
(IF('Semester Activities'!L$48&lt;&gt;0,('Semester Activities'!L$48/'Weightage Page-1'!AO$13)*'Weightage Page-1'!AO163,0))+
(IF('Semester Activities'!L$49&lt;&gt;0,('Semester Activities'!L$49/'Weightage Page-1'!AP$13)*'Weightage Page-1'!AP163,0))+
(IF('Semester Activities'!L$50&lt;&gt;0,('Semester Activities'!L$50/'Weightage Page-1'!AQ$13)*'Weightage Page-1'!AQ163,0))+
(IF('Semester Activities'!L$51&lt;&gt;0,('Semester Activities'!L$51/'Weightage Page-1'!AR$13)*'Weightage Page-1'!AR163,0))+
(IF('Semester Activities'!L$52&lt;&gt;0,('Semester Activities'!L$52/'Weightage Page-1'!AS$13)*'Weightage Page-1'!AS163,0))+
(IF('Semester Activities'!L$53&lt;&gt;0,('Semester Activities'!L$53/'Weightage Page-1'!AT$13)*'Weightage Page-1'!AT163,0))+
(IF('Semester Activities'!L$54&lt;&gt;0,('Semester Activities'!L$54/'Weightage Page-1'!AU$13)*'Weightage Page-1'!AU163,0))+
(IF('Semester Activities'!L$55&lt;&gt;0,('Semester Activities'!L$55/'Weightage Page-1'!AV$13)*'Weightage Page-1'!AV163,0))+
(IF('Semester Activities'!L$56&lt;&gt;0,('Semester Activities'!L$56/'Weightage Page-1'!AW$13)*'Weightage Page-1'!AW163,0))+
(IF('Semester Activities'!L$57&lt;&gt;0,('Semester Activities'!L$57/'Weightage Page-1'!AX$13)*'Weightage Page-1'!AX163,0))+
(IF('Semester Activities'!L$58&lt;&gt;0,('Semester Activities'!L$58/'Weightage Page-1'!AY$13)*'Weightage Page-1'!AY163,0))+
(IF('Semester Activities'!L$59&lt;&gt;0,('Semester Activities'!L$59/'Weightage Page-1'!AZ$13)*'Weightage Page-1'!AZ163,0))+
(IF('Semester Activities'!L$60&lt;&gt;0,('Semester Activities'!L$60/'Weightage Page-1'!BA$13)*'Weightage Page-1'!BA163,0))+
(IF('Semester Activities'!L$61&lt;&gt;0,('Semester Activities'!L$61/'Weightage Page-1'!BB$13)*'Weightage Page-1'!BB163,0))</f>
        <v>0</v>
      </c>
      <c r="I157" s="423"/>
      <c r="J157" s="423">
        <f>(IF('Semester Activities'!M$11&lt;&gt;0,('Semester Activities'!M$11/'Weightage Page-1'!D$13)*'Weightage Page-1'!D163,0))+
(IF('Semester Activities'!M$12&lt;&gt;0,('Semester Activities'!M$12/'Weightage Page-1'!E$13)*'Weightage Page-1'!E163,0))+
(IF('Semester Activities'!M$13&lt;&gt;0,('Semester Activities'!M$13/'Weightage Page-1'!F$13)*'Weightage Page-1'!F163,0))+
(IF('Semester Activities'!M$14&lt;&gt;0,('Semester Activities'!M$14/'Weightage Page-1'!G$13)*'Weightage Page-1'!G163,0))+
(IF('Semester Activities'!M$15&lt;&gt;0,('Semester Activities'!M$15/'Weightage Page-1'!H$13)*'Weightage Page-1'!H163,0))+
(IF('Semester Activities'!M$16&lt;&gt;0,('Semester Activities'!M$16/'Weightage Page-1'!I$13)*'Weightage Page-1'!I163,0))+
(IF('Semester Activities'!M$17&lt;&gt;0,('Semester Activities'!M$17/'Weightage Page-1'!J$13)*'Weightage Page-1'!J163,0))+
(IF('Semester Activities'!M$18&lt;&gt;0,('Semester Activities'!M$18/'Weightage Page-1'!K$13)*'Weightage Page-1'!K163,0))+
(IF('Semester Activities'!M$19&lt;&gt;0,('Semester Activities'!M$19/'Weightage Page-1'!L$13)*'Weightage Page-1'!L163,0))+
(IF('Semester Activities'!M$20&lt;&gt;0,('Semester Activities'!M$20/'Weightage Page-1'!M$13)*'Weightage Page-1'!M163,0))+
(IF('Semester Activities'!M$21&lt;&gt;0,('Semester Activities'!M$21/'Weightage Page-1'!N$13)*'Weightage Page-1'!N163,0))+
(IF('Semester Activities'!M$25&lt;&gt;0,('Semester Activities'!M$25/'Weightage Page-1'!R$13)*'Weightage Page-1'!R163,0))+
(IF('Semester Activities'!M$26&lt;&gt;0,('Semester Activities'!M$26/'Weightage Page-1'!S$13)*'Weightage Page-1'!S163,0))+
(IF('Semester Activities'!M$27&lt;&gt;0,('Semester Activities'!M$27/'Weightage Page-1'!T$13)*'Weightage Page-1'!T163,0))+
(IF('Semester Activities'!M$28&lt;&gt;0,('Semester Activities'!M$28/'Weightage Page-1'!U$13)*'Weightage Page-1'!U163,0))+
(IF('Semester Activities'!M$29&lt;&gt;0,('Semester Activities'!M$29/'Weightage Page-1'!V$13)*'Weightage Page-1'!V163,0))+
(IF('Semester Activities'!M$30&lt;&gt;0,('Semester Activities'!M$30/'Weightage Page-1'!W$13)*'Weightage Page-1'!W163,0))+
(IF('Semester Activities'!M$31&lt;&gt;0,('Semester Activities'!M$31/'Weightage Page-1'!X$13)*'Weightage Page-1'!X163,0))+
(IF('Semester Activities'!M$32&lt;&gt;0,('Semester Activities'!M$32/'Weightage Page-1'!Y$13)*'Weightage Page-1'!Y163,0))+
(IF('Semester Activities'!M$33&lt;&gt;0,('Semester Activities'!M$33/'Weightage Page-1'!Z$13)*'Weightage Page-1'!Z163,0))+
(IF('Semester Activities'!M$34&lt;&gt;0,('Semester Activities'!M$34/'Weightage Page-1'!AA$13)*'Weightage Page-1'!AA163,0))+
(IF('Semester Activities'!M$35&lt;&gt;0,('Semester Activities'!M$35/'Weightage Page-1'!AB$13)*'Weightage Page-1'!AB163,0))+
(IF('Semester Activities'!M$36&lt;&gt;0,('Semester Activities'!M$36/'Weightage Page-1'!AC$13)*'Weightage Page-1'!AC163,0))+
(IF('Semester Activities'!M$38&lt;&gt;0,('Semester Activities'!M$38/'Weightage Page-1'!AE$13)*'Weightage Page-1'!AE163,0))+
(IF('Semester Activities'!M$39&lt;&gt;0,('Semester Activities'!M$39/'Weightage Page-1'!AF$13)*'Weightage Page-1'!AF163,0))+
(IF('Semester Activities'!M$40&lt;&gt;0,('Semester Activities'!M$40/'Weightage Page-1'!AG$13)*'Weightage Page-1'!AG163,0))+
(IF('Semester Activities'!M$41&lt;&gt;0,('Semester Activities'!M$41/'Weightage Page-1'!AH$13)*'Weightage Page-1'!AH163,0))+
(IF('Semester Activities'!M$42&lt;&gt;0,('Semester Activities'!M$42/'Weightage Page-1'!AI$13)*'Weightage Page-1'!AI163,0))+
(IF('Semester Activities'!M$43&lt;&gt;0,('Semester Activities'!M$43/'Weightage Page-1'!AJ$13)*'Weightage Page-1'!AJ163,0))+
(IF('Semester Activities'!M$44&lt;&gt;0,('Semester Activities'!M$44/'Weightage Page-1'!AK$13)*'Weightage Page-1'!AK163,0))+
(IF('Semester Activities'!M$45&lt;&gt;0,('Semester Activities'!M$45/'Weightage Page-1'!AL$13)*'Weightage Page-1'!AL163,0))+
(IF('Semester Activities'!M$46&lt;&gt;0,('Semester Activities'!M$46/'Weightage Page-1'!AM$13)*'Weightage Page-1'!AM163,0))+
(IF('Semester Activities'!M$47&lt;&gt;0,('Semester Activities'!M$47/'Weightage Page-1'!AN$13)*'Weightage Page-1'!AN163,0))+
(IF('Semester Activities'!M$48&lt;&gt;0,('Semester Activities'!M$48/'Weightage Page-1'!AO$13)*'Weightage Page-1'!AO163,0))+
(IF('Semester Activities'!M$49&lt;&gt;0,('Semester Activities'!M$49/'Weightage Page-1'!AP$13)*'Weightage Page-1'!AP163,0))+
(IF('Semester Activities'!M$50&lt;&gt;0,('Semester Activities'!M$50/'Weightage Page-1'!AQ$13)*'Weightage Page-1'!AQ163,0))+
(IF('Semester Activities'!M$51&lt;&gt;0,('Semester Activities'!M$51/'Weightage Page-1'!AR$13)*'Weightage Page-1'!AR163,0))+
(IF('Semester Activities'!M$52&lt;&gt;0,('Semester Activities'!M$52/'Weightage Page-1'!AS$13)*'Weightage Page-1'!AS163,0))+
(IF('Semester Activities'!M$53&lt;&gt;0,('Semester Activities'!M$53/'Weightage Page-1'!AT$13)*'Weightage Page-1'!AT163,0))+
(IF('Semester Activities'!M$54&lt;&gt;0,('Semester Activities'!M$54/'Weightage Page-1'!AU$13)*'Weightage Page-1'!AU163,0))+
(IF('Semester Activities'!M$55&lt;&gt;0,('Semester Activities'!M$55/'Weightage Page-1'!AV$13)*'Weightage Page-1'!AV163,0))+
(IF('Semester Activities'!M$56&lt;&gt;0,('Semester Activities'!M$56/'Weightage Page-1'!AW$13)*'Weightage Page-1'!AW163,0))+
(IF('Semester Activities'!M$57&lt;&gt;0,('Semester Activities'!M$57/'Weightage Page-1'!AX$13)*'Weightage Page-1'!AX163,0))+
(IF('Semester Activities'!M$58&lt;&gt;0,('Semester Activities'!M$58/'Weightage Page-1'!AY$13)*'Weightage Page-1'!AY163,0))+
(IF('Semester Activities'!M$59&lt;&gt;0,('Semester Activities'!M$59/'Weightage Page-1'!AZ$13)*'Weightage Page-1'!AZ163,0))+
(IF('Semester Activities'!M$60&lt;&gt;0,('Semester Activities'!M$60/'Weightage Page-1'!BA$13)*'Weightage Page-1'!BA163,0))+
(IF('Semester Activities'!M$61&lt;&gt;0,('Semester Activities'!M$61/'Weightage Page-1'!BB$13)*'Weightage Page-1'!BB163,0))</f>
        <v>0</v>
      </c>
      <c r="K157" s="423"/>
      <c r="L157" s="423">
        <f>(IF('Semester Activities'!N$11&lt;&gt;0,('Semester Activities'!N$11/'Weightage Page-1'!D$13)*'Weightage Page-1'!D163,0))+
(IF('Semester Activities'!N$12&lt;&gt;0,('Semester Activities'!N$12/'Weightage Page-1'!E$13)*'Weightage Page-1'!E163,0))+
(IF('Semester Activities'!N$13&lt;&gt;0,('Semester Activities'!N$13/'Weightage Page-1'!F$13)*'Weightage Page-1'!F163,0))+
(IF('Semester Activities'!N$14&lt;&gt;0,('Semester Activities'!N$14/'Weightage Page-1'!G$13)*'Weightage Page-1'!G163,0))+
(IF('Semester Activities'!N$15&lt;&gt;0,('Semester Activities'!N$15/'Weightage Page-1'!H$13)*'Weightage Page-1'!H163,0))+
(IF('Semester Activities'!N$16&lt;&gt;0,('Semester Activities'!N$16/'Weightage Page-1'!I$13)*'Weightage Page-1'!I163,0))+
(IF('Semester Activities'!N$17&lt;&gt;0,('Semester Activities'!N$17/'Weightage Page-1'!J$13)*'Weightage Page-1'!J163,0))+
(IF('Semester Activities'!N$18&lt;&gt;0,('Semester Activities'!N$18/'Weightage Page-1'!K$13)*'Weightage Page-1'!K163,0))+
(IF('Semester Activities'!N$19&lt;&gt;0,('Semester Activities'!N$19/'Weightage Page-1'!L$13)*'Weightage Page-1'!L163,0))+
(IF('Semester Activities'!N$20&lt;&gt;0,('Semester Activities'!N$20/'Weightage Page-1'!M$13)*'Weightage Page-1'!M163,0))+
(IF('Semester Activities'!N$21&lt;&gt;0,('Semester Activities'!N$21/'Weightage Page-1'!N$13)*'Weightage Page-1'!N163,0))+
(IF('Semester Activities'!N$25&lt;&gt;0,('Semester Activities'!N$25/'Weightage Page-1'!R$13)*'Weightage Page-1'!R163,0))+
(IF('Semester Activities'!N$26&lt;&gt;0,('Semester Activities'!N$26/'Weightage Page-1'!S$13)*'Weightage Page-1'!S163,0))+
(IF('Semester Activities'!N$27&lt;&gt;0,('Semester Activities'!N$27/'Weightage Page-1'!T$13)*'Weightage Page-1'!T163,0))+
(IF('Semester Activities'!N$28&lt;&gt;0,('Semester Activities'!N$28/'Weightage Page-1'!U$13)*'Weightage Page-1'!U163,0))+
(IF('Semester Activities'!N$29&lt;&gt;0,('Semester Activities'!N$29/'Weightage Page-1'!V$13)*'Weightage Page-1'!V163,0))+
(IF('Semester Activities'!N$30&lt;&gt;0,('Semester Activities'!N$30/'Weightage Page-1'!W$13)*'Weightage Page-1'!W163,0))+
(IF('Semester Activities'!N$31&lt;&gt;0,('Semester Activities'!N$31/'Weightage Page-1'!X$13)*'Weightage Page-1'!X163,0))+
(IF('Semester Activities'!N$32&lt;&gt;0,('Semester Activities'!N$32/'Weightage Page-1'!Y$13)*'Weightage Page-1'!Y163,0))+
(IF('Semester Activities'!N$33&lt;&gt;0,('Semester Activities'!N$33/'Weightage Page-1'!Z$13)*'Weightage Page-1'!Z163,0))+
(IF('Semester Activities'!N$34&lt;&gt;0,('Semester Activities'!N$34/'Weightage Page-1'!AA$13)*'Weightage Page-1'!AA163,0))+
(IF('Semester Activities'!N$35&lt;&gt;0,('Semester Activities'!N$35/'Weightage Page-1'!AB$13)*'Weightage Page-1'!AB163,0))+
(IF('Semester Activities'!N$36&lt;&gt;0,('Semester Activities'!N$36/'Weightage Page-1'!AC$13)*'Weightage Page-1'!AC163,0))+
(IF('Semester Activities'!N$38&lt;&gt;0,('Semester Activities'!N$38/'Weightage Page-1'!AE$13)*'Weightage Page-1'!AE163,0))+
(IF('Semester Activities'!N$39&lt;&gt;0,('Semester Activities'!N$39/'Weightage Page-1'!AF$13)*'Weightage Page-1'!AF163,0))+
(IF('Semester Activities'!N$40&lt;&gt;0,('Semester Activities'!N$40/'Weightage Page-1'!AG$13)*'Weightage Page-1'!AG163,0))+
(IF('Semester Activities'!N$41&lt;&gt;0,('Semester Activities'!N$41/'Weightage Page-1'!AH$13)*'Weightage Page-1'!AH163,0))+
(IF('Semester Activities'!N$42&lt;&gt;0,('Semester Activities'!N$42/'Weightage Page-1'!AI$13)*'Weightage Page-1'!AI163,0))+
(IF('Semester Activities'!N$43&lt;&gt;0,('Semester Activities'!N$43/'Weightage Page-1'!AJ$13)*'Weightage Page-1'!AJ163,0))+
(IF('Semester Activities'!N$44&lt;&gt;0,('Semester Activities'!N$44/'Weightage Page-1'!AK$13)*'Weightage Page-1'!AK163,0))+
(IF('Semester Activities'!N$45&lt;&gt;0,('Semester Activities'!N$45/'Weightage Page-1'!AL$13)*'Weightage Page-1'!AL163,0))+
(IF('Semester Activities'!N$46&lt;&gt;0,('Semester Activities'!N$46/'Weightage Page-1'!AM$13)*'Weightage Page-1'!AM163,0))+
(IF('Semester Activities'!N$47&lt;&gt;0,('Semester Activities'!N$47/'Weightage Page-1'!AN$13)*'Weightage Page-1'!AN163,0))+
(IF('Semester Activities'!N$48&lt;&gt;0,('Semester Activities'!N$48/'Weightage Page-1'!AO$13)*'Weightage Page-1'!AO163,0))+
(IF('Semester Activities'!N$49&lt;&gt;0,('Semester Activities'!N$49/'Weightage Page-1'!AP$13)*'Weightage Page-1'!AP163,0))+
(IF('Semester Activities'!N$50&lt;&gt;0,('Semester Activities'!N$50/'Weightage Page-1'!AQ$13)*'Weightage Page-1'!AQ163,0))+
(IF('Semester Activities'!N$51&lt;&gt;0,('Semester Activities'!N$51/'Weightage Page-1'!AR$13)*'Weightage Page-1'!AR163,0))+
(IF('Semester Activities'!N$52&lt;&gt;0,('Semester Activities'!N$52/'Weightage Page-1'!AS$13)*'Weightage Page-1'!AS163,0))+
(IF('Semester Activities'!N$53&lt;&gt;0,('Semester Activities'!N$53/'Weightage Page-1'!AT$13)*'Weightage Page-1'!AT163,0))+
(IF('Semester Activities'!N$54&lt;&gt;0,('Semester Activities'!N$54/'Weightage Page-1'!AU$13)*'Weightage Page-1'!AU163,0))+
(IF('Semester Activities'!N$55&lt;&gt;0,('Semester Activities'!N$55/'Weightage Page-1'!AV$13)*'Weightage Page-1'!AV163,0))+
(IF('Semester Activities'!N$56&lt;&gt;0,('Semester Activities'!N$56/'Weightage Page-1'!AW$13)*'Weightage Page-1'!AW163,0))+
(IF('Semester Activities'!N$57&lt;&gt;0,('Semester Activities'!N$57/'Weightage Page-1'!AX$13)*'Weightage Page-1'!AX163,0))+
(IF('Semester Activities'!N$58&lt;&gt;0,('Semester Activities'!N$58/'Weightage Page-1'!AY$13)*'Weightage Page-1'!AY163,0))+
(IF('Semester Activities'!N$59&lt;&gt;0,('Semester Activities'!N$59/'Weightage Page-1'!AZ$13)*'Weightage Page-1'!AZ163,0))+
(IF('Semester Activities'!N$60&lt;&gt;0,('Semester Activities'!N$60/'Weightage Page-1'!BA$13)*'Weightage Page-1'!BA163,0))+
(IF('Semester Activities'!N$61&lt;&gt;0,('Semester Activities'!N$61/'Weightage Page-1'!BB$13)*'Weightage Page-1'!BB163,0))</f>
        <v>0</v>
      </c>
      <c r="M157" s="423"/>
      <c r="N157" s="424">
        <f t="shared" si="3"/>
        <v>0</v>
      </c>
      <c r="O157" s="424"/>
    </row>
    <row r="158" spans="1:15" ht="16.5" thickBot="1" x14ac:dyDescent="0.3">
      <c r="A158" s="210">
        <v>149</v>
      </c>
      <c r="B158" s="211" t="str">
        <f>IF('Weightage Page-1'!B164&lt;&gt;"",'Weightage Page-1'!B164,"")</f>
        <v/>
      </c>
      <c r="C158" s="118"/>
      <c r="D158" s="423">
        <f>(IF('Semester Activities'!J$11&lt;&gt;0,('Semester Activities'!J$11/'Weightage Page-1'!D$13)*'Weightage Page-1'!D164,0))+
(IF('Semester Activities'!J$12&lt;&gt;0,('Semester Activities'!J$12/'Weightage Page-1'!E$13)*'Weightage Page-1'!E164,0))+
(IF('Semester Activities'!J$13&lt;&gt;0,('Semester Activities'!J$13/'Weightage Page-1'!F$13)*'Weightage Page-1'!F164,0))+
(IF('Semester Activities'!J$14&lt;&gt;0,('Semester Activities'!J$14/'Weightage Page-1'!G$13)*'Weightage Page-1'!G164,0))+
(IF('Semester Activities'!J$15&lt;&gt;0,('Semester Activities'!J$15/'Weightage Page-1'!H$13)*'Weightage Page-1'!H164,0))+
(IF('Semester Activities'!J$16&lt;&gt;0,('Semester Activities'!J$16/'Weightage Page-1'!I$13)*'Weightage Page-1'!I164,0))+
(IF('Semester Activities'!J$17&lt;&gt;0,('Semester Activities'!J$17/'Weightage Page-1'!J$13)*'Weightage Page-1'!J164,0))+
(IF('Semester Activities'!J$18&lt;&gt;0,('Semester Activities'!J$18/'Weightage Page-1'!K$13)*'Weightage Page-1'!K164,0))+
(IF('Semester Activities'!J$19&lt;&gt;0,('Semester Activities'!J$19/'Weightage Page-1'!L$13)*'Weightage Page-1'!L164,0))+
(IF('Semester Activities'!J$20&lt;&gt;0,('Semester Activities'!J$20/'Weightage Page-1'!M$13)*'Weightage Page-1'!M164,0))+
(IF('Semester Activities'!J$21&lt;&gt;0,('Semester Activities'!J$21/'Weightage Page-1'!N$13)*'Weightage Page-1'!N164,0))+
(IF('Semester Activities'!J$25&lt;&gt;0,('Semester Activities'!J$25/'Weightage Page-1'!R$13)*'Weightage Page-1'!R164,0))+
(IF('Semester Activities'!J$26&lt;&gt;0,('Semester Activities'!J$26/'Weightage Page-1'!S$13)*'Weightage Page-1'!S164,0))+
(IF('Semester Activities'!J$27&lt;&gt;0,('Semester Activities'!J$27/'Weightage Page-1'!T$13)*'Weightage Page-1'!T164,0))+
(IF('Semester Activities'!J$28&lt;&gt;0,('Semester Activities'!J$28/'Weightage Page-1'!U$13)*'Weightage Page-1'!U164,0))+
(IF('Semester Activities'!J$29&lt;&gt;0,('Semester Activities'!J$29/'Weightage Page-1'!V$13)*'Weightage Page-1'!V164,0))+
(IF('Semester Activities'!J$30&lt;&gt;0,('Semester Activities'!J$30/'Weightage Page-1'!W$13)*'Weightage Page-1'!W164,0))+
(IF('Semester Activities'!J$31&lt;&gt;0,('Semester Activities'!J$31/'Weightage Page-1'!X$13)*'Weightage Page-1'!X164,0))+
(IF('Semester Activities'!J$32&lt;&gt;0,('Semester Activities'!J$32/'Weightage Page-1'!Y$13)*'Weightage Page-1'!Y164,0))+
(IF('Semester Activities'!J$33&lt;&gt;0,('Semester Activities'!J$33/'Weightage Page-1'!Z$13)*'Weightage Page-1'!Z164,0))+
(IF('Semester Activities'!J$34&lt;&gt;0,('Semester Activities'!J$34/'Weightage Page-1'!AA$13)*'Weightage Page-1'!AA164,0))+
(IF('Semester Activities'!J$35&lt;&gt;0,('Semester Activities'!J$35/'Weightage Page-1'!AB$13)*'Weightage Page-1'!AB164,0))+
(IF('Semester Activities'!J$36&lt;&gt;0,('Semester Activities'!J$36/'Weightage Page-1'!AC$13)*'Weightage Page-1'!AC164,0))+
(IF('Semester Activities'!J$38&lt;&gt;0,('Semester Activities'!J$38/'Weightage Page-1'!AE$13)*'Weightage Page-1'!AE164,0))+
(IF('Semester Activities'!J$39&lt;&gt;0,('Semester Activities'!J$39/'Weightage Page-1'!AF$13)*'Weightage Page-1'!AF164,0))+
(IF('Semester Activities'!J$40&lt;&gt;0,('Semester Activities'!J$40/'Weightage Page-1'!AG$13)*'Weightage Page-1'!AG164,0))+
(IF('Semester Activities'!J$41&lt;&gt;0,('Semester Activities'!J$41/'Weightage Page-1'!AH$13)*'Weightage Page-1'!AH164,0))+
(IF('Semester Activities'!J$42&lt;&gt;0,('Semester Activities'!J$42/'Weightage Page-1'!AI$13)*'Weightage Page-1'!AI164,0))+
(IF('Semester Activities'!J$43&lt;&gt;0,('Semester Activities'!J$43/'Weightage Page-1'!AJ$13)*'Weightage Page-1'!AJ164,0))+
(IF('Semester Activities'!J$44&lt;&gt;0,('Semester Activities'!J$44/'Weightage Page-1'!AK$13)*'Weightage Page-1'!AK164,0))+
(IF('Semester Activities'!J$45&lt;&gt;0,('Semester Activities'!J$45/'Weightage Page-1'!AL$13)*'Weightage Page-1'!AL164,0))+
(IF('Semester Activities'!J$46&lt;&gt;0,('Semester Activities'!J$46/'Weightage Page-1'!AM$13)*'Weightage Page-1'!AM164,0))+
(IF('Semester Activities'!J$47&lt;&gt;0,('Semester Activities'!J$47/'Weightage Page-1'!AN$13)*'Weightage Page-1'!AN164,0))+
(IF('Semester Activities'!J$48&lt;&gt;0,('Semester Activities'!J$48/'Weightage Page-1'!AO$13)*'Weightage Page-1'!AO164,0))+
(IF('Semester Activities'!J$49&lt;&gt;0,('Semester Activities'!J$49/'Weightage Page-1'!AP$13)*'Weightage Page-1'!AP164,0))+
(IF('Semester Activities'!J$50&lt;&gt;0,('Semester Activities'!J$50/'Weightage Page-1'!AQ$13)*'Weightage Page-1'!AQ164,0))+
(IF('Semester Activities'!J$51&lt;&gt;0,('Semester Activities'!J$51/'Weightage Page-1'!AR$13)*'Weightage Page-1'!AR164,0))+
(IF('Semester Activities'!J$52&lt;&gt;0,('Semester Activities'!J$52/'Weightage Page-1'!AS$13)*'Weightage Page-1'!AS164,0))+
(IF('Semester Activities'!J$53&lt;&gt;0,('Semester Activities'!J$53/'Weightage Page-1'!AT$13)*'Weightage Page-1'!AT164,0))+
(IF('Semester Activities'!J$54&lt;&gt;0,('Semester Activities'!J$54/'Weightage Page-1'!AU$13)*'Weightage Page-1'!AU164,0))+
(IF('Semester Activities'!J$55&lt;&gt;0,('Semester Activities'!J$55/'Weightage Page-1'!AV$13)*'Weightage Page-1'!AV164,0))+
(IF('Semester Activities'!J$56&lt;&gt;0,('Semester Activities'!J$56/'Weightage Page-1'!AW$13)*'Weightage Page-1'!AW164,0))+
(IF('Semester Activities'!J$57&lt;&gt;0,('Semester Activities'!J$57/'Weightage Page-1'!AX$13)*'Weightage Page-1'!AX164,0))+
(IF('Semester Activities'!J$58&lt;&gt;0,('Semester Activities'!J$58/'Weightage Page-1'!AY$13)*'Weightage Page-1'!AY164,0))+
(IF('Semester Activities'!J$59&lt;&gt;0,('Semester Activities'!J$59/'Weightage Page-1'!AZ$13)*'Weightage Page-1'!AZ164,0))+
(IF('Semester Activities'!J$60&lt;&gt;0,('Semester Activities'!J$60/'Weightage Page-1'!BA$13)*'Weightage Page-1'!BA164,0))+
(IF('Semester Activities'!J$61&lt;&gt;0,('Semester Activities'!J$61/'Weightage Page-1'!BB$13)*'Weightage Page-1'!BB164,0))</f>
        <v>0</v>
      </c>
      <c r="E158" s="423"/>
      <c r="F158" s="423">
        <f>(IF('Semester Activities'!K$11&lt;&gt;0,('Semester Activities'!K$11/'Weightage Page-1'!D$13)*'Weightage Page-1'!D164,0))+
(IF('Semester Activities'!K$12&lt;&gt;0,('Semester Activities'!K$12/'Weightage Page-1'!E$13)*'Weightage Page-1'!E164,0))+
(IF('Semester Activities'!K$13&lt;&gt;0,('Semester Activities'!K$13/'Weightage Page-1'!F$13)*'Weightage Page-1'!F164,0))+
(IF('Semester Activities'!K$14&lt;&gt;0,('Semester Activities'!K$14/'Weightage Page-1'!G$13)*'Weightage Page-1'!G164,0))+
(IF('Semester Activities'!K$15&lt;&gt;0,('Semester Activities'!K$15/'Weightage Page-1'!H$13)*'Weightage Page-1'!H164,0))+
(IF('Semester Activities'!K$16&lt;&gt;0,('Semester Activities'!K$16/'Weightage Page-1'!I$13)*'Weightage Page-1'!I164,0))+
(IF('Semester Activities'!K$17&lt;&gt;0,('Semester Activities'!K$17/'Weightage Page-1'!J$13)*'Weightage Page-1'!J164,0))+
(IF('Semester Activities'!K$18&lt;&gt;0,('Semester Activities'!K$18/'Weightage Page-1'!K$13)*'Weightage Page-1'!K164,0))+
(IF('Semester Activities'!K$19&lt;&gt;0,('Semester Activities'!K$19/'Weightage Page-1'!L$13)*'Weightage Page-1'!L164,0))+
(IF('Semester Activities'!K$20&lt;&gt;0,('Semester Activities'!K$20/'Weightage Page-1'!M$13)*'Weightage Page-1'!M164,0))+
(IF('Semester Activities'!K$21&lt;&gt;0,('Semester Activities'!K$21/'Weightage Page-1'!N$13)*'Weightage Page-1'!N164,0))+
(IF('Semester Activities'!K$25&lt;&gt;0,('Semester Activities'!K$25/'Weightage Page-1'!R$13)*'Weightage Page-1'!R164,0))+
(IF('Semester Activities'!K$26&lt;&gt;0,('Semester Activities'!K$26/'Weightage Page-1'!S$13)*'Weightage Page-1'!S164,0))+
(IF('Semester Activities'!K$27&lt;&gt;0,('Semester Activities'!K$27/'Weightage Page-1'!T$13)*'Weightage Page-1'!T164,0))+
(IF('Semester Activities'!K$28&lt;&gt;0,('Semester Activities'!K$28/'Weightage Page-1'!U$13)*'Weightage Page-1'!U164,0))+
(IF('Semester Activities'!K$29&lt;&gt;0,('Semester Activities'!K$29/'Weightage Page-1'!V$13)*'Weightage Page-1'!V164,0))+
(IF('Semester Activities'!K$30&lt;&gt;0,('Semester Activities'!K$30/'Weightage Page-1'!W$13)*'Weightage Page-1'!W164,0))+
(IF('Semester Activities'!K$31&lt;&gt;0,('Semester Activities'!K$31/'Weightage Page-1'!X$13)*'Weightage Page-1'!X164,0))+
(IF('Semester Activities'!K$32&lt;&gt;0,('Semester Activities'!K$32/'Weightage Page-1'!Y$13)*'Weightage Page-1'!Y164,0))+
(IF('Semester Activities'!K$33&lt;&gt;0,('Semester Activities'!K$33/'Weightage Page-1'!Z$13)*'Weightage Page-1'!Z164,0))+
(IF('Semester Activities'!K$34&lt;&gt;0,('Semester Activities'!K$34/'Weightage Page-1'!AA$13)*'Weightage Page-1'!AA164,0))+
(IF('Semester Activities'!K$35&lt;&gt;0,('Semester Activities'!K$35/'Weightage Page-1'!AB$13)*'Weightage Page-1'!AB164,0))+
(IF('Semester Activities'!K$36&lt;&gt;0,('Semester Activities'!K$36/'Weightage Page-1'!AC$13)*'Weightage Page-1'!AC164,0))+
(IF('Semester Activities'!K$38&lt;&gt;0,('Semester Activities'!K$38/'Weightage Page-1'!AE$13)*'Weightage Page-1'!AE164,0))+
(IF('Semester Activities'!K$39&lt;&gt;0,('Semester Activities'!K$39/'Weightage Page-1'!AF$13)*'Weightage Page-1'!AF164,0))+
(IF('Semester Activities'!K$40&lt;&gt;0,('Semester Activities'!K$40/'Weightage Page-1'!AG$13)*'Weightage Page-1'!AG164,0))+
(IF('Semester Activities'!K$41&lt;&gt;0,('Semester Activities'!K$41/'Weightage Page-1'!AH$13)*'Weightage Page-1'!AH164,0))+
(IF('Semester Activities'!K$42&lt;&gt;0,('Semester Activities'!K$42/'Weightage Page-1'!AI$13)*'Weightage Page-1'!AI164,0))+
(IF('Semester Activities'!K$43&lt;&gt;0,('Semester Activities'!K$43/'Weightage Page-1'!AJ$13)*'Weightage Page-1'!AJ164,0))+
(IF('Semester Activities'!K$44&lt;&gt;0,('Semester Activities'!K$44/'Weightage Page-1'!AK$13)*'Weightage Page-1'!AK164,0))+
(IF('Semester Activities'!K$45&lt;&gt;0,('Semester Activities'!K$45/'Weightage Page-1'!AL$13)*'Weightage Page-1'!AL164,0))+
(IF('Semester Activities'!K$46&lt;&gt;0,('Semester Activities'!K$46/'Weightage Page-1'!AM$13)*'Weightage Page-1'!AM164,0))+
(IF('Semester Activities'!K$47&lt;&gt;0,('Semester Activities'!K$47/'Weightage Page-1'!AN$13)*'Weightage Page-1'!AN164,0))+
(IF('Semester Activities'!K$48&lt;&gt;0,('Semester Activities'!K$48/'Weightage Page-1'!AO$13)*'Weightage Page-1'!AO164,0))+
(IF('Semester Activities'!K$49&lt;&gt;0,('Semester Activities'!K$49/'Weightage Page-1'!AP$13)*'Weightage Page-1'!AP164,0))+
(IF('Semester Activities'!K$50&lt;&gt;0,('Semester Activities'!K$50/'Weightage Page-1'!AQ$13)*'Weightage Page-1'!AQ164,0))+
(IF('Semester Activities'!K$51&lt;&gt;0,('Semester Activities'!K$51/'Weightage Page-1'!AR$13)*'Weightage Page-1'!AR164,0))+
(IF('Semester Activities'!K$52&lt;&gt;0,('Semester Activities'!K$52/'Weightage Page-1'!AS$13)*'Weightage Page-1'!AS164,0))+
(IF('Semester Activities'!K$53&lt;&gt;0,('Semester Activities'!K$53/'Weightage Page-1'!AT$13)*'Weightage Page-1'!AT164,0))+
(IF('Semester Activities'!K$54&lt;&gt;0,('Semester Activities'!K$54/'Weightage Page-1'!AU$13)*'Weightage Page-1'!AU164,0))+
(IF('Semester Activities'!K$55&lt;&gt;0,('Semester Activities'!K$55/'Weightage Page-1'!AV$13)*'Weightage Page-1'!AV164,0))+
(IF('Semester Activities'!K$56&lt;&gt;0,('Semester Activities'!K$56/'Weightage Page-1'!AW$13)*'Weightage Page-1'!AW164,0))+
(IF('Semester Activities'!K$57&lt;&gt;0,('Semester Activities'!K$57/'Weightage Page-1'!AX$13)*'Weightage Page-1'!AX164,0))+
(IF('Semester Activities'!K$58&lt;&gt;0,('Semester Activities'!K$58/'Weightage Page-1'!AY$13)*'Weightage Page-1'!AY164,0))+
(IF('Semester Activities'!K$59&lt;&gt;0,('Semester Activities'!K$59/'Weightage Page-1'!AZ$13)*'Weightage Page-1'!AZ164,0))+
(IF('Semester Activities'!K$60&lt;&gt;0,('Semester Activities'!K$60/'Weightage Page-1'!BA$13)*'Weightage Page-1'!BA164,0))+
(IF('Semester Activities'!K$61&lt;&gt;0,('Semester Activities'!K$61/'Weightage Page-1'!BB$13)*'Weightage Page-1'!BB164,0))</f>
        <v>0</v>
      </c>
      <c r="G158" s="423"/>
      <c r="H158" s="423">
        <f>(IF('Semester Activities'!L$11&lt;&gt;0,('Semester Activities'!L$11/'Weightage Page-1'!D$13)*'Weightage Page-1'!D164,0))+
(IF('Semester Activities'!L$12&lt;&gt;0,('Semester Activities'!L$12/'Weightage Page-1'!E$13)*'Weightage Page-1'!E164,0))+
(IF('Semester Activities'!L$13&lt;&gt;0,('Semester Activities'!L$13/'Weightage Page-1'!F$13)*'Weightage Page-1'!F164,0))+
(IF('Semester Activities'!L$14&lt;&gt;0,('Semester Activities'!L$14/'Weightage Page-1'!G$13)*'Weightage Page-1'!G164,0))+
(IF('Semester Activities'!L$15&lt;&gt;0,('Semester Activities'!L$15/'Weightage Page-1'!H$13)*'Weightage Page-1'!H164,0))+
(IF('Semester Activities'!L$16&lt;&gt;0,('Semester Activities'!L$16/'Weightage Page-1'!I$13)*'Weightage Page-1'!I164,0))+
(IF('Semester Activities'!L$17&lt;&gt;0,('Semester Activities'!L$17/'Weightage Page-1'!J$13)*'Weightage Page-1'!J164,0))+
(IF('Semester Activities'!L$18&lt;&gt;0,('Semester Activities'!L$18/'Weightage Page-1'!K$13)*'Weightage Page-1'!K164,0))+
(IF('Semester Activities'!L$19&lt;&gt;0,('Semester Activities'!L$19/'Weightage Page-1'!L$13)*'Weightage Page-1'!L164,0))+
(IF('Semester Activities'!L$20&lt;&gt;0,('Semester Activities'!L$20/'Weightage Page-1'!M$13)*'Weightage Page-1'!M164,0))+
(IF('Semester Activities'!L$21&lt;&gt;0,('Semester Activities'!L$21/'Weightage Page-1'!N$13)*'Weightage Page-1'!N164,0))+
(IF('Semester Activities'!L$25&lt;&gt;0,('Semester Activities'!L$25/'Weightage Page-1'!R$13)*'Weightage Page-1'!R164,0))+
(IF('Semester Activities'!L$26&lt;&gt;0,('Semester Activities'!L$26/'Weightage Page-1'!S$13)*'Weightage Page-1'!S164,0))+
(IF('Semester Activities'!L$27&lt;&gt;0,('Semester Activities'!L$27/'Weightage Page-1'!T$13)*'Weightage Page-1'!T164,0))+
(IF('Semester Activities'!L$28&lt;&gt;0,('Semester Activities'!L$28/'Weightage Page-1'!U$13)*'Weightage Page-1'!U164,0))+
(IF('Semester Activities'!L$29&lt;&gt;0,('Semester Activities'!L$29/'Weightage Page-1'!V$13)*'Weightage Page-1'!V164,0))+
(IF('Semester Activities'!L$30&lt;&gt;0,('Semester Activities'!L$30/'Weightage Page-1'!W$13)*'Weightage Page-1'!W164,0))+
(IF('Semester Activities'!L$31&lt;&gt;0,('Semester Activities'!L$31/'Weightage Page-1'!X$13)*'Weightage Page-1'!X164,0))+
(IF('Semester Activities'!L$32&lt;&gt;0,('Semester Activities'!L$32/'Weightage Page-1'!Y$13)*'Weightage Page-1'!Y164,0))+
(IF('Semester Activities'!L$33&lt;&gt;0,('Semester Activities'!L$33/'Weightage Page-1'!Z$13)*'Weightage Page-1'!Z164,0))+
(IF('Semester Activities'!L$34&lt;&gt;0,('Semester Activities'!L$34/'Weightage Page-1'!AA$13)*'Weightage Page-1'!AA164,0))+
(IF('Semester Activities'!L$35&lt;&gt;0,('Semester Activities'!L$35/'Weightage Page-1'!AB$13)*'Weightage Page-1'!AB164,0))+
(IF('Semester Activities'!L$36&lt;&gt;0,('Semester Activities'!L$36/'Weightage Page-1'!AC$13)*'Weightage Page-1'!AC164,0))+
(IF('Semester Activities'!L$38&lt;&gt;0,('Semester Activities'!L$38/'Weightage Page-1'!AE$13)*'Weightage Page-1'!AE164,0))+
(IF('Semester Activities'!L$39&lt;&gt;0,('Semester Activities'!L$39/'Weightage Page-1'!AF$13)*'Weightage Page-1'!AF164,0))+
(IF('Semester Activities'!L$40&lt;&gt;0,('Semester Activities'!L$40/'Weightage Page-1'!AG$13)*'Weightage Page-1'!AG164,0))+
(IF('Semester Activities'!L$41&lt;&gt;0,('Semester Activities'!L$41/'Weightage Page-1'!AH$13)*'Weightage Page-1'!AH164,0))+
(IF('Semester Activities'!L$42&lt;&gt;0,('Semester Activities'!L$42/'Weightage Page-1'!AI$13)*'Weightage Page-1'!AI164,0))+
(IF('Semester Activities'!L$43&lt;&gt;0,('Semester Activities'!L$43/'Weightage Page-1'!AJ$13)*'Weightage Page-1'!AJ164,0))+
(IF('Semester Activities'!L$44&lt;&gt;0,('Semester Activities'!L$44/'Weightage Page-1'!AK$13)*'Weightage Page-1'!AK164,0))+
(IF('Semester Activities'!L$45&lt;&gt;0,('Semester Activities'!L$45/'Weightage Page-1'!AL$13)*'Weightage Page-1'!AL164,0))+
(IF('Semester Activities'!L$46&lt;&gt;0,('Semester Activities'!L$46/'Weightage Page-1'!AM$13)*'Weightage Page-1'!AM164,0))+
(IF('Semester Activities'!L$47&lt;&gt;0,('Semester Activities'!L$47/'Weightage Page-1'!AN$13)*'Weightage Page-1'!AN164,0))+
(IF('Semester Activities'!L$48&lt;&gt;0,('Semester Activities'!L$48/'Weightage Page-1'!AO$13)*'Weightage Page-1'!AO164,0))+
(IF('Semester Activities'!L$49&lt;&gt;0,('Semester Activities'!L$49/'Weightage Page-1'!AP$13)*'Weightage Page-1'!AP164,0))+
(IF('Semester Activities'!L$50&lt;&gt;0,('Semester Activities'!L$50/'Weightage Page-1'!AQ$13)*'Weightage Page-1'!AQ164,0))+
(IF('Semester Activities'!L$51&lt;&gt;0,('Semester Activities'!L$51/'Weightage Page-1'!AR$13)*'Weightage Page-1'!AR164,0))+
(IF('Semester Activities'!L$52&lt;&gt;0,('Semester Activities'!L$52/'Weightage Page-1'!AS$13)*'Weightage Page-1'!AS164,0))+
(IF('Semester Activities'!L$53&lt;&gt;0,('Semester Activities'!L$53/'Weightage Page-1'!AT$13)*'Weightage Page-1'!AT164,0))+
(IF('Semester Activities'!L$54&lt;&gt;0,('Semester Activities'!L$54/'Weightage Page-1'!AU$13)*'Weightage Page-1'!AU164,0))+
(IF('Semester Activities'!L$55&lt;&gt;0,('Semester Activities'!L$55/'Weightage Page-1'!AV$13)*'Weightage Page-1'!AV164,0))+
(IF('Semester Activities'!L$56&lt;&gt;0,('Semester Activities'!L$56/'Weightage Page-1'!AW$13)*'Weightage Page-1'!AW164,0))+
(IF('Semester Activities'!L$57&lt;&gt;0,('Semester Activities'!L$57/'Weightage Page-1'!AX$13)*'Weightage Page-1'!AX164,0))+
(IF('Semester Activities'!L$58&lt;&gt;0,('Semester Activities'!L$58/'Weightage Page-1'!AY$13)*'Weightage Page-1'!AY164,0))+
(IF('Semester Activities'!L$59&lt;&gt;0,('Semester Activities'!L$59/'Weightage Page-1'!AZ$13)*'Weightage Page-1'!AZ164,0))+
(IF('Semester Activities'!L$60&lt;&gt;0,('Semester Activities'!L$60/'Weightage Page-1'!BA$13)*'Weightage Page-1'!BA164,0))+
(IF('Semester Activities'!L$61&lt;&gt;0,('Semester Activities'!L$61/'Weightage Page-1'!BB$13)*'Weightage Page-1'!BB164,0))</f>
        <v>0</v>
      </c>
      <c r="I158" s="423"/>
      <c r="J158" s="423">
        <f>(IF('Semester Activities'!M$11&lt;&gt;0,('Semester Activities'!M$11/'Weightage Page-1'!D$13)*'Weightage Page-1'!D164,0))+
(IF('Semester Activities'!M$12&lt;&gt;0,('Semester Activities'!M$12/'Weightage Page-1'!E$13)*'Weightage Page-1'!E164,0))+
(IF('Semester Activities'!M$13&lt;&gt;0,('Semester Activities'!M$13/'Weightage Page-1'!F$13)*'Weightage Page-1'!F164,0))+
(IF('Semester Activities'!M$14&lt;&gt;0,('Semester Activities'!M$14/'Weightage Page-1'!G$13)*'Weightage Page-1'!G164,0))+
(IF('Semester Activities'!M$15&lt;&gt;0,('Semester Activities'!M$15/'Weightage Page-1'!H$13)*'Weightage Page-1'!H164,0))+
(IF('Semester Activities'!M$16&lt;&gt;0,('Semester Activities'!M$16/'Weightage Page-1'!I$13)*'Weightage Page-1'!I164,0))+
(IF('Semester Activities'!M$17&lt;&gt;0,('Semester Activities'!M$17/'Weightage Page-1'!J$13)*'Weightage Page-1'!J164,0))+
(IF('Semester Activities'!M$18&lt;&gt;0,('Semester Activities'!M$18/'Weightage Page-1'!K$13)*'Weightage Page-1'!K164,0))+
(IF('Semester Activities'!M$19&lt;&gt;0,('Semester Activities'!M$19/'Weightage Page-1'!L$13)*'Weightage Page-1'!L164,0))+
(IF('Semester Activities'!M$20&lt;&gt;0,('Semester Activities'!M$20/'Weightage Page-1'!M$13)*'Weightage Page-1'!M164,0))+
(IF('Semester Activities'!M$21&lt;&gt;0,('Semester Activities'!M$21/'Weightage Page-1'!N$13)*'Weightage Page-1'!N164,0))+
(IF('Semester Activities'!M$25&lt;&gt;0,('Semester Activities'!M$25/'Weightage Page-1'!R$13)*'Weightage Page-1'!R164,0))+
(IF('Semester Activities'!M$26&lt;&gt;0,('Semester Activities'!M$26/'Weightage Page-1'!S$13)*'Weightage Page-1'!S164,0))+
(IF('Semester Activities'!M$27&lt;&gt;0,('Semester Activities'!M$27/'Weightage Page-1'!T$13)*'Weightage Page-1'!T164,0))+
(IF('Semester Activities'!M$28&lt;&gt;0,('Semester Activities'!M$28/'Weightage Page-1'!U$13)*'Weightage Page-1'!U164,0))+
(IF('Semester Activities'!M$29&lt;&gt;0,('Semester Activities'!M$29/'Weightage Page-1'!V$13)*'Weightage Page-1'!V164,0))+
(IF('Semester Activities'!M$30&lt;&gt;0,('Semester Activities'!M$30/'Weightage Page-1'!W$13)*'Weightage Page-1'!W164,0))+
(IF('Semester Activities'!M$31&lt;&gt;0,('Semester Activities'!M$31/'Weightage Page-1'!X$13)*'Weightage Page-1'!X164,0))+
(IF('Semester Activities'!M$32&lt;&gt;0,('Semester Activities'!M$32/'Weightage Page-1'!Y$13)*'Weightage Page-1'!Y164,0))+
(IF('Semester Activities'!M$33&lt;&gt;0,('Semester Activities'!M$33/'Weightage Page-1'!Z$13)*'Weightage Page-1'!Z164,0))+
(IF('Semester Activities'!M$34&lt;&gt;0,('Semester Activities'!M$34/'Weightage Page-1'!AA$13)*'Weightage Page-1'!AA164,0))+
(IF('Semester Activities'!M$35&lt;&gt;0,('Semester Activities'!M$35/'Weightage Page-1'!AB$13)*'Weightage Page-1'!AB164,0))+
(IF('Semester Activities'!M$36&lt;&gt;0,('Semester Activities'!M$36/'Weightage Page-1'!AC$13)*'Weightage Page-1'!AC164,0))+
(IF('Semester Activities'!M$38&lt;&gt;0,('Semester Activities'!M$38/'Weightage Page-1'!AE$13)*'Weightage Page-1'!AE164,0))+
(IF('Semester Activities'!M$39&lt;&gt;0,('Semester Activities'!M$39/'Weightage Page-1'!AF$13)*'Weightage Page-1'!AF164,0))+
(IF('Semester Activities'!M$40&lt;&gt;0,('Semester Activities'!M$40/'Weightage Page-1'!AG$13)*'Weightage Page-1'!AG164,0))+
(IF('Semester Activities'!M$41&lt;&gt;0,('Semester Activities'!M$41/'Weightage Page-1'!AH$13)*'Weightage Page-1'!AH164,0))+
(IF('Semester Activities'!M$42&lt;&gt;0,('Semester Activities'!M$42/'Weightage Page-1'!AI$13)*'Weightage Page-1'!AI164,0))+
(IF('Semester Activities'!M$43&lt;&gt;0,('Semester Activities'!M$43/'Weightage Page-1'!AJ$13)*'Weightage Page-1'!AJ164,0))+
(IF('Semester Activities'!M$44&lt;&gt;0,('Semester Activities'!M$44/'Weightage Page-1'!AK$13)*'Weightage Page-1'!AK164,0))+
(IF('Semester Activities'!M$45&lt;&gt;0,('Semester Activities'!M$45/'Weightage Page-1'!AL$13)*'Weightage Page-1'!AL164,0))+
(IF('Semester Activities'!M$46&lt;&gt;0,('Semester Activities'!M$46/'Weightage Page-1'!AM$13)*'Weightage Page-1'!AM164,0))+
(IF('Semester Activities'!M$47&lt;&gt;0,('Semester Activities'!M$47/'Weightage Page-1'!AN$13)*'Weightage Page-1'!AN164,0))+
(IF('Semester Activities'!M$48&lt;&gt;0,('Semester Activities'!M$48/'Weightage Page-1'!AO$13)*'Weightage Page-1'!AO164,0))+
(IF('Semester Activities'!M$49&lt;&gt;0,('Semester Activities'!M$49/'Weightage Page-1'!AP$13)*'Weightage Page-1'!AP164,0))+
(IF('Semester Activities'!M$50&lt;&gt;0,('Semester Activities'!M$50/'Weightage Page-1'!AQ$13)*'Weightage Page-1'!AQ164,0))+
(IF('Semester Activities'!M$51&lt;&gt;0,('Semester Activities'!M$51/'Weightage Page-1'!AR$13)*'Weightage Page-1'!AR164,0))+
(IF('Semester Activities'!M$52&lt;&gt;0,('Semester Activities'!M$52/'Weightage Page-1'!AS$13)*'Weightage Page-1'!AS164,0))+
(IF('Semester Activities'!M$53&lt;&gt;0,('Semester Activities'!M$53/'Weightage Page-1'!AT$13)*'Weightage Page-1'!AT164,0))+
(IF('Semester Activities'!M$54&lt;&gt;0,('Semester Activities'!M$54/'Weightage Page-1'!AU$13)*'Weightage Page-1'!AU164,0))+
(IF('Semester Activities'!M$55&lt;&gt;0,('Semester Activities'!M$55/'Weightage Page-1'!AV$13)*'Weightage Page-1'!AV164,0))+
(IF('Semester Activities'!M$56&lt;&gt;0,('Semester Activities'!M$56/'Weightage Page-1'!AW$13)*'Weightage Page-1'!AW164,0))+
(IF('Semester Activities'!M$57&lt;&gt;0,('Semester Activities'!M$57/'Weightage Page-1'!AX$13)*'Weightage Page-1'!AX164,0))+
(IF('Semester Activities'!M$58&lt;&gt;0,('Semester Activities'!M$58/'Weightage Page-1'!AY$13)*'Weightage Page-1'!AY164,0))+
(IF('Semester Activities'!M$59&lt;&gt;0,('Semester Activities'!M$59/'Weightage Page-1'!AZ$13)*'Weightage Page-1'!AZ164,0))+
(IF('Semester Activities'!M$60&lt;&gt;0,('Semester Activities'!M$60/'Weightage Page-1'!BA$13)*'Weightage Page-1'!BA164,0))+
(IF('Semester Activities'!M$61&lt;&gt;0,('Semester Activities'!M$61/'Weightage Page-1'!BB$13)*'Weightage Page-1'!BB164,0))</f>
        <v>0</v>
      </c>
      <c r="K158" s="423"/>
      <c r="L158" s="423">
        <f>(IF('Semester Activities'!N$11&lt;&gt;0,('Semester Activities'!N$11/'Weightage Page-1'!D$13)*'Weightage Page-1'!D164,0))+
(IF('Semester Activities'!N$12&lt;&gt;0,('Semester Activities'!N$12/'Weightage Page-1'!E$13)*'Weightage Page-1'!E164,0))+
(IF('Semester Activities'!N$13&lt;&gt;0,('Semester Activities'!N$13/'Weightage Page-1'!F$13)*'Weightage Page-1'!F164,0))+
(IF('Semester Activities'!N$14&lt;&gt;0,('Semester Activities'!N$14/'Weightage Page-1'!G$13)*'Weightage Page-1'!G164,0))+
(IF('Semester Activities'!N$15&lt;&gt;0,('Semester Activities'!N$15/'Weightage Page-1'!H$13)*'Weightage Page-1'!H164,0))+
(IF('Semester Activities'!N$16&lt;&gt;0,('Semester Activities'!N$16/'Weightage Page-1'!I$13)*'Weightage Page-1'!I164,0))+
(IF('Semester Activities'!N$17&lt;&gt;0,('Semester Activities'!N$17/'Weightage Page-1'!J$13)*'Weightage Page-1'!J164,0))+
(IF('Semester Activities'!N$18&lt;&gt;0,('Semester Activities'!N$18/'Weightage Page-1'!K$13)*'Weightage Page-1'!K164,0))+
(IF('Semester Activities'!N$19&lt;&gt;0,('Semester Activities'!N$19/'Weightage Page-1'!L$13)*'Weightage Page-1'!L164,0))+
(IF('Semester Activities'!N$20&lt;&gt;0,('Semester Activities'!N$20/'Weightage Page-1'!M$13)*'Weightage Page-1'!M164,0))+
(IF('Semester Activities'!N$21&lt;&gt;0,('Semester Activities'!N$21/'Weightage Page-1'!N$13)*'Weightage Page-1'!N164,0))+
(IF('Semester Activities'!N$25&lt;&gt;0,('Semester Activities'!N$25/'Weightage Page-1'!R$13)*'Weightage Page-1'!R164,0))+
(IF('Semester Activities'!N$26&lt;&gt;0,('Semester Activities'!N$26/'Weightage Page-1'!S$13)*'Weightage Page-1'!S164,0))+
(IF('Semester Activities'!N$27&lt;&gt;0,('Semester Activities'!N$27/'Weightage Page-1'!T$13)*'Weightage Page-1'!T164,0))+
(IF('Semester Activities'!N$28&lt;&gt;0,('Semester Activities'!N$28/'Weightage Page-1'!U$13)*'Weightage Page-1'!U164,0))+
(IF('Semester Activities'!N$29&lt;&gt;0,('Semester Activities'!N$29/'Weightage Page-1'!V$13)*'Weightage Page-1'!V164,0))+
(IF('Semester Activities'!N$30&lt;&gt;0,('Semester Activities'!N$30/'Weightage Page-1'!W$13)*'Weightage Page-1'!W164,0))+
(IF('Semester Activities'!N$31&lt;&gt;0,('Semester Activities'!N$31/'Weightage Page-1'!X$13)*'Weightage Page-1'!X164,0))+
(IF('Semester Activities'!N$32&lt;&gt;0,('Semester Activities'!N$32/'Weightage Page-1'!Y$13)*'Weightage Page-1'!Y164,0))+
(IF('Semester Activities'!N$33&lt;&gt;0,('Semester Activities'!N$33/'Weightage Page-1'!Z$13)*'Weightage Page-1'!Z164,0))+
(IF('Semester Activities'!N$34&lt;&gt;0,('Semester Activities'!N$34/'Weightage Page-1'!AA$13)*'Weightage Page-1'!AA164,0))+
(IF('Semester Activities'!N$35&lt;&gt;0,('Semester Activities'!N$35/'Weightage Page-1'!AB$13)*'Weightage Page-1'!AB164,0))+
(IF('Semester Activities'!N$36&lt;&gt;0,('Semester Activities'!N$36/'Weightage Page-1'!AC$13)*'Weightage Page-1'!AC164,0))+
(IF('Semester Activities'!N$38&lt;&gt;0,('Semester Activities'!N$38/'Weightage Page-1'!AE$13)*'Weightage Page-1'!AE164,0))+
(IF('Semester Activities'!N$39&lt;&gt;0,('Semester Activities'!N$39/'Weightage Page-1'!AF$13)*'Weightage Page-1'!AF164,0))+
(IF('Semester Activities'!N$40&lt;&gt;0,('Semester Activities'!N$40/'Weightage Page-1'!AG$13)*'Weightage Page-1'!AG164,0))+
(IF('Semester Activities'!N$41&lt;&gt;0,('Semester Activities'!N$41/'Weightage Page-1'!AH$13)*'Weightage Page-1'!AH164,0))+
(IF('Semester Activities'!N$42&lt;&gt;0,('Semester Activities'!N$42/'Weightage Page-1'!AI$13)*'Weightage Page-1'!AI164,0))+
(IF('Semester Activities'!N$43&lt;&gt;0,('Semester Activities'!N$43/'Weightage Page-1'!AJ$13)*'Weightage Page-1'!AJ164,0))+
(IF('Semester Activities'!N$44&lt;&gt;0,('Semester Activities'!N$44/'Weightage Page-1'!AK$13)*'Weightage Page-1'!AK164,0))+
(IF('Semester Activities'!N$45&lt;&gt;0,('Semester Activities'!N$45/'Weightage Page-1'!AL$13)*'Weightage Page-1'!AL164,0))+
(IF('Semester Activities'!N$46&lt;&gt;0,('Semester Activities'!N$46/'Weightage Page-1'!AM$13)*'Weightage Page-1'!AM164,0))+
(IF('Semester Activities'!N$47&lt;&gt;0,('Semester Activities'!N$47/'Weightage Page-1'!AN$13)*'Weightage Page-1'!AN164,0))+
(IF('Semester Activities'!N$48&lt;&gt;0,('Semester Activities'!N$48/'Weightage Page-1'!AO$13)*'Weightage Page-1'!AO164,0))+
(IF('Semester Activities'!N$49&lt;&gt;0,('Semester Activities'!N$49/'Weightage Page-1'!AP$13)*'Weightage Page-1'!AP164,0))+
(IF('Semester Activities'!N$50&lt;&gt;0,('Semester Activities'!N$50/'Weightage Page-1'!AQ$13)*'Weightage Page-1'!AQ164,0))+
(IF('Semester Activities'!N$51&lt;&gt;0,('Semester Activities'!N$51/'Weightage Page-1'!AR$13)*'Weightage Page-1'!AR164,0))+
(IF('Semester Activities'!N$52&lt;&gt;0,('Semester Activities'!N$52/'Weightage Page-1'!AS$13)*'Weightage Page-1'!AS164,0))+
(IF('Semester Activities'!N$53&lt;&gt;0,('Semester Activities'!N$53/'Weightage Page-1'!AT$13)*'Weightage Page-1'!AT164,0))+
(IF('Semester Activities'!N$54&lt;&gt;0,('Semester Activities'!N$54/'Weightage Page-1'!AU$13)*'Weightage Page-1'!AU164,0))+
(IF('Semester Activities'!N$55&lt;&gt;0,('Semester Activities'!N$55/'Weightage Page-1'!AV$13)*'Weightage Page-1'!AV164,0))+
(IF('Semester Activities'!N$56&lt;&gt;0,('Semester Activities'!N$56/'Weightage Page-1'!AW$13)*'Weightage Page-1'!AW164,0))+
(IF('Semester Activities'!N$57&lt;&gt;0,('Semester Activities'!N$57/'Weightage Page-1'!AX$13)*'Weightage Page-1'!AX164,0))+
(IF('Semester Activities'!N$58&lt;&gt;0,('Semester Activities'!N$58/'Weightage Page-1'!AY$13)*'Weightage Page-1'!AY164,0))+
(IF('Semester Activities'!N$59&lt;&gt;0,('Semester Activities'!N$59/'Weightage Page-1'!AZ$13)*'Weightage Page-1'!AZ164,0))+
(IF('Semester Activities'!N$60&lt;&gt;0,('Semester Activities'!N$60/'Weightage Page-1'!BA$13)*'Weightage Page-1'!BA164,0))+
(IF('Semester Activities'!N$61&lt;&gt;0,('Semester Activities'!N$61/'Weightage Page-1'!BB$13)*'Weightage Page-1'!BB164,0))</f>
        <v>0</v>
      </c>
      <c r="M158" s="423"/>
      <c r="N158" s="424">
        <f t="shared" si="3"/>
        <v>0</v>
      </c>
      <c r="O158" s="424"/>
    </row>
    <row r="159" spans="1:15" ht="16.5" thickBot="1" x14ac:dyDescent="0.3">
      <c r="A159" s="210">
        <v>150</v>
      </c>
      <c r="B159" s="211" t="str">
        <f>IF('Weightage Page-1'!B165&lt;&gt;"",'Weightage Page-1'!B165,"")</f>
        <v/>
      </c>
      <c r="C159" s="118"/>
      <c r="D159" s="423">
        <f>(IF('Semester Activities'!J$11&lt;&gt;0,('Semester Activities'!J$11/'Weightage Page-1'!D$13)*'Weightage Page-1'!D165,0))+
(IF('Semester Activities'!J$12&lt;&gt;0,('Semester Activities'!J$12/'Weightage Page-1'!E$13)*'Weightage Page-1'!E165,0))+
(IF('Semester Activities'!J$13&lt;&gt;0,('Semester Activities'!J$13/'Weightage Page-1'!F$13)*'Weightage Page-1'!F165,0))+
(IF('Semester Activities'!J$14&lt;&gt;0,('Semester Activities'!J$14/'Weightage Page-1'!G$13)*'Weightage Page-1'!G165,0))+
(IF('Semester Activities'!J$15&lt;&gt;0,('Semester Activities'!J$15/'Weightage Page-1'!H$13)*'Weightage Page-1'!H165,0))+
(IF('Semester Activities'!J$16&lt;&gt;0,('Semester Activities'!J$16/'Weightage Page-1'!I$13)*'Weightage Page-1'!I165,0))+
(IF('Semester Activities'!J$17&lt;&gt;0,('Semester Activities'!J$17/'Weightage Page-1'!J$13)*'Weightage Page-1'!J165,0))+
(IF('Semester Activities'!J$18&lt;&gt;0,('Semester Activities'!J$18/'Weightage Page-1'!K$13)*'Weightage Page-1'!K165,0))+
(IF('Semester Activities'!J$19&lt;&gt;0,('Semester Activities'!J$19/'Weightage Page-1'!L$13)*'Weightage Page-1'!L165,0))+
(IF('Semester Activities'!J$20&lt;&gt;0,('Semester Activities'!J$20/'Weightage Page-1'!M$13)*'Weightage Page-1'!M165,0))+
(IF('Semester Activities'!J$21&lt;&gt;0,('Semester Activities'!J$21/'Weightage Page-1'!N$13)*'Weightage Page-1'!N165,0))+
(IF('Semester Activities'!J$25&lt;&gt;0,('Semester Activities'!J$25/'Weightage Page-1'!R$13)*'Weightage Page-1'!R165,0))+
(IF('Semester Activities'!J$26&lt;&gt;0,('Semester Activities'!J$26/'Weightage Page-1'!S$13)*'Weightage Page-1'!S165,0))+
(IF('Semester Activities'!J$27&lt;&gt;0,('Semester Activities'!J$27/'Weightage Page-1'!T$13)*'Weightage Page-1'!T165,0))+
(IF('Semester Activities'!J$28&lt;&gt;0,('Semester Activities'!J$28/'Weightage Page-1'!U$13)*'Weightage Page-1'!U165,0))+
(IF('Semester Activities'!J$29&lt;&gt;0,('Semester Activities'!J$29/'Weightage Page-1'!V$13)*'Weightage Page-1'!V165,0))+
(IF('Semester Activities'!J$30&lt;&gt;0,('Semester Activities'!J$30/'Weightage Page-1'!W$13)*'Weightage Page-1'!W165,0))+
(IF('Semester Activities'!J$31&lt;&gt;0,('Semester Activities'!J$31/'Weightage Page-1'!X$13)*'Weightage Page-1'!X165,0))+
(IF('Semester Activities'!J$32&lt;&gt;0,('Semester Activities'!J$32/'Weightage Page-1'!Y$13)*'Weightage Page-1'!Y165,0))+
(IF('Semester Activities'!J$33&lt;&gt;0,('Semester Activities'!J$33/'Weightage Page-1'!Z$13)*'Weightage Page-1'!Z165,0))+
(IF('Semester Activities'!J$34&lt;&gt;0,('Semester Activities'!J$34/'Weightage Page-1'!AA$13)*'Weightage Page-1'!AA165,0))+
(IF('Semester Activities'!J$35&lt;&gt;0,('Semester Activities'!J$35/'Weightage Page-1'!AB$13)*'Weightage Page-1'!AB165,0))+
(IF('Semester Activities'!J$36&lt;&gt;0,('Semester Activities'!J$36/'Weightage Page-1'!AC$13)*'Weightage Page-1'!AC165,0))+
(IF('Semester Activities'!J$38&lt;&gt;0,('Semester Activities'!J$38/'Weightage Page-1'!AE$13)*'Weightage Page-1'!AE165,0))+
(IF('Semester Activities'!J$39&lt;&gt;0,('Semester Activities'!J$39/'Weightage Page-1'!AF$13)*'Weightage Page-1'!AF165,0))+
(IF('Semester Activities'!J$40&lt;&gt;0,('Semester Activities'!J$40/'Weightage Page-1'!AG$13)*'Weightage Page-1'!AG165,0))+
(IF('Semester Activities'!J$41&lt;&gt;0,('Semester Activities'!J$41/'Weightage Page-1'!AH$13)*'Weightage Page-1'!AH165,0))+
(IF('Semester Activities'!J$42&lt;&gt;0,('Semester Activities'!J$42/'Weightage Page-1'!AI$13)*'Weightage Page-1'!AI165,0))+
(IF('Semester Activities'!J$43&lt;&gt;0,('Semester Activities'!J$43/'Weightage Page-1'!AJ$13)*'Weightage Page-1'!AJ165,0))+
(IF('Semester Activities'!J$44&lt;&gt;0,('Semester Activities'!J$44/'Weightage Page-1'!AK$13)*'Weightage Page-1'!AK165,0))+
(IF('Semester Activities'!J$45&lt;&gt;0,('Semester Activities'!J$45/'Weightage Page-1'!AL$13)*'Weightage Page-1'!AL165,0))+
(IF('Semester Activities'!J$46&lt;&gt;0,('Semester Activities'!J$46/'Weightage Page-1'!AM$13)*'Weightage Page-1'!AM165,0))+
(IF('Semester Activities'!J$47&lt;&gt;0,('Semester Activities'!J$47/'Weightage Page-1'!AN$13)*'Weightage Page-1'!AN165,0))+
(IF('Semester Activities'!J$48&lt;&gt;0,('Semester Activities'!J$48/'Weightage Page-1'!AO$13)*'Weightage Page-1'!AO165,0))+
(IF('Semester Activities'!J$49&lt;&gt;0,('Semester Activities'!J$49/'Weightage Page-1'!AP$13)*'Weightage Page-1'!AP165,0))+
(IF('Semester Activities'!J$50&lt;&gt;0,('Semester Activities'!J$50/'Weightage Page-1'!AQ$13)*'Weightage Page-1'!AQ165,0))+
(IF('Semester Activities'!J$51&lt;&gt;0,('Semester Activities'!J$51/'Weightage Page-1'!AR$13)*'Weightage Page-1'!AR165,0))+
(IF('Semester Activities'!J$52&lt;&gt;0,('Semester Activities'!J$52/'Weightage Page-1'!AS$13)*'Weightage Page-1'!AS165,0))+
(IF('Semester Activities'!J$53&lt;&gt;0,('Semester Activities'!J$53/'Weightage Page-1'!AT$13)*'Weightage Page-1'!AT165,0))+
(IF('Semester Activities'!J$54&lt;&gt;0,('Semester Activities'!J$54/'Weightage Page-1'!AU$13)*'Weightage Page-1'!AU165,0))+
(IF('Semester Activities'!J$55&lt;&gt;0,('Semester Activities'!J$55/'Weightage Page-1'!AV$13)*'Weightage Page-1'!AV165,0))+
(IF('Semester Activities'!J$56&lt;&gt;0,('Semester Activities'!J$56/'Weightage Page-1'!AW$13)*'Weightage Page-1'!AW165,0))+
(IF('Semester Activities'!J$57&lt;&gt;0,('Semester Activities'!J$57/'Weightage Page-1'!AX$13)*'Weightage Page-1'!AX165,0))+
(IF('Semester Activities'!J$58&lt;&gt;0,('Semester Activities'!J$58/'Weightage Page-1'!AY$13)*'Weightage Page-1'!AY165,0))+
(IF('Semester Activities'!J$59&lt;&gt;0,('Semester Activities'!J$59/'Weightage Page-1'!AZ$13)*'Weightage Page-1'!AZ165,0))+
(IF('Semester Activities'!J$60&lt;&gt;0,('Semester Activities'!J$60/'Weightage Page-1'!BA$13)*'Weightage Page-1'!BA165,0))+
(IF('Semester Activities'!J$61&lt;&gt;0,('Semester Activities'!J$61/'Weightage Page-1'!BB$13)*'Weightage Page-1'!BB165,0))</f>
        <v>0</v>
      </c>
      <c r="E159" s="423"/>
      <c r="F159" s="423">
        <f>(IF('Semester Activities'!K$11&lt;&gt;0,('Semester Activities'!K$11/'Weightage Page-1'!D$13)*'Weightage Page-1'!D165,0))+
(IF('Semester Activities'!K$12&lt;&gt;0,('Semester Activities'!K$12/'Weightage Page-1'!E$13)*'Weightage Page-1'!E165,0))+
(IF('Semester Activities'!K$13&lt;&gt;0,('Semester Activities'!K$13/'Weightage Page-1'!F$13)*'Weightage Page-1'!F165,0))+
(IF('Semester Activities'!K$14&lt;&gt;0,('Semester Activities'!K$14/'Weightage Page-1'!G$13)*'Weightage Page-1'!G165,0))+
(IF('Semester Activities'!K$15&lt;&gt;0,('Semester Activities'!K$15/'Weightage Page-1'!H$13)*'Weightage Page-1'!H165,0))+
(IF('Semester Activities'!K$16&lt;&gt;0,('Semester Activities'!K$16/'Weightage Page-1'!I$13)*'Weightage Page-1'!I165,0))+
(IF('Semester Activities'!K$17&lt;&gt;0,('Semester Activities'!K$17/'Weightage Page-1'!J$13)*'Weightage Page-1'!J165,0))+
(IF('Semester Activities'!K$18&lt;&gt;0,('Semester Activities'!K$18/'Weightage Page-1'!K$13)*'Weightage Page-1'!K165,0))+
(IF('Semester Activities'!K$19&lt;&gt;0,('Semester Activities'!K$19/'Weightage Page-1'!L$13)*'Weightage Page-1'!L165,0))+
(IF('Semester Activities'!K$20&lt;&gt;0,('Semester Activities'!K$20/'Weightage Page-1'!M$13)*'Weightage Page-1'!M165,0))+
(IF('Semester Activities'!K$21&lt;&gt;0,('Semester Activities'!K$21/'Weightage Page-1'!N$13)*'Weightage Page-1'!N165,0))+
(IF('Semester Activities'!K$25&lt;&gt;0,('Semester Activities'!K$25/'Weightage Page-1'!R$13)*'Weightage Page-1'!R165,0))+
(IF('Semester Activities'!K$26&lt;&gt;0,('Semester Activities'!K$26/'Weightage Page-1'!S$13)*'Weightage Page-1'!S165,0))+
(IF('Semester Activities'!K$27&lt;&gt;0,('Semester Activities'!K$27/'Weightage Page-1'!T$13)*'Weightage Page-1'!T165,0))+
(IF('Semester Activities'!K$28&lt;&gt;0,('Semester Activities'!K$28/'Weightage Page-1'!U$13)*'Weightage Page-1'!U165,0))+
(IF('Semester Activities'!K$29&lt;&gt;0,('Semester Activities'!K$29/'Weightage Page-1'!V$13)*'Weightage Page-1'!V165,0))+
(IF('Semester Activities'!K$30&lt;&gt;0,('Semester Activities'!K$30/'Weightage Page-1'!W$13)*'Weightage Page-1'!W165,0))+
(IF('Semester Activities'!K$31&lt;&gt;0,('Semester Activities'!K$31/'Weightage Page-1'!X$13)*'Weightage Page-1'!X165,0))+
(IF('Semester Activities'!K$32&lt;&gt;0,('Semester Activities'!K$32/'Weightage Page-1'!Y$13)*'Weightage Page-1'!Y165,0))+
(IF('Semester Activities'!K$33&lt;&gt;0,('Semester Activities'!K$33/'Weightage Page-1'!Z$13)*'Weightage Page-1'!Z165,0))+
(IF('Semester Activities'!K$34&lt;&gt;0,('Semester Activities'!K$34/'Weightage Page-1'!AA$13)*'Weightage Page-1'!AA165,0))+
(IF('Semester Activities'!K$35&lt;&gt;0,('Semester Activities'!K$35/'Weightage Page-1'!AB$13)*'Weightage Page-1'!AB165,0))+
(IF('Semester Activities'!K$36&lt;&gt;0,('Semester Activities'!K$36/'Weightage Page-1'!AC$13)*'Weightage Page-1'!AC165,0))+
(IF('Semester Activities'!K$38&lt;&gt;0,('Semester Activities'!K$38/'Weightage Page-1'!AE$13)*'Weightage Page-1'!AE165,0))+
(IF('Semester Activities'!K$39&lt;&gt;0,('Semester Activities'!K$39/'Weightage Page-1'!AF$13)*'Weightage Page-1'!AF165,0))+
(IF('Semester Activities'!K$40&lt;&gt;0,('Semester Activities'!K$40/'Weightage Page-1'!AG$13)*'Weightage Page-1'!AG165,0))+
(IF('Semester Activities'!K$41&lt;&gt;0,('Semester Activities'!K$41/'Weightage Page-1'!AH$13)*'Weightage Page-1'!AH165,0))+
(IF('Semester Activities'!K$42&lt;&gt;0,('Semester Activities'!K$42/'Weightage Page-1'!AI$13)*'Weightage Page-1'!AI165,0))+
(IF('Semester Activities'!K$43&lt;&gt;0,('Semester Activities'!K$43/'Weightage Page-1'!AJ$13)*'Weightage Page-1'!AJ165,0))+
(IF('Semester Activities'!K$44&lt;&gt;0,('Semester Activities'!K$44/'Weightage Page-1'!AK$13)*'Weightage Page-1'!AK165,0))+
(IF('Semester Activities'!K$45&lt;&gt;0,('Semester Activities'!K$45/'Weightage Page-1'!AL$13)*'Weightage Page-1'!AL165,0))+
(IF('Semester Activities'!K$46&lt;&gt;0,('Semester Activities'!K$46/'Weightage Page-1'!AM$13)*'Weightage Page-1'!AM165,0))+
(IF('Semester Activities'!K$47&lt;&gt;0,('Semester Activities'!K$47/'Weightage Page-1'!AN$13)*'Weightage Page-1'!AN165,0))+
(IF('Semester Activities'!K$48&lt;&gt;0,('Semester Activities'!K$48/'Weightage Page-1'!AO$13)*'Weightage Page-1'!AO165,0))+
(IF('Semester Activities'!K$49&lt;&gt;0,('Semester Activities'!K$49/'Weightage Page-1'!AP$13)*'Weightage Page-1'!AP165,0))+
(IF('Semester Activities'!K$50&lt;&gt;0,('Semester Activities'!K$50/'Weightage Page-1'!AQ$13)*'Weightage Page-1'!AQ165,0))+
(IF('Semester Activities'!K$51&lt;&gt;0,('Semester Activities'!K$51/'Weightage Page-1'!AR$13)*'Weightage Page-1'!AR165,0))+
(IF('Semester Activities'!K$52&lt;&gt;0,('Semester Activities'!K$52/'Weightage Page-1'!AS$13)*'Weightage Page-1'!AS165,0))+
(IF('Semester Activities'!K$53&lt;&gt;0,('Semester Activities'!K$53/'Weightage Page-1'!AT$13)*'Weightage Page-1'!AT165,0))+
(IF('Semester Activities'!K$54&lt;&gt;0,('Semester Activities'!K$54/'Weightage Page-1'!AU$13)*'Weightage Page-1'!AU165,0))+
(IF('Semester Activities'!K$55&lt;&gt;0,('Semester Activities'!K$55/'Weightage Page-1'!AV$13)*'Weightage Page-1'!AV165,0))+
(IF('Semester Activities'!K$56&lt;&gt;0,('Semester Activities'!K$56/'Weightage Page-1'!AW$13)*'Weightage Page-1'!AW165,0))+
(IF('Semester Activities'!K$57&lt;&gt;0,('Semester Activities'!K$57/'Weightage Page-1'!AX$13)*'Weightage Page-1'!AX165,0))+
(IF('Semester Activities'!K$58&lt;&gt;0,('Semester Activities'!K$58/'Weightage Page-1'!AY$13)*'Weightage Page-1'!AY165,0))+
(IF('Semester Activities'!K$59&lt;&gt;0,('Semester Activities'!K$59/'Weightage Page-1'!AZ$13)*'Weightage Page-1'!AZ165,0))+
(IF('Semester Activities'!K$60&lt;&gt;0,('Semester Activities'!K$60/'Weightage Page-1'!BA$13)*'Weightage Page-1'!BA165,0))+
(IF('Semester Activities'!K$61&lt;&gt;0,('Semester Activities'!K$61/'Weightage Page-1'!BB$13)*'Weightage Page-1'!BB165,0))</f>
        <v>0</v>
      </c>
      <c r="G159" s="423"/>
      <c r="H159" s="423">
        <f>(IF('Semester Activities'!L$11&lt;&gt;0,('Semester Activities'!L$11/'Weightage Page-1'!D$13)*'Weightage Page-1'!D165,0))+
(IF('Semester Activities'!L$12&lt;&gt;0,('Semester Activities'!L$12/'Weightage Page-1'!E$13)*'Weightage Page-1'!E165,0))+
(IF('Semester Activities'!L$13&lt;&gt;0,('Semester Activities'!L$13/'Weightage Page-1'!F$13)*'Weightage Page-1'!F165,0))+
(IF('Semester Activities'!L$14&lt;&gt;0,('Semester Activities'!L$14/'Weightage Page-1'!G$13)*'Weightage Page-1'!G165,0))+
(IF('Semester Activities'!L$15&lt;&gt;0,('Semester Activities'!L$15/'Weightage Page-1'!H$13)*'Weightage Page-1'!H165,0))+
(IF('Semester Activities'!L$16&lt;&gt;0,('Semester Activities'!L$16/'Weightage Page-1'!I$13)*'Weightage Page-1'!I165,0))+
(IF('Semester Activities'!L$17&lt;&gt;0,('Semester Activities'!L$17/'Weightage Page-1'!J$13)*'Weightage Page-1'!J165,0))+
(IF('Semester Activities'!L$18&lt;&gt;0,('Semester Activities'!L$18/'Weightage Page-1'!K$13)*'Weightage Page-1'!K165,0))+
(IF('Semester Activities'!L$19&lt;&gt;0,('Semester Activities'!L$19/'Weightage Page-1'!L$13)*'Weightage Page-1'!L165,0))+
(IF('Semester Activities'!L$20&lt;&gt;0,('Semester Activities'!L$20/'Weightage Page-1'!M$13)*'Weightage Page-1'!M165,0))+
(IF('Semester Activities'!L$21&lt;&gt;0,('Semester Activities'!L$21/'Weightage Page-1'!N$13)*'Weightage Page-1'!N165,0))+
(IF('Semester Activities'!L$25&lt;&gt;0,('Semester Activities'!L$25/'Weightage Page-1'!R$13)*'Weightage Page-1'!R165,0))+
(IF('Semester Activities'!L$26&lt;&gt;0,('Semester Activities'!L$26/'Weightage Page-1'!S$13)*'Weightage Page-1'!S165,0))+
(IF('Semester Activities'!L$27&lt;&gt;0,('Semester Activities'!L$27/'Weightage Page-1'!T$13)*'Weightage Page-1'!T165,0))+
(IF('Semester Activities'!L$28&lt;&gt;0,('Semester Activities'!L$28/'Weightage Page-1'!U$13)*'Weightage Page-1'!U165,0))+
(IF('Semester Activities'!L$29&lt;&gt;0,('Semester Activities'!L$29/'Weightage Page-1'!V$13)*'Weightage Page-1'!V165,0))+
(IF('Semester Activities'!L$30&lt;&gt;0,('Semester Activities'!L$30/'Weightage Page-1'!W$13)*'Weightage Page-1'!W165,0))+
(IF('Semester Activities'!L$31&lt;&gt;0,('Semester Activities'!L$31/'Weightage Page-1'!X$13)*'Weightage Page-1'!X165,0))+
(IF('Semester Activities'!L$32&lt;&gt;0,('Semester Activities'!L$32/'Weightage Page-1'!Y$13)*'Weightage Page-1'!Y165,0))+
(IF('Semester Activities'!L$33&lt;&gt;0,('Semester Activities'!L$33/'Weightage Page-1'!Z$13)*'Weightage Page-1'!Z165,0))+
(IF('Semester Activities'!L$34&lt;&gt;0,('Semester Activities'!L$34/'Weightage Page-1'!AA$13)*'Weightage Page-1'!AA165,0))+
(IF('Semester Activities'!L$35&lt;&gt;0,('Semester Activities'!L$35/'Weightage Page-1'!AB$13)*'Weightage Page-1'!AB165,0))+
(IF('Semester Activities'!L$36&lt;&gt;0,('Semester Activities'!L$36/'Weightage Page-1'!AC$13)*'Weightage Page-1'!AC165,0))+
(IF('Semester Activities'!L$38&lt;&gt;0,('Semester Activities'!L$38/'Weightage Page-1'!AE$13)*'Weightage Page-1'!AE165,0))+
(IF('Semester Activities'!L$39&lt;&gt;0,('Semester Activities'!L$39/'Weightage Page-1'!AF$13)*'Weightage Page-1'!AF165,0))+
(IF('Semester Activities'!L$40&lt;&gt;0,('Semester Activities'!L$40/'Weightage Page-1'!AG$13)*'Weightage Page-1'!AG165,0))+
(IF('Semester Activities'!L$41&lt;&gt;0,('Semester Activities'!L$41/'Weightage Page-1'!AH$13)*'Weightage Page-1'!AH165,0))+
(IF('Semester Activities'!L$42&lt;&gt;0,('Semester Activities'!L$42/'Weightage Page-1'!AI$13)*'Weightage Page-1'!AI165,0))+
(IF('Semester Activities'!L$43&lt;&gt;0,('Semester Activities'!L$43/'Weightage Page-1'!AJ$13)*'Weightage Page-1'!AJ165,0))+
(IF('Semester Activities'!L$44&lt;&gt;0,('Semester Activities'!L$44/'Weightage Page-1'!AK$13)*'Weightage Page-1'!AK165,0))+
(IF('Semester Activities'!L$45&lt;&gt;0,('Semester Activities'!L$45/'Weightage Page-1'!AL$13)*'Weightage Page-1'!AL165,0))+
(IF('Semester Activities'!L$46&lt;&gt;0,('Semester Activities'!L$46/'Weightage Page-1'!AM$13)*'Weightage Page-1'!AM165,0))+
(IF('Semester Activities'!L$47&lt;&gt;0,('Semester Activities'!L$47/'Weightage Page-1'!AN$13)*'Weightage Page-1'!AN165,0))+
(IF('Semester Activities'!L$48&lt;&gt;0,('Semester Activities'!L$48/'Weightage Page-1'!AO$13)*'Weightage Page-1'!AO165,0))+
(IF('Semester Activities'!L$49&lt;&gt;0,('Semester Activities'!L$49/'Weightage Page-1'!AP$13)*'Weightage Page-1'!AP165,0))+
(IF('Semester Activities'!L$50&lt;&gt;0,('Semester Activities'!L$50/'Weightage Page-1'!AQ$13)*'Weightage Page-1'!AQ165,0))+
(IF('Semester Activities'!L$51&lt;&gt;0,('Semester Activities'!L$51/'Weightage Page-1'!AR$13)*'Weightage Page-1'!AR165,0))+
(IF('Semester Activities'!L$52&lt;&gt;0,('Semester Activities'!L$52/'Weightage Page-1'!AS$13)*'Weightage Page-1'!AS165,0))+
(IF('Semester Activities'!L$53&lt;&gt;0,('Semester Activities'!L$53/'Weightage Page-1'!AT$13)*'Weightage Page-1'!AT165,0))+
(IF('Semester Activities'!L$54&lt;&gt;0,('Semester Activities'!L$54/'Weightage Page-1'!AU$13)*'Weightage Page-1'!AU165,0))+
(IF('Semester Activities'!L$55&lt;&gt;0,('Semester Activities'!L$55/'Weightage Page-1'!AV$13)*'Weightage Page-1'!AV165,0))+
(IF('Semester Activities'!L$56&lt;&gt;0,('Semester Activities'!L$56/'Weightage Page-1'!AW$13)*'Weightage Page-1'!AW165,0))+
(IF('Semester Activities'!L$57&lt;&gt;0,('Semester Activities'!L$57/'Weightage Page-1'!AX$13)*'Weightage Page-1'!AX165,0))+
(IF('Semester Activities'!L$58&lt;&gt;0,('Semester Activities'!L$58/'Weightage Page-1'!AY$13)*'Weightage Page-1'!AY165,0))+
(IF('Semester Activities'!L$59&lt;&gt;0,('Semester Activities'!L$59/'Weightage Page-1'!AZ$13)*'Weightage Page-1'!AZ165,0))+
(IF('Semester Activities'!L$60&lt;&gt;0,('Semester Activities'!L$60/'Weightage Page-1'!BA$13)*'Weightage Page-1'!BA165,0))+
(IF('Semester Activities'!L$61&lt;&gt;0,('Semester Activities'!L$61/'Weightage Page-1'!BB$13)*'Weightage Page-1'!BB165,0))</f>
        <v>0</v>
      </c>
      <c r="I159" s="423"/>
      <c r="J159" s="423">
        <f>(IF('Semester Activities'!M$11&lt;&gt;0,('Semester Activities'!M$11/'Weightage Page-1'!D$13)*'Weightage Page-1'!D165,0))+
(IF('Semester Activities'!M$12&lt;&gt;0,('Semester Activities'!M$12/'Weightage Page-1'!E$13)*'Weightage Page-1'!E165,0))+
(IF('Semester Activities'!M$13&lt;&gt;0,('Semester Activities'!M$13/'Weightage Page-1'!F$13)*'Weightage Page-1'!F165,0))+
(IF('Semester Activities'!M$14&lt;&gt;0,('Semester Activities'!M$14/'Weightage Page-1'!G$13)*'Weightage Page-1'!G165,0))+
(IF('Semester Activities'!M$15&lt;&gt;0,('Semester Activities'!M$15/'Weightage Page-1'!H$13)*'Weightage Page-1'!H165,0))+
(IF('Semester Activities'!M$16&lt;&gt;0,('Semester Activities'!M$16/'Weightage Page-1'!I$13)*'Weightage Page-1'!I165,0))+
(IF('Semester Activities'!M$17&lt;&gt;0,('Semester Activities'!M$17/'Weightage Page-1'!J$13)*'Weightage Page-1'!J165,0))+
(IF('Semester Activities'!M$18&lt;&gt;0,('Semester Activities'!M$18/'Weightage Page-1'!K$13)*'Weightage Page-1'!K165,0))+
(IF('Semester Activities'!M$19&lt;&gt;0,('Semester Activities'!M$19/'Weightage Page-1'!L$13)*'Weightage Page-1'!L165,0))+
(IF('Semester Activities'!M$20&lt;&gt;0,('Semester Activities'!M$20/'Weightage Page-1'!M$13)*'Weightage Page-1'!M165,0))+
(IF('Semester Activities'!M$21&lt;&gt;0,('Semester Activities'!M$21/'Weightage Page-1'!N$13)*'Weightage Page-1'!N165,0))+
(IF('Semester Activities'!M$25&lt;&gt;0,('Semester Activities'!M$25/'Weightage Page-1'!R$13)*'Weightage Page-1'!R165,0))+
(IF('Semester Activities'!M$26&lt;&gt;0,('Semester Activities'!M$26/'Weightage Page-1'!S$13)*'Weightage Page-1'!S165,0))+
(IF('Semester Activities'!M$27&lt;&gt;0,('Semester Activities'!M$27/'Weightage Page-1'!T$13)*'Weightage Page-1'!T165,0))+
(IF('Semester Activities'!M$28&lt;&gt;0,('Semester Activities'!M$28/'Weightage Page-1'!U$13)*'Weightage Page-1'!U165,0))+
(IF('Semester Activities'!M$29&lt;&gt;0,('Semester Activities'!M$29/'Weightage Page-1'!V$13)*'Weightage Page-1'!V165,0))+
(IF('Semester Activities'!M$30&lt;&gt;0,('Semester Activities'!M$30/'Weightage Page-1'!W$13)*'Weightage Page-1'!W165,0))+
(IF('Semester Activities'!M$31&lt;&gt;0,('Semester Activities'!M$31/'Weightage Page-1'!X$13)*'Weightage Page-1'!X165,0))+
(IF('Semester Activities'!M$32&lt;&gt;0,('Semester Activities'!M$32/'Weightage Page-1'!Y$13)*'Weightage Page-1'!Y165,0))+
(IF('Semester Activities'!M$33&lt;&gt;0,('Semester Activities'!M$33/'Weightage Page-1'!Z$13)*'Weightage Page-1'!Z165,0))+
(IF('Semester Activities'!M$34&lt;&gt;0,('Semester Activities'!M$34/'Weightage Page-1'!AA$13)*'Weightage Page-1'!AA165,0))+
(IF('Semester Activities'!M$35&lt;&gt;0,('Semester Activities'!M$35/'Weightage Page-1'!AB$13)*'Weightage Page-1'!AB165,0))+
(IF('Semester Activities'!M$36&lt;&gt;0,('Semester Activities'!M$36/'Weightage Page-1'!AC$13)*'Weightage Page-1'!AC165,0))+
(IF('Semester Activities'!M$38&lt;&gt;0,('Semester Activities'!M$38/'Weightage Page-1'!AE$13)*'Weightage Page-1'!AE165,0))+
(IF('Semester Activities'!M$39&lt;&gt;0,('Semester Activities'!M$39/'Weightage Page-1'!AF$13)*'Weightage Page-1'!AF165,0))+
(IF('Semester Activities'!M$40&lt;&gt;0,('Semester Activities'!M$40/'Weightage Page-1'!AG$13)*'Weightage Page-1'!AG165,0))+
(IF('Semester Activities'!M$41&lt;&gt;0,('Semester Activities'!M$41/'Weightage Page-1'!AH$13)*'Weightage Page-1'!AH165,0))+
(IF('Semester Activities'!M$42&lt;&gt;0,('Semester Activities'!M$42/'Weightage Page-1'!AI$13)*'Weightage Page-1'!AI165,0))+
(IF('Semester Activities'!M$43&lt;&gt;0,('Semester Activities'!M$43/'Weightage Page-1'!AJ$13)*'Weightage Page-1'!AJ165,0))+
(IF('Semester Activities'!M$44&lt;&gt;0,('Semester Activities'!M$44/'Weightage Page-1'!AK$13)*'Weightage Page-1'!AK165,0))+
(IF('Semester Activities'!M$45&lt;&gt;0,('Semester Activities'!M$45/'Weightage Page-1'!AL$13)*'Weightage Page-1'!AL165,0))+
(IF('Semester Activities'!M$46&lt;&gt;0,('Semester Activities'!M$46/'Weightage Page-1'!AM$13)*'Weightage Page-1'!AM165,0))+
(IF('Semester Activities'!M$47&lt;&gt;0,('Semester Activities'!M$47/'Weightage Page-1'!AN$13)*'Weightage Page-1'!AN165,0))+
(IF('Semester Activities'!M$48&lt;&gt;0,('Semester Activities'!M$48/'Weightage Page-1'!AO$13)*'Weightage Page-1'!AO165,0))+
(IF('Semester Activities'!M$49&lt;&gt;0,('Semester Activities'!M$49/'Weightage Page-1'!AP$13)*'Weightage Page-1'!AP165,0))+
(IF('Semester Activities'!M$50&lt;&gt;0,('Semester Activities'!M$50/'Weightage Page-1'!AQ$13)*'Weightage Page-1'!AQ165,0))+
(IF('Semester Activities'!M$51&lt;&gt;0,('Semester Activities'!M$51/'Weightage Page-1'!AR$13)*'Weightage Page-1'!AR165,0))+
(IF('Semester Activities'!M$52&lt;&gt;0,('Semester Activities'!M$52/'Weightage Page-1'!AS$13)*'Weightage Page-1'!AS165,0))+
(IF('Semester Activities'!M$53&lt;&gt;0,('Semester Activities'!M$53/'Weightage Page-1'!AT$13)*'Weightage Page-1'!AT165,0))+
(IF('Semester Activities'!M$54&lt;&gt;0,('Semester Activities'!M$54/'Weightage Page-1'!AU$13)*'Weightage Page-1'!AU165,0))+
(IF('Semester Activities'!M$55&lt;&gt;0,('Semester Activities'!M$55/'Weightage Page-1'!AV$13)*'Weightage Page-1'!AV165,0))+
(IF('Semester Activities'!M$56&lt;&gt;0,('Semester Activities'!M$56/'Weightage Page-1'!AW$13)*'Weightage Page-1'!AW165,0))+
(IF('Semester Activities'!M$57&lt;&gt;0,('Semester Activities'!M$57/'Weightage Page-1'!AX$13)*'Weightage Page-1'!AX165,0))+
(IF('Semester Activities'!M$58&lt;&gt;0,('Semester Activities'!M$58/'Weightage Page-1'!AY$13)*'Weightage Page-1'!AY165,0))+
(IF('Semester Activities'!M$59&lt;&gt;0,('Semester Activities'!M$59/'Weightage Page-1'!AZ$13)*'Weightage Page-1'!AZ165,0))+
(IF('Semester Activities'!M$60&lt;&gt;0,('Semester Activities'!M$60/'Weightage Page-1'!BA$13)*'Weightage Page-1'!BA165,0))+
(IF('Semester Activities'!M$61&lt;&gt;0,('Semester Activities'!M$61/'Weightage Page-1'!BB$13)*'Weightage Page-1'!BB165,0))</f>
        <v>0</v>
      </c>
      <c r="K159" s="423"/>
      <c r="L159" s="423">
        <f>(IF('Semester Activities'!N$11&lt;&gt;0,('Semester Activities'!N$11/'Weightage Page-1'!D$13)*'Weightage Page-1'!D165,0))+
(IF('Semester Activities'!N$12&lt;&gt;0,('Semester Activities'!N$12/'Weightage Page-1'!E$13)*'Weightage Page-1'!E165,0))+
(IF('Semester Activities'!N$13&lt;&gt;0,('Semester Activities'!N$13/'Weightage Page-1'!F$13)*'Weightage Page-1'!F165,0))+
(IF('Semester Activities'!N$14&lt;&gt;0,('Semester Activities'!N$14/'Weightage Page-1'!G$13)*'Weightage Page-1'!G165,0))+
(IF('Semester Activities'!N$15&lt;&gt;0,('Semester Activities'!N$15/'Weightage Page-1'!H$13)*'Weightage Page-1'!H165,0))+
(IF('Semester Activities'!N$16&lt;&gt;0,('Semester Activities'!N$16/'Weightage Page-1'!I$13)*'Weightage Page-1'!I165,0))+
(IF('Semester Activities'!N$17&lt;&gt;0,('Semester Activities'!N$17/'Weightage Page-1'!J$13)*'Weightage Page-1'!J165,0))+
(IF('Semester Activities'!N$18&lt;&gt;0,('Semester Activities'!N$18/'Weightage Page-1'!K$13)*'Weightage Page-1'!K165,0))+
(IF('Semester Activities'!N$19&lt;&gt;0,('Semester Activities'!N$19/'Weightage Page-1'!L$13)*'Weightage Page-1'!L165,0))+
(IF('Semester Activities'!N$20&lt;&gt;0,('Semester Activities'!N$20/'Weightage Page-1'!M$13)*'Weightage Page-1'!M165,0))+
(IF('Semester Activities'!N$21&lt;&gt;0,('Semester Activities'!N$21/'Weightage Page-1'!N$13)*'Weightage Page-1'!N165,0))+
(IF('Semester Activities'!N$25&lt;&gt;0,('Semester Activities'!N$25/'Weightage Page-1'!R$13)*'Weightage Page-1'!R165,0))+
(IF('Semester Activities'!N$26&lt;&gt;0,('Semester Activities'!N$26/'Weightage Page-1'!S$13)*'Weightage Page-1'!S165,0))+
(IF('Semester Activities'!N$27&lt;&gt;0,('Semester Activities'!N$27/'Weightage Page-1'!T$13)*'Weightage Page-1'!T165,0))+
(IF('Semester Activities'!N$28&lt;&gt;0,('Semester Activities'!N$28/'Weightage Page-1'!U$13)*'Weightage Page-1'!U165,0))+
(IF('Semester Activities'!N$29&lt;&gt;0,('Semester Activities'!N$29/'Weightage Page-1'!V$13)*'Weightage Page-1'!V165,0))+
(IF('Semester Activities'!N$30&lt;&gt;0,('Semester Activities'!N$30/'Weightage Page-1'!W$13)*'Weightage Page-1'!W165,0))+
(IF('Semester Activities'!N$31&lt;&gt;0,('Semester Activities'!N$31/'Weightage Page-1'!X$13)*'Weightage Page-1'!X165,0))+
(IF('Semester Activities'!N$32&lt;&gt;0,('Semester Activities'!N$32/'Weightage Page-1'!Y$13)*'Weightage Page-1'!Y165,0))+
(IF('Semester Activities'!N$33&lt;&gt;0,('Semester Activities'!N$33/'Weightage Page-1'!Z$13)*'Weightage Page-1'!Z165,0))+
(IF('Semester Activities'!N$34&lt;&gt;0,('Semester Activities'!N$34/'Weightage Page-1'!AA$13)*'Weightage Page-1'!AA165,0))+
(IF('Semester Activities'!N$35&lt;&gt;0,('Semester Activities'!N$35/'Weightage Page-1'!AB$13)*'Weightage Page-1'!AB165,0))+
(IF('Semester Activities'!N$36&lt;&gt;0,('Semester Activities'!N$36/'Weightage Page-1'!AC$13)*'Weightage Page-1'!AC165,0))+
(IF('Semester Activities'!N$38&lt;&gt;0,('Semester Activities'!N$38/'Weightage Page-1'!AE$13)*'Weightage Page-1'!AE165,0))+
(IF('Semester Activities'!N$39&lt;&gt;0,('Semester Activities'!N$39/'Weightage Page-1'!AF$13)*'Weightage Page-1'!AF165,0))+
(IF('Semester Activities'!N$40&lt;&gt;0,('Semester Activities'!N$40/'Weightage Page-1'!AG$13)*'Weightage Page-1'!AG165,0))+
(IF('Semester Activities'!N$41&lt;&gt;0,('Semester Activities'!N$41/'Weightage Page-1'!AH$13)*'Weightage Page-1'!AH165,0))+
(IF('Semester Activities'!N$42&lt;&gt;0,('Semester Activities'!N$42/'Weightage Page-1'!AI$13)*'Weightage Page-1'!AI165,0))+
(IF('Semester Activities'!N$43&lt;&gt;0,('Semester Activities'!N$43/'Weightage Page-1'!AJ$13)*'Weightage Page-1'!AJ165,0))+
(IF('Semester Activities'!N$44&lt;&gt;0,('Semester Activities'!N$44/'Weightage Page-1'!AK$13)*'Weightage Page-1'!AK165,0))+
(IF('Semester Activities'!N$45&lt;&gt;0,('Semester Activities'!N$45/'Weightage Page-1'!AL$13)*'Weightage Page-1'!AL165,0))+
(IF('Semester Activities'!N$46&lt;&gt;0,('Semester Activities'!N$46/'Weightage Page-1'!AM$13)*'Weightage Page-1'!AM165,0))+
(IF('Semester Activities'!N$47&lt;&gt;0,('Semester Activities'!N$47/'Weightage Page-1'!AN$13)*'Weightage Page-1'!AN165,0))+
(IF('Semester Activities'!N$48&lt;&gt;0,('Semester Activities'!N$48/'Weightage Page-1'!AO$13)*'Weightage Page-1'!AO165,0))+
(IF('Semester Activities'!N$49&lt;&gt;0,('Semester Activities'!N$49/'Weightage Page-1'!AP$13)*'Weightage Page-1'!AP165,0))+
(IF('Semester Activities'!N$50&lt;&gt;0,('Semester Activities'!N$50/'Weightage Page-1'!AQ$13)*'Weightage Page-1'!AQ165,0))+
(IF('Semester Activities'!N$51&lt;&gt;0,('Semester Activities'!N$51/'Weightage Page-1'!AR$13)*'Weightage Page-1'!AR165,0))+
(IF('Semester Activities'!N$52&lt;&gt;0,('Semester Activities'!N$52/'Weightage Page-1'!AS$13)*'Weightage Page-1'!AS165,0))+
(IF('Semester Activities'!N$53&lt;&gt;0,('Semester Activities'!N$53/'Weightage Page-1'!AT$13)*'Weightage Page-1'!AT165,0))+
(IF('Semester Activities'!N$54&lt;&gt;0,('Semester Activities'!N$54/'Weightage Page-1'!AU$13)*'Weightage Page-1'!AU165,0))+
(IF('Semester Activities'!N$55&lt;&gt;0,('Semester Activities'!N$55/'Weightage Page-1'!AV$13)*'Weightage Page-1'!AV165,0))+
(IF('Semester Activities'!N$56&lt;&gt;0,('Semester Activities'!N$56/'Weightage Page-1'!AW$13)*'Weightage Page-1'!AW165,0))+
(IF('Semester Activities'!N$57&lt;&gt;0,('Semester Activities'!N$57/'Weightage Page-1'!AX$13)*'Weightage Page-1'!AX165,0))+
(IF('Semester Activities'!N$58&lt;&gt;0,('Semester Activities'!N$58/'Weightage Page-1'!AY$13)*'Weightage Page-1'!AY165,0))+
(IF('Semester Activities'!N$59&lt;&gt;0,('Semester Activities'!N$59/'Weightage Page-1'!AZ$13)*'Weightage Page-1'!AZ165,0))+
(IF('Semester Activities'!N$60&lt;&gt;0,('Semester Activities'!N$60/'Weightage Page-1'!BA$13)*'Weightage Page-1'!BA165,0))+
(IF('Semester Activities'!N$61&lt;&gt;0,('Semester Activities'!N$61/'Weightage Page-1'!BB$13)*'Weightage Page-1'!BB165,0))</f>
        <v>0</v>
      </c>
      <c r="M159" s="423"/>
      <c r="N159" s="424">
        <f t="shared" si="3"/>
        <v>0</v>
      </c>
      <c r="O159" s="424"/>
    </row>
    <row r="160" spans="1:15" ht="16.5" thickBot="1" x14ac:dyDescent="0.3">
      <c r="A160" s="210">
        <v>151</v>
      </c>
      <c r="B160" s="211" t="str">
        <f>IF('Weightage Page-1'!B166&lt;&gt;"",'Weightage Page-1'!B166,"")</f>
        <v/>
      </c>
      <c r="C160" s="118"/>
      <c r="D160" s="423">
        <f>(IF('Semester Activities'!J$11&lt;&gt;0,('Semester Activities'!J$11/'Weightage Page-1'!D$13)*'Weightage Page-1'!D166,0))+
(IF('Semester Activities'!J$12&lt;&gt;0,('Semester Activities'!J$12/'Weightage Page-1'!E$13)*'Weightage Page-1'!E166,0))+
(IF('Semester Activities'!J$13&lt;&gt;0,('Semester Activities'!J$13/'Weightage Page-1'!F$13)*'Weightage Page-1'!F166,0))+
(IF('Semester Activities'!J$14&lt;&gt;0,('Semester Activities'!J$14/'Weightage Page-1'!G$13)*'Weightage Page-1'!G166,0))+
(IF('Semester Activities'!J$15&lt;&gt;0,('Semester Activities'!J$15/'Weightage Page-1'!H$13)*'Weightage Page-1'!H166,0))+
(IF('Semester Activities'!J$16&lt;&gt;0,('Semester Activities'!J$16/'Weightage Page-1'!I$13)*'Weightage Page-1'!I166,0))+
(IF('Semester Activities'!J$17&lt;&gt;0,('Semester Activities'!J$17/'Weightage Page-1'!J$13)*'Weightage Page-1'!J166,0))+
(IF('Semester Activities'!J$18&lt;&gt;0,('Semester Activities'!J$18/'Weightage Page-1'!K$13)*'Weightage Page-1'!K166,0))+
(IF('Semester Activities'!J$19&lt;&gt;0,('Semester Activities'!J$19/'Weightage Page-1'!L$13)*'Weightage Page-1'!L166,0))+
(IF('Semester Activities'!J$20&lt;&gt;0,('Semester Activities'!J$20/'Weightage Page-1'!M$13)*'Weightage Page-1'!M166,0))+
(IF('Semester Activities'!J$21&lt;&gt;0,('Semester Activities'!J$21/'Weightage Page-1'!N$13)*'Weightage Page-1'!N166,0))+
(IF('Semester Activities'!J$25&lt;&gt;0,('Semester Activities'!J$25/'Weightage Page-1'!R$13)*'Weightage Page-1'!R166,0))+
(IF('Semester Activities'!J$26&lt;&gt;0,('Semester Activities'!J$26/'Weightage Page-1'!S$13)*'Weightage Page-1'!S166,0))+
(IF('Semester Activities'!J$27&lt;&gt;0,('Semester Activities'!J$27/'Weightage Page-1'!T$13)*'Weightage Page-1'!T166,0))+
(IF('Semester Activities'!J$28&lt;&gt;0,('Semester Activities'!J$28/'Weightage Page-1'!U$13)*'Weightage Page-1'!U166,0))+
(IF('Semester Activities'!J$29&lt;&gt;0,('Semester Activities'!J$29/'Weightage Page-1'!V$13)*'Weightage Page-1'!V166,0))+
(IF('Semester Activities'!J$30&lt;&gt;0,('Semester Activities'!J$30/'Weightage Page-1'!W$13)*'Weightage Page-1'!W166,0))+
(IF('Semester Activities'!J$31&lt;&gt;0,('Semester Activities'!J$31/'Weightage Page-1'!X$13)*'Weightage Page-1'!X166,0))+
(IF('Semester Activities'!J$32&lt;&gt;0,('Semester Activities'!J$32/'Weightage Page-1'!Y$13)*'Weightage Page-1'!Y166,0))+
(IF('Semester Activities'!J$33&lt;&gt;0,('Semester Activities'!J$33/'Weightage Page-1'!Z$13)*'Weightage Page-1'!Z166,0))+
(IF('Semester Activities'!J$34&lt;&gt;0,('Semester Activities'!J$34/'Weightage Page-1'!AA$13)*'Weightage Page-1'!AA166,0))+
(IF('Semester Activities'!J$35&lt;&gt;0,('Semester Activities'!J$35/'Weightage Page-1'!AB$13)*'Weightage Page-1'!AB166,0))+
(IF('Semester Activities'!J$36&lt;&gt;0,('Semester Activities'!J$36/'Weightage Page-1'!AC$13)*'Weightage Page-1'!AC166,0))+
(IF('Semester Activities'!J$38&lt;&gt;0,('Semester Activities'!J$38/'Weightage Page-1'!AE$13)*'Weightage Page-1'!AE166,0))+
(IF('Semester Activities'!J$39&lt;&gt;0,('Semester Activities'!J$39/'Weightage Page-1'!AF$13)*'Weightage Page-1'!AF166,0))+
(IF('Semester Activities'!J$40&lt;&gt;0,('Semester Activities'!J$40/'Weightage Page-1'!AG$13)*'Weightage Page-1'!AG166,0))+
(IF('Semester Activities'!J$41&lt;&gt;0,('Semester Activities'!J$41/'Weightage Page-1'!AH$13)*'Weightage Page-1'!AH166,0))+
(IF('Semester Activities'!J$42&lt;&gt;0,('Semester Activities'!J$42/'Weightage Page-1'!AI$13)*'Weightage Page-1'!AI166,0))+
(IF('Semester Activities'!J$43&lt;&gt;0,('Semester Activities'!J$43/'Weightage Page-1'!AJ$13)*'Weightage Page-1'!AJ166,0))+
(IF('Semester Activities'!J$44&lt;&gt;0,('Semester Activities'!J$44/'Weightage Page-1'!AK$13)*'Weightage Page-1'!AK166,0))+
(IF('Semester Activities'!J$45&lt;&gt;0,('Semester Activities'!J$45/'Weightage Page-1'!AL$13)*'Weightage Page-1'!AL166,0))+
(IF('Semester Activities'!J$46&lt;&gt;0,('Semester Activities'!J$46/'Weightage Page-1'!AM$13)*'Weightage Page-1'!AM166,0))+
(IF('Semester Activities'!J$47&lt;&gt;0,('Semester Activities'!J$47/'Weightage Page-1'!AN$13)*'Weightage Page-1'!AN166,0))+
(IF('Semester Activities'!J$48&lt;&gt;0,('Semester Activities'!J$48/'Weightage Page-1'!AO$13)*'Weightage Page-1'!AO166,0))+
(IF('Semester Activities'!J$49&lt;&gt;0,('Semester Activities'!J$49/'Weightage Page-1'!AP$13)*'Weightage Page-1'!AP166,0))+
(IF('Semester Activities'!J$50&lt;&gt;0,('Semester Activities'!J$50/'Weightage Page-1'!AQ$13)*'Weightage Page-1'!AQ166,0))+
(IF('Semester Activities'!J$51&lt;&gt;0,('Semester Activities'!J$51/'Weightage Page-1'!AR$13)*'Weightage Page-1'!AR166,0))+
(IF('Semester Activities'!J$52&lt;&gt;0,('Semester Activities'!J$52/'Weightage Page-1'!AS$13)*'Weightage Page-1'!AS166,0))+
(IF('Semester Activities'!J$53&lt;&gt;0,('Semester Activities'!J$53/'Weightage Page-1'!AT$13)*'Weightage Page-1'!AT166,0))+
(IF('Semester Activities'!J$54&lt;&gt;0,('Semester Activities'!J$54/'Weightage Page-1'!AU$13)*'Weightage Page-1'!AU166,0))+
(IF('Semester Activities'!J$55&lt;&gt;0,('Semester Activities'!J$55/'Weightage Page-1'!AV$13)*'Weightage Page-1'!AV166,0))+
(IF('Semester Activities'!J$56&lt;&gt;0,('Semester Activities'!J$56/'Weightage Page-1'!AW$13)*'Weightage Page-1'!AW166,0))+
(IF('Semester Activities'!J$57&lt;&gt;0,('Semester Activities'!J$57/'Weightage Page-1'!AX$13)*'Weightage Page-1'!AX166,0))+
(IF('Semester Activities'!J$58&lt;&gt;0,('Semester Activities'!J$58/'Weightage Page-1'!AY$13)*'Weightage Page-1'!AY166,0))+
(IF('Semester Activities'!J$59&lt;&gt;0,('Semester Activities'!J$59/'Weightage Page-1'!AZ$13)*'Weightage Page-1'!AZ166,0))+
(IF('Semester Activities'!J$60&lt;&gt;0,('Semester Activities'!J$60/'Weightage Page-1'!BA$13)*'Weightage Page-1'!BA166,0))+
(IF('Semester Activities'!J$61&lt;&gt;0,('Semester Activities'!J$61/'Weightage Page-1'!BB$13)*'Weightage Page-1'!BB166,0))</f>
        <v>0</v>
      </c>
      <c r="E160" s="423"/>
      <c r="F160" s="423">
        <f>(IF('Semester Activities'!K$11&lt;&gt;0,('Semester Activities'!K$11/'Weightage Page-1'!D$13)*'Weightage Page-1'!D166,0))+
(IF('Semester Activities'!K$12&lt;&gt;0,('Semester Activities'!K$12/'Weightage Page-1'!E$13)*'Weightage Page-1'!E166,0))+
(IF('Semester Activities'!K$13&lt;&gt;0,('Semester Activities'!K$13/'Weightage Page-1'!F$13)*'Weightage Page-1'!F166,0))+
(IF('Semester Activities'!K$14&lt;&gt;0,('Semester Activities'!K$14/'Weightage Page-1'!G$13)*'Weightage Page-1'!G166,0))+
(IF('Semester Activities'!K$15&lt;&gt;0,('Semester Activities'!K$15/'Weightage Page-1'!H$13)*'Weightage Page-1'!H166,0))+
(IF('Semester Activities'!K$16&lt;&gt;0,('Semester Activities'!K$16/'Weightage Page-1'!I$13)*'Weightage Page-1'!I166,0))+
(IF('Semester Activities'!K$17&lt;&gt;0,('Semester Activities'!K$17/'Weightage Page-1'!J$13)*'Weightage Page-1'!J166,0))+
(IF('Semester Activities'!K$18&lt;&gt;0,('Semester Activities'!K$18/'Weightage Page-1'!K$13)*'Weightage Page-1'!K166,0))+
(IF('Semester Activities'!K$19&lt;&gt;0,('Semester Activities'!K$19/'Weightage Page-1'!L$13)*'Weightage Page-1'!L166,0))+
(IF('Semester Activities'!K$20&lt;&gt;0,('Semester Activities'!K$20/'Weightage Page-1'!M$13)*'Weightage Page-1'!M166,0))+
(IF('Semester Activities'!K$21&lt;&gt;0,('Semester Activities'!K$21/'Weightage Page-1'!N$13)*'Weightage Page-1'!N166,0))+
(IF('Semester Activities'!K$25&lt;&gt;0,('Semester Activities'!K$25/'Weightage Page-1'!R$13)*'Weightage Page-1'!R166,0))+
(IF('Semester Activities'!K$26&lt;&gt;0,('Semester Activities'!K$26/'Weightage Page-1'!S$13)*'Weightage Page-1'!S166,0))+
(IF('Semester Activities'!K$27&lt;&gt;0,('Semester Activities'!K$27/'Weightage Page-1'!T$13)*'Weightage Page-1'!T166,0))+
(IF('Semester Activities'!K$28&lt;&gt;0,('Semester Activities'!K$28/'Weightage Page-1'!U$13)*'Weightage Page-1'!U166,0))+
(IF('Semester Activities'!K$29&lt;&gt;0,('Semester Activities'!K$29/'Weightage Page-1'!V$13)*'Weightage Page-1'!V166,0))+
(IF('Semester Activities'!K$30&lt;&gt;0,('Semester Activities'!K$30/'Weightage Page-1'!W$13)*'Weightage Page-1'!W166,0))+
(IF('Semester Activities'!K$31&lt;&gt;0,('Semester Activities'!K$31/'Weightage Page-1'!X$13)*'Weightage Page-1'!X166,0))+
(IF('Semester Activities'!K$32&lt;&gt;0,('Semester Activities'!K$32/'Weightage Page-1'!Y$13)*'Weightage Page-1'!Y166,0))+
(IF('Semester Activities'!K$33&lt;&gt;0,('Semester Activities'!K$33/'Weightage Page-1'!Z$13)*'Weightage Page-1'!Z166,0))+
(IF('Semester Activities'!K$34&lt;&gt;0,('Semester Activities'!K$34/'Weightage Page-1'!AA$13)*'Weightage Page-1'!AA166,0))+
(IF('Semester Activities'!K$35&lt;&gt;0,('Semester Activities'!K$35/'Weightage Page-1'!AB$13)*'Weightage Page-1'!AB166,0))+
(IF('Semester Activities'!K$36&lt;&gt;0,('Semester Activities'!K$36/'Weightage Page-1'!AC$13)*'Weightage Page-1'!AC166,0))+
(IF('Semester Activities'!K$38&lt;&gt;0,('Semester Activities'!K$38/'Weightage Page-1'!AE$13)*'Weightage Page-1'!AE166,0))+
(IF('Semester Activities'!K$39&lt;&gt;0,('Semester Activities'!K$39/'Weightage Page-1'!AF$13)*'Weightage Page-1'!AF166,0))+
(IF('Semester Activities'!K$40&lt;&gt;0,('Semester Activities'!K$40/'Weightage Page-1'!AG$13)*'Weightage Page-1'!AG166,0))+
(IF('Semester Activities'!K$41&lt;&gt;0,('Semester Activities'!K$41/'Weightage Page-1'!AH$13)*'Weightage Page-1'!AH166,0))+
(IF('Semester Activities'!K$42&lt;&gt;0,('Semester Activities'!K$42/'Weightage Page-1'!AI$13)*'Weightage Page-1'!AI166,0))+
(IF('Semester Activities'!K$43&lt;&gt;0,('Semester Activities'!K$43/'Weightage Page-1'!AJ$13)*'Weightage Page-1'!AJ166,0))+
(IF('Semester Activities'!K$44&lt;&gt;0,('Semester Activities'!K$44/'Weightage Page-1'!AK$13)*'Weightage Page-1'!AK166,0))+
(IF('Semester Activities'!K$45&lt;&gt;0,('Semester Activities'!K$45/'Weightage Page-1'!AL$13)*'Weightage Page-1'!AL166,0))+
(IF('Semester Activities'!K$46&lt;&gt;0,('Semester Activities'!K$46/'Weightage Page-1'!AM$13)*'Weightage Page-1'!AM166,0))+
(IF('Semester Activities'!K$47&lt;&gt;0,('Semester Activities'!K$47/'Weightage Page-1'!AN$13)*'Weightage Page-1'!AN166,0))+
(IF('Semester Activities'!K$48&lt;&gt;0,('Semester Activities'!K$48/'Weightage Page-1'!AO$13)*'Weightage Page-1'!AO166,0))+
(IF('Semester Activities'!K$49&lt;&gt;0,('Semester Activities'!K$49/'Weightage Page-1'!AP$13)*'Weightage Page-1'!AP166,0))+
(IF('Semester Activities'!K$50&lt;&gt;0,('Semester Activities'!K$50/'Weightage Page-1'!AQ$13)*'Weightage Page-1'!AQ166,0))+
(IF('Semester Activities'!K$51&lt;&gt;0,('Semester Activities'!K$51/'Weightage Page-1'!AR$13)*'Weightage Page-1'!AR166,0))+
(IF('Semester Activities'!K$52&lt;&gt;0,('Semester Activities'!K$52/'Weightage Page-1'!AS$13)*'Weightage Page-1'!AS166,0))+
(IF('Semester Activities'!K$53&lt;&gt;0,('Semester Activities'!K$53/'Weightage Page-1'!AT$13)*'Weightage Page-1'!AT166,0))+
(IF('Semester Activities'!K$54&lt;&gt;0,('Semester Activities'!K$54/'Weightage Page-1'!AU$13)*'Weightage Page-1'!AU166,0))+
(IF('Semester Activities'!K$55&lt;&gt;0,('Semester Activities'!K$55/'Weightage Page-1'!AV$13)*'Weightage Page-1'!AV166,0))+
(IF('Semester Activities'!K$56&lt;&gt;0,('Semester Activities'!K$56/'Weightage Page-1'!AW$13)*'Weightage Page-1'!AW166,0))+
(IF('Semester Activities'!K$57&lt;&gt;0,('Semester Activities'!K$57/'Weightage Page-1'!AX$13)*'Weightage Page-1'!AX166,0))+
(IF('Semester Activities'!K$58&lt;&gt;0,('Semester Activities'!K$58/'Weightage Page-1'!AY$13)*'Weightage Page-1'!AY166,0))+
(IF('Semester Activities'!K$59&lt;&gt;0,('Semester Activities'!K$59/'Weightage Page-1'!AZ$13)*'Weightage Page-1'!AZ166,0))+
(IF('Semester Activities'!K$60&lt;&gt;0,('Semester Activities'!K$60/'Weightage Page-1'!BA$13)*'Weightage Page-1'!BA166,0))+
(IF('Semester Activities'!K$61&lt;&gt;0,('Semester Activities'!K$61/'Weightage Page-1'!BB$13)*'Weightage Page-1'!BB166,0))</f>
        <v>0</v>
      </c>
      <c r="G160" s="423"/>
      <c r="H160" s="423">
        <f>(IF('Semester Activities'!L$11&lt;&gt;0,('Semester Activities'!L$11/'Weightage Page-1'!D$13)*'Weightage Page-1'!D166,0))+
(IF('Semester Activities'!L$12&lt;&gt;0,('Semester Activities'!L$12/'Weightage Page-1'!E$13)*'Weightage Page-1'!E166,0))+
(IF('Semester Activities'!L$13&lt;&gt;0,('Semester Activities'!L$13/'Weightage Page-1'!F$13)*'Weightage Page-1'!F166,0))+
(IF('Semester Activities'!L$14&lt;&gt;0,('Semester Activities'!L$14/'Weightage Page-1'!G$13)*'Weightage Page-1'!G166,0))+
(IF('Semester Activities'!L$15&lt;&gt;0,('Semester Activities'!L$15/'Weightage Page-1'!H$13)*'Weightage Page-1'!H166,0))+
(IF('Semester Activities'!L$16&lt;&gt;0,('Semester Activities'!L$16/'Weightage Page-1'!I$13)*'Weightage Page-1'!I166,0))+
(IF('Semester Activities'!L$17&lt;&gt;0,('Semester Activities'!L$17/'Weightage Page-1'!J$13)*'Weightage Page-1'!J166,0))+
(IF('Semester Activities'!L$18&lt;&gt;0,('Semester Activities'!L$18/'Weightage Page-1'!K$13)*'Weightage Page-1'!K166,0))+
(IF('Semester Activities'!L$19&lt;&gt;0,('Semester Activities'!L$19/'Weightage Page-1'!L$13)*'Weightage Page-1'!L166,0))+
(IF('Semester Activities'!L$20&lt;&gt;0,('Semester Activities'!L$20/'Weightage Page-1'!M$13)*'Weightage Page-1'!M166,0))+
(IF('Semester Activities'!L$21&lt;&gt;0,('Semester Activities'!L$21/'Weightage Page-1'!N$13)*'Weightage Page-1'!N166,0))+
(IF('Semester Activities'!L$25&lt;&gt;0,('Semester Activities'!L$25/'Weightage Page-1'!R$13)*'Weightage Page-1'!R166,0))+
(IF('Semester Activities'!L$26&lt;&gt;0,('Semester Activities'!L$26/'Weightage Page-1'!S$13)*'Weightage Page-1'!S166,0))+
(IF('Semester Activities'!L$27&lt;&gt;0,('Semester Activities'!L$27/'Weightage Page-1'!T$13)*'Weightage Page-1'!T166,0))+
(IF('Semester Activities'!L$28&lt;&gt;0,('Semester Activities'!L$28/'Weightage Page-1'!U$13)*'Weightage Page-1'!U166,0))+
(IF('Semester Activities'!L$29&lt;&gt;0,('Semester Activities'!L$29/'Weightage Page-1'!V$13)*'Weightage Page-1'!V166,0))+
(IF('Semester Activities'!L$30&lt;&gt;0,('Semester Activities'!L$30/'Weightage Page-1'!W$13)*'Weightage Page-1'!W166,0))+
(IF('Semester Activities'!L$31&lt;&gt;0,('Semester Activities'!L$31/'Weightage Page-1'!X$13)*'Weightage Page-1'!X166,0))+
(IF('Semester Activities'!L$32&lt;&gt;0,('Semester Activities'!L$32/'Weightage Page-1'!Y$13)*'Weightage Page-1'!Y166,0))+
(IF('Semester Activities'!L$33&lt;&gt;0,('Semester Activities'!L$33/'Weightage Page-1'!Z$13)*'Weightage Page-1'!Z166,0))+
(IF('Semester Activities'!L$34&lt;&gt;0,('Semester Activities'!L$34/'Weightage Page-1'!AA$13)*'Weightage Page-1'!AA166,0))+
(IF('Semester Activities'!L$35&lt;&gt;0,('Semester Activities'!L$35/'Weightage Page-1'!AB$13)*'Weightage Page-1'!AB166,0))+
(IF('Semester Activities'!L$36&lt;&gt;0,('Semester Activities'!L$36/'Weightage Page-1'!AC$13)*'Weightage Page-1'!AC166,0))+
(IF('Semester Activities'!L$38&lt;&gt;0,('Semester Activities'!L$38/'Weightage Page-1'!AE$13)*'Weightage Page-1'!AE166,0))+
(IF('Semester Activities'!L$39&lt;&gt;0,('Semester Activities'!L$39/'Weightage Page-1'!AF$13)*'Weightage Page-1'!AF166,0))+
(IF('Semester Activities'!L$40&lt;&gt;0,('Semester Activities'!L$40/'Weightage Page-1'!AG$13)*'Weightage Page-1'!AG166,0))+
(IF('Semester Activities'!L$41&lt;&gt;0,('Semester Activities'!L$41/'Weightage Page-1'!AH$13)*'Weightage Page-1'!AH166,0))+
(IF('Semester Activities'!L$42&lt;&gt;0,('Semester Activities'!L$42/'Weightage Page-1'!AI$13)*'Weightage Page-1'!AI166,0))+
(IF('Semester Activities'!L$43&lt;&gt;0,('Semester Activities'!L$43/'Weightage Page-1'!AJ$13)*'Weightage Page-1'!AJ166,0))+
(IF('Semester Activities'!L$44&lt;&gt;0,('Semester Activities'!L$44/'Weightage Page-1'!AK$13)*'Weightage Page-1'!AK166,0))+
(IF('Semester Activities'!L$45&lt;&gt;0,('Semester Activities'!L$45/'Weightage Page-1'!AL$13)*'Weightage Page-1'!AL166,0))+
(IF('Semester Activities'!L$46&lt;&gt;0,('Semester Activities'!L$46/'Weightage Page-1'!AM$13)*'Weightage Page-1'!AM166,0))+
(IF('Semester Activities'!L$47&lt;&gt;0,('Semester Activities'!L$47/'Weightage Page-1'!AN$13)*'Weightage Page-1'!AN166,0))+
(IF('Semester Activities'!L$48&lt;&gt;0,('Semester Activities'!L$48/'Weightage Page-1'!AO$13)*'Weightage Page-1'!AO166,0))+
(IF('Semester Activities'!L$49&lt;&gt;0,('Semester Activities'!L$49/'Weightage Page-1'!AP$13)*'Weightage Page-1'!AP166,0))+
(IF('Semester Activities'!L$50&lt;&gt;0,('Semester Activities'!L$50/'Weightage Page-1'!AQ$13)*'Weightage Page-1'!AQ166,0))+
(IF('Semester Activities'!L$51&lt;&gt;0,('Semester Activities'!L$51/'Weightage Page-1'!AR$13)*'Weightage Page-1'!AR166,0))+
(IF('Semester Activities'!L$52&lt;&gt;0,('Semester Activities'!L$52/'Weightage Page-1'!AS$13)*'Weightage Page-1'!AS166,0))+
(IF('Semester Activities'!L$53&lt;&gt;0,('Semester Activities'!L$53/'Weightage Page-1'!AT$13)*'Weightage Page-1'!AT166,0))+
(IF('Semester Activities'!L$54&lt;&gt;0,('Semester Activities'!L$54/'Weightage Page-1'!AU$13)*'Weightage Page-1'!AU166,0))+
(IF('Semester Activities'!L$55&lt;&gt;0,('Semester Activities'!L$55/'Weightage Page-1'!AV$13)*'Weightage Page-1'!AV166,0))+
(IF('Semester Activities'!L$56&lt;&gt;0,('Semester Activities'!L$56/'Weightage Page-1'!AW$13)*'Weightage Page-1'!AW166,0))+
(IF('Semester Activities'!L$57&lt;&gt;0,('Semester Activities'!L$57/'Weightage Page-1'!AX$13)*'Weightage Page-1'!AX166,0))+
(IF('Semester Activities'!L$58&lt;&gt;0,('Semester Activities'!L$58/'Weightage Page-1'!AY$13)*'Weightage Page-1'!AY166,0))+
(IF('Semester Activities'!L$59&lt;&gt;0,('Semester Activities'!L$59/'Weightage Page-1'!AZ$13)*'Weightage Page-1'!AZ166,0))+
(IF('Semester Activities'!L$60&lt;&gt;0,('Semester Activities'!L$60/'Weightage Page-1'!BA$13)*'Weightage Page-1'!BA166,0))+
(IF('Semester Activities'!L$61&lt;&gt;0,('Semester Activities'!L$61/'Weightage Page-1'!BB$13)*'Weightage Page-1'!BB166,0))</f>
        <v>0</v>
      </c>
      <c r="I160" s="423"/>
      <c r="J160" s="423">
        <f>(IF('Semester Activities'!M$11&lt;&gt;0,('Semester Activities'!M$11/'Weightage Page-1'!D$13)*'Weightage Page-1'!D166,0))+
(IF('Semester Activities'!M$12&lt;&gt;0,('Semester Activities'!M$12/'Weightage Page-1'!E$13)*'Weightage Page-1'!E166,0))+
(IF('Semester Activities'!M$13&lt;&gt;0,('Semester Activities'!M$13/'Weightage Page-1'!F$13)*'Weightage Page-1'!F166,0))+
(IF('Semester Activities'!M$14&lt;&gt;0,('Semester Activities'!M$14/'Weightage Page-1'!G$13)*'Weightage Page-1'!G166,0))+
(IF('Semester Activities'!M$15&lt;&gt;0,('Semester Activities'!M$15/'Weightage Page-1'!H$13)*'Weightage Page-1'!H166,0))+
(IF('Semester Activities'!M$16&lt;&gt;0,('Semester Activities'!M$16/'Weightage Page-1'!I$13)*'Weightage Page-1'!I166,0))+
(IF('Semester Activities'!M$17&lt;&gt;0,('Semester Activities'!M$17/'Weightage Page-1'!J$13)*'Weightage Page-1'!J166,0))+
(IF('Semester Activities'!M$18&lt;&gt;0,('Semester Activities'!M$18/'Weightage Page-1'!K$13)*'Weightage Page-1'!K166,0))+
(IF('Semester Activities'!M$19&lt;&gt;0,('Semester Activities'!M$19/'Weightage Page-1'!L$13)*'Weightage Page-1'!L166,0))+
(IF('Semester Activities'!M$20&lt;&gt;0,('Semester Activities'!M$20/'Weightage Page-1'!M$13)*'Weightage Page-1'!M166,0))+
(IF('Semester Activities'!M$21&lt;&gt;0,('Semester Activities'!M$21/'Weightage Page-1'!N$13)*'Weightage Page-1'!N166,0))+
(IF('Semester Activities'!M$25&lt;&gt;0,('Semester Activities'!M$25/'Weightage Page-1'!R$13)*'Weightage Page-1'!R166,0))+
(IF('Semester Activities'!M$26&lt;&gt;0,('Semester Activities'!M$26/'Weightage Page-1'!S$13)*'Weightage Page-1'!S166,0))+
(IF('Semester Activities'!M$27&lt;&gt;0,('Semester Activities'!M$27/'Weightage Page-1'!T$13)*'Weightage Page-1'!T166,0))+
(IF('Semester Activities'!M$28&lt;&gt;0,('Semester Activities'!M$28/'Weightage Page-1'!U$13)*'Weightage Page-1'!U166,0))+
(IF('Semester Activities'!M$29&lt;&gt;0,('Semester Activities'!M$29/'Weightage Page-1'!V$13)*'Weightage Page-1'!V166,0))+
(IF('Semester Activities'!M$30&lt;&gt;0,('Semester Activities'!M$30/'Weightage Page-1'!W$13)*'Weightage Page-1'!W166,0))+
(IF('Semester Activities'!M$31&lt;&gt;0,('Semester Activities'!M$31/'Weightage Page-1'!X$13)*'Weightage Page-1'!X166,0))+
(IF('Semester Activities'!M$32&lt;&gt;0,('Semester Activities'!M$32/'Weightage Page-1'!Y$13)*'Weightage Page-1'!Y166,0))+
(IF('Semester Activities'!M$33&lt;&gt;0,('Semester Activities'!M$33/'Weightage Page-1'!Z$13)*'Weightage Page-1'!Z166,0))+
(IF('Semester Activities'!M$34&lt;&gt;0,('Semester Activities'!M$34/'Weightage Page-1'!AA$13)*'Weightage Page-1'!AA166,0))+
(IF('Semester Activities'!M$35&lt;&gt;0,('Semester Activities'!M$35/'Weightage Page-1'!AB$13)*'Weightage Page-1'!AB166,0))+
(IF('Semester Activities'!M$36&lt;&gt;0,('Semester Activities'!M$36/'Weightage Page-1'!AC$13)*'Weightage Page-1'!AC166,0))+
(IF('Semester Activities'!M$38&lt;&gt;0,('Semester Activities'!M$38/'Weightage Page-1'!AE$13)*'Weightage Page-1'!AE166,0))+
(IF('Semester Activities'!M$39&lt;&gt;0,('Semester Activities'!M$39/'Weightage Page-1'!AF$13)*'Weightage Page-1'!AF166,0))+
(IF('Semester Activities'!M$40&lt;&gt;0,('Semester Activities'!M$40/'Weightage Page-1'!AG$13)*'Weightage Page-1'!AG166,0))+
(IF('Semester Activities'!M$41&lt;&gt;0,('Semester Activities'!M$41/'Weightage Page-1'!AH$13)*'Weightage Page-1'!AH166,0))+
(IF('Semester Activities'!M$42&lt;&gt;0,('Semester Activities'!M$42/'Weightage Page-1'!AI$13)*'Weightage Page-1'!AI166,0))+
(IF('Semester Activities'!M$43&lt;&gt;0,('Semester Activities'!M$43/'Weightage Page-1'!AJ$13)*'Weightage Page-1'!AJ166,0))+
(IF('Semester Activities'!M$44&lt;&gt;0,('Semester Activities'!M$44/'Weightage Page-1'!AK$13)*'Weightage Page-1'!AK166,0))+
(IF('Semester Activities'!M$45&lt;&gt;0,('Semester Activities'!M$45/'Weightage Page-1'!AL$13)*'Weightage Page-1'!AL166,0))+
(IF('Semester Activities'!M$46&lt;&gt;0,('Semester Activities'!M$46/'Weightage Page-1'!AM$13)*'Weightage Page-1'!AM166,0))+
(IF('Semester Activities'!M$47&lt;&gt;0,('Semester Activities'!M$47/'Weightage Page-1'!AN$13)*'Weightage Page-1'!AN166,0))+
(IF('Semester Activities'!M$48&lt;&gt;0,('Semester Activities'!M$48/'Weightage Page-1'!AO$13)*'Weightage Page-1'!AO166,0))+
(IF('Semester Activities'!M$49&lt;&gt;0,('Semester Activities'!M$49/'Weightage Page-1'!AP$13)*'Weightage Page-1'!AP166,0))+
(IF('Semester Activities'!M$50&lt;&gt;0,('Semester Activities'!M$50/'Weightage Page-1'!AQ$13)*'Weightage Page-1'!AQ166,0))+
(IF('Semester Activities'!M$51&lt;&gt;0,('Semester Activities'!M$51/'Weightage Page-1'!AR$13)*'Weightage Page-1'!AR166,0))+
(IF('Semester Activities'!M$52&lt;&gt;0,('Semester Activities'!M$52/'Weightage Page-1'!AS$13)*'Weightage Page-1'!AS166,0))+
(IF('Semester Activities'!M$53&lt;&gt;0,('Semester Activities'!M$53/'Weightage Page-1'!AT$13)*'Weightage Page-1'!AT166,0))+
(IF('Semester Activities'!M$54&lt;&gt;0,('Semester Activities'!M$54/'Weightage Page-1'!AU$13)*'Weightage Page-1'!AU166,0))+
(IF('Semester Activities'!M$55&lt;&gt;0,('Semester Activities'!M$55/'Weightage Page-1'!AV$13)*'Weightage Page-1'!AV166,0))+
(IF('Semester Activities'!M$56&lt;&gt;0,('Semester Activities'!M$56/'Weightage Page-1'!AW$13)*'Weightage Page-1'!AW166,0))+
(IF('Semester Activities'!M$57&lt;&gt;0,('Semester Activities'!M$57/'Weightage Page-1'!AX$13)*'Weightage Page-1'!AX166,0))+
(IF('Semester Activities'!M$58&lt;&gt;0,('Semester Activities'!M$58/'Weightage Page-1'!AY$13)*'Weightage Page-1'!AY166,0))+
(IF('Semester Activities'!M$59&lt;&gt;0,('Semester Activities'!M$59/'Weightage Page-1'!AZ$13)*'Weightage Page-1'!AZ166,0))+
(IF('Semester Activities'!M$60&lt;&gt;0,('Semester Activities'!M$60/'Weightage Page-1'!BA$13)*'Weightage Page-1'!BA166,0))+
(IF('Semester Activities'!M$61&lt;&gt;0,('Semester Activities'!M$61/'Weightage Page-1'!BB$13)*'Weightage Page-1'!BB166,0))</f>
        <v>0</v>
      </c>
      <c r="K160" s="423"/>
      <c r="L160" s="423">
        <f>(IF('Semester Activities'!N$11&lt;&gt;0,('Semester Activities'!N$11/'Weightage Page-1'!D$13)*'Weightage Page-1'!D166,0))+
(IF('Semester Activities'!N$12&lt;&gt;0,('Semester Activities'!N$12/'Weightage Page-1'!E$13)*'Weightage Page-1'!E166,0))+
(IF('Semester Activities'!N$13&lt;&gt;0,('Semester Activities'!N$13/'Weightage Page-1'!F$13)*'Weightage Page-1'!F166,0))+
(IF('Semester Activities'!N$14&lt;&gt;0,('Semester Activities'!N$14/'Weightage Page-1'!G$13)*'Weightage Page-1'!G166,0))+
(IF('Semester Activities'!N$15&lt;&gt;0,('Semester Activities'!N$15/'Weightage Page-1'!H$13)*'Weightage Page-1'!H166,0))+
(IF('Semester Activities'!N$16&lt;&gt;0,('Semester Activities'!N$16/'Weightage Page-1'!I$13)*'Weightage Page-1'!I166,0))+
(IF('Semester Activities'!N$17&lt;&gt;0,('Semester Activities'!N$17/'Weightage Page-1'!J$13)*'Weightage Page-1'!J166,0))+
(IF('Semester Activities'!N$18&lt;&gt;0,('Semester Activities'!N$18/'Weightage Page-1'!K$13)*'Weightage Page-1'!K166,0))+
(IF('Semester Activities'!N$19&lt;&gt;0,('Semester Activities'!N$19/'Weightage Page-1'!L$13)*'Weightage Page-1'!L166,0))+
(IF('Semester Activities'!N$20&lt;&gt;0,('Semester Activities'!N$20/'Weightage Page-1'!M$13)*'Weightage Page-1'!M166,0))+
(IF('Semester Activities'!N$21&lt;&gt;0,('Semester Activities'!N$21/'Weightage Page-1'!N$13)*'Weightage Page-1'!N166,0))+
(IF('Semester Activities'!N$25&lt;&gt;0,('Semester Activities'!N$25/'Weightage Page-1'!R$13)*'Weightage Page-1'!R166,0))+
(IF('Semester Activities'!N$26&lt;&gt;0,('Semester Activities'!N$26/'Weightage Page-1'!S$13)*'Weightage Page-1'!S166,0))+
(IF('Semester Activities'!N$27&lt;&gt;0,('Semester Activities'!N$27/'Weightage Page-1'!T$13)*'Weightage Page-1'!T166,0))+
(IF('Semester Activities'!N$28&lt;&gt;0,('Semester Activities'!N$28/'Weightage Page-1'!U$13)*'Weightage Page-1'!U166,0))+
(IF('Semester Activities'!N$29&lt;&gt;0,('Semester Activities'!N$29/'Weightage Page-1'!V$13)*'Weightage Page-1'!V166,0))+
(IF('Semester Activities'!N$30&lt;&gt;0,('Semester Activities'!N$30/'Weightage Page-1'!W$13)*'Weightage Page-1'!W166,0))+
(IF('Semester Activities'!N$31&lt;&gt;0,('Semester Activities'!N$31/'Weightage Page-1'!X$13)*'Weightage Page-1'!X166,0))+
(IF('Semester Activities'!N$32&lt;&gt;0,('Semester Activities'!N$32/'Weightage Page-1'!Y$13)*'Weightage Page-1'!Y166,0))+
(IF('Semester Activities'!N$33&lt;&gt;0,('Semester Activities'!N$33/'Weightage Page-1'!Z$13)*'Weightage Page-1'!Z166,0))+
(IF('Semester Activities'!N$34&lt;&gt;0,('Semester Activities'!N$34/'Weightage Page-1'!AA$13)*'Weightage Page-1'!AA166,0))+
(IF('Semester Activities'!N$35&lt;&gt;0,('Semester Activities'!N$35/'Weightage Page-1'!AB$13)*'Weightage Page-1'!AB166,0))+
(IF('Semester Activities'!N$36&lt;&gt;0,('Semester Activities'!N$36/'Weightage Page-1'!AC$13)*'Weightage Page-1'!AC166,0))+
(IF('Semester Activities'!N$38&lt;&gt;0,('Semester Activities'!N$38/'Weightage Page-1'!AE$13)*'Weightage Page-1'!AE166,0))+
(IF('Semester Activities'!N$39&lt;&gt;0,('Semester Activities'!N$39/'Weightage Page-1'!AF$13)*'Weightage Page-1'!AF166,0))+
(IF('Semester Activities'!N$40&lt;&gt;0,('Semester Activities'!N$40/'Weightage Page-1'!AG$13)*'Weightage Page-1'!AG166,0))+
(IF('Semester Activities'!N$41&lt;&gt;0,('Semester Activities'!N$41/'Weightage Page-1'!AH$13)*'Weightage Page-1'!AH166,0))+
(IF('Semester Activities'!N$42&lt;&gt;0,('Semester Activities'!N$42/'Weightage Page-1'!AI$13)*'Weightage Page-1'!AI166,0))+
(IF('Semester Activities'!N$43&lt;&gt;0,('Semester Activities'!N$43/'Weightage Page-1'!AJ$13)*'Weightage Page-1'!AJ166,0))+
(IF('Semester Activities'!N$44&lt;&gt;0,('Semester Activities'!N$44/'Weightage Page-1'!AK$13)*'Weightage Page-1'!AK166,0))+
(IF('Semester Activities'!N$45&lt;&gt;0,('Semester Activities'!N$45/'Weightage Page-1'!AL$13)*'Weightage Page-1'!AL166,0))+
(IF('Semester Activities'!N$46&lt;&gt;0,('Semester Activities'!N$46/'Weightage Page-1'!AM$13)*'Weightage Page-1'!AM166,0))+
(IF('Semester Activities'!N$47&lt;&gt;0,('Semester Activities'!N$47/'Weightage Page-1'!AN$13)*'Weightage Page-1'!AN166,0))+
(IF('Semester Activities'!N$48&lt;&gt;0,('Semester Activities'!N$48/'Weightage Page-1'!AO$13)*'Weightage Page-1'!AO166,0))+
(IF('Semester Activities'!N$49&lt;&gt;0,('Semester Activities'!N$49/'Weightage Page-1'!AP$13)*'Weightage Page-1'!AP166,0))+
(IF('Semester Activities'!N$50&lt;&gt;0,('Semester Activities'!N$50/'Weightage Page-1'!AQ$13)*'Weightage Page-1'!AQ166,0))+
(IF('Semester Activities'!N$51&lt;&gt;0,('Semester Activities'!N$51/'Weightage Page-1'!AR$13)*'Weightage Page-1'!AR166,0))+
(IF('Semester Activities'!N$52&lt;&gt;0,('Semester Activities'!N$52/'Weightage Page-1'!AS$13)*'Weightage Page-1'!AS166,0))+
(IF('Semester Activities'!N$53&lt;&gt;0,('Semester Activities'!N$53/'Weightage Page-1'!AT$13)*'Weightage Page-1'!AT166,0))+
(IF('Semester Activities'!N$54&lt;&gt;0,('Semester Activities'!N$54/'Weightage Page-1'!AU$13)*'Weightage Page-1'!AU166,0))+
(IF('Semester Activities'!N$55&lt;&gt;0,('Semester Activities'!N$55/'Weightage Page-1'!AV$13)*'Weightage Page-1'!AV166,0))+
(IF('Semester Activities'!N$56&lt;&gt;0,('Semester Activities'!N$56/'Weightage Page-1'!AW$13)*'Weightage Page-1'!AW166,0))+
(IF('Semester Activities'!N$57&lt;&gt;0,('Semester Activities'!N$57/'Weightage Page-1'!AX$13)*'Weightage Page-1'!AX166,0))+
(IF('Semester Activities'!N$58&lt;&gt;0,('Semester Activities'!N$58/'Weightage Page-1'!AY$13)*'Weightage Page-1'!AY166,0))+
(IF('Semester Activities'!N$59&lt;&gt;0,('Semester Activities'!N$59/'Weightage Page-1'!AZ$13)*'Weightage Page-1'!AZ166,0))+
(IF('Semester Activities'!N$60&lt;&gt;0,('Semester Activities'!N$60/'Weightage Page-1'!BA$13)*'Weightage Page-1'!BA166,0))+
(IF('Semester Activities'!N$61&lt;&gt;0,('Semester Activities'!N$61/'Weightage Page-1'!BB$13)*'Weightage Page-1'!BB166,0))</f>
        <v>0</v>
      </c>
      <c r="M160" s="423"/>
      <c r="N160" s="424">
        <f t="shared" si="3"/>
        <v>0</v>
      </c>
      <c r="O160" s="424"/>
    </row>
    <row r="161" spans="1:15" ht="16.5" thickBot="1" x14ac:dyDescent="0.3">
      <c r="A161" s="210">
        <v>152</v>
      </c>
      <c r="B161" s="211" t="str">
        <f>IF('Weightage Page-1'!B167&lt;&gt;"",'Weightage Page-1'!B167,"")</f>
        <v/>
      </c>
      <c r="C161" s="118"/>
      <c r="D161" s="423">
        <f>(IF('Semester Activities'!J$11&lt;&gt;0,('Semester Activities'!J$11/'Weightage Page-1'!D$13)*'Weightage Page-1'!D167,0))+
(IF('Semester Activities'!J$12&lt;&gt;0,('Semester Activities'!J$12/'Weightage Page-1'!E$13)*'Weightage Page-1'!E167,0))+
(IF('Semester Activities'!J$13&lt;&gt;0,('Semester Activities'!J$13/'Weightage Page-1'!F$13)*'Weightage Page-1'!F167,0))+
(IF('Semester Activities'!J$14&lt;&gt;0,('Semester Activities'!J$14/'Weightage Page-1'!G$13)*'Weightage Page-1'!G167,0))+
(IF('Semester Activities'!J$15&lt;&gt;0,('Semester Activities'!J$15/'Weightage Page-1'!H$13)*'Weightage Page-1'!H167,0))+
(IF('Semester Activities'!J$16&lt;&gt;0,('Semester Activities'!J$16/'Weightage Page-1'!I$13)*'Weightage Page-1'!I167,0))+
(IF('Semester Activities'!J$17&lt;&gt;0,('Semester Activities'!J$17/'Weightage Page-1'!J$13)*'Weightage Page-1'!J167,0))+
(IF('Semester Activities'!J$18&lt;&gt;0,('Semester Activities'!J$18/'Weightage Page-1'!K$13)*'Weightage Page-1'!K167,0))+
(IF('Semester Activities'!J$19&lt;&gt;0,('Semester Activities'!J$19/'Weightage Page-1'!L$13)*'Weightage Page-1'!L167,0))+
(IF('Semester Activities'!J$20&lt;&gt;0,('Semester Activities'!J$20/'Weightage Page-1'!M$13)*'Weightage Page-1'!M167,0))+
(IF('Semester Activities'!J$21&lt;&gt;0,('Semester Activities'!J$21/'Weightage Page-1'!N$13)*'Weightage Page-1'!N167,0))+
(IF('Semester Activities'!J$25&lt;&gt;0,('Semester Activities'!J$25/'Weightage Page-1'!R$13)*'Weightage Page-1'!R167,0))+
(IF('Semester Activities'!J$26&lt;&gt;0,('Semester Activities'!J$26/'Weightage Page-1'!S$13)*'Weightage Page-1'!S167,0))+
(IF('Semester Activities'!J$27&lt;&gt;0,('Semester Activities'!J$27/'Weightage Page-1'!T$13)*'Weightage Page-1'!T167,0))+
(IF('Semester Activities'!J$28&lt;&gt;0,('Semester Activities'!J$28/'Weightage Page-1'!U$13)*'Weightage Page-1'!U167,0))+
(IF('Semester Activities'!J$29&lt;&gt;0,('Semester Activities'!J$29/'Weightage Page-1'!V$13)*'Weightage Page-1'!V167,0))+
(IF('Semester Activities'!J$30&lt;&gt;0,('Semester Activities'!J$30/'Weightage Page-1'!W$13)*'Weightage Page-1'!W167,0))+
(IF('Semester Activities'!J$31&lt;&gt;0,('Semester Activities'!J$31/'Weightage Page-1'!X$13)*'Weightage Page-1'!X167,0))+
(IF('Semester Activities'!J$32&lt;&gt;0,('Semester Activities'!J$32/'Weightage Page-1'!Y$13)*'Weightage Page-1'!Y167,0))+
(IF('Semester Activities'!J$33&lt;&gt;0,('Semester Activities'!J$33/'Weightage Page-1'!Z$13)*'Weightage Page-1'!Z167,0))+
(IF('Semester Activities'!J$34&lt;&gt;0,('Semester Activities'!J$34/'Weightage Page-1'!AA$13)*'Weightage Page-1'!AA167,0))+
(IF('Semester Activities'!J$35&lt;&gt;0,('Semester Activities'!J$35/'Weightage Page-1'!AB$13)*'Weightage Page-1'!AB167,0))+
(IF('Semester Activities'!J$36&lt;&gt;0,('Semester Activities'!J$36/'Weightage Page-1'!AC$13)*'Weightage Page-1'!AC167,0))+
(IF('Semester Activities'!J$38&lt;&gt;0,('Semester Activities'!J$38/'Weightage Page-1'!AE$13)*'Weightage Page-1'!AE167,0))+
(IF('Semester Activities'!J$39&lt;&gt;0,('Semester Activities'!J$39/'Weightage Page-1'!AF$13)*'Weightage Page-1'!AF167,0))+
(IF('Semester Activities'!J$40&lt;&gt;0,('Semester Activities'!J$40/'Weightage Page-1'!AG$13)*'Weightage Page-1'!AG167,0))+
(IF('Semester Activities'!J$41&lt;&gt;0,('Semester Activities'!J$41/'Weightage Page-1'!AH$13)*'Weightage Page-1'!AH167,0))+
(IF('Semester Activities'!J$42&lt;&gt;0,('Semester Activities'!J$42/'Weightage Page-1'!AI$13)*'Weightage Page-1'!AI167,0))+
(IF('Semester Activities'!J$43&lt;&gt;0,('Semester Activities'!J$43/'Weightage Page-1'!AJ$13)*'Weightage Page-1'!AJ167,0))+
(IF('Semester Activities'!J$44&lt;&gt;0,('Semester Activities'!J$44/'Weightage Page-1'!AK$13)*'Weightage Page-1'!AK167,0))+
(IF('Semester Activities'!J$45&lt;&gt;0,('Semester Activities'!J$45/'Weightage Page-1'!AL$13)*'Weightage Page-1'!AL167,0))+
(IF('Semester Activities'!J$46&lt;&gt;0,('Semester Activities'!J$46/'Weightage Page-1'!AM$13)*'Weightage Page-1'!AM167,0))+
(IF('Semester Activities'!J$47&lt;&gt;0,('Semester Activities'!J$47/'Weightage Page-1'!AN$13)*'Weightage Page-1'!AN167,0))+
(IF('Semester Activities'!J$48&lt;&gt;0,('Semester Activities'!J$48/'Weightage Page-1'!AO$13)*'Weightage Page-1'!AO167,0))+
(IF('Semester Activities'!J$49&lt;&gt;0,('Semester Activities'!J$49/'Weightage Page-1'!AP$13)*'Weightage Page-1'!AP167,0))+
(IF('Semester Activities'!J$50&lt;&gt;0,('Semester Activities'!J$50/'Weightage Page-1'!AQ$13)*'Weightage Page-1'!AQ167,0))+
(IF('Semester Activities'!J$51&lt;&gt;0,('Semester Activities'!J$51/'Weightage Page-1'!AR$13)*'Weightage Page-1'!AR167,0))+
(IF('Semester Activities'!J$52&lt;&gt;0,('Semester Activities'!J$52/'Weightage Page-1'!AS$13)*'Weightage Page-1'!AS167,0))+
(IF('Semester Activities'!J$53&lt;&gt;0,('Semester Activities'!J$53/'Weightage Page-1'!AT$13)*'Weightage Page-1'!AT167,0))+
(IF('Semester Activities'!J$54&lt;&gt;0,('Semester Activities'!J$54/'Weightage Page-1'!AU$13)*'Weightage Page-1'!AU167,0))+
(IF('Semester Activities'!J$55&lt;&gt;0,('Semester Activities'!J$55/'Weightage Page-1'!AV$13)*'Weightage Page-1'!AV167,0))+
(IF('Semester Activities'!J$56&lt;&gt;0,('Semester Activities'!J$56/'Weightage Page-1'!AW$13)*'Weightage Page-1'!AW167,0))+
(IF('Semester Activities'!J$57&lt;&gt;0,('Semester Activities'!J$57/'Weightage Page-1'!AX$13)*'Weightage Page-1'!AX167,0))+
(IF('Semester Activities'!J$58&lt;&gt;0,('Semester Activities'!J$58/'Weightage Page-1'!AY$13)*'Weightage Page-1'!AY167,0))+
(IF('Semester Activities'!J$59&lt;&gt;0,('Semester Activities'!J$59/'Weightage Page-1'!AZ$13)*'Weightage Page-1'!AZ167,0))+
(IF('Semester Activities'!J$60&lt;&gt;0,('Semester Activities'!J$60/'Weightage Page-1'!BA$13)*'Weightage Page-1'!BA167,0))+
(IF('Semester Activities'!J$61&lt;&gt;0,('Semester Activities'!J$61/'Weightage Page-1'!BB$13)*'Weightage Page-1'!BB167,0))</f>
        <v>0</v>
      </c>
      <c r="E161" s="423"/>
      <c r="F161" s="423">
        <f>(IF('Semester Activities'!K$11&lt;&gt;0,('Semester Activities'!K$11/'Weightage Page-1'!D$13)*'Weightage Page-1'!D167,0))+
(IF('Semester Activities'!K$12&lt;&gt;0,('Semester Activities'!K$12/'Weightage Page-1'!E$13)*'Weightage Page-1'!E167,0))+
(IF('Semester Activities'!K$13&lt;&gt;0,('Semester Activities'!K$13/'Weightage Page-1'!F$13)*'Weightage Page-1'!F167,0))+
(IF('Semester Activities'!K$14&lt;&gt;0,('Semester Activities'!K$14/'Weightage Page-1'!G$13)*'Weightage Page-1'!G167,0))+
(IF('Semester Activities'!K$15&lt;&gt;0,('Semester Activities'!K$15/'Weightage Page-1'!H$13)*'Weightage Page-1'!H167,0))+
(IF('Semester Activities'!K$16&lt;&gt;0,('Semester Activities'!K$16/'Weightage Page-1'!I$13)*'Weightage Page-1'!I167,0))+
(IF('Semester Activities'!K$17&lt;&gt;0,('Semester Activities'!K$17/'Weightage Page-1'!J$13)*'Weightage Page-1'!J167,0))+
(IF('Semester Activities'!K$18&lt;&gt;0,('Semester Activities'!K$18/'Weightage Page-1'!K$13)*'Weightage Page-1'!K167,0))+
(IF('Semester Activities'!K$19&lt;&gt;0,('Semester Activities'!K$19/'Weightage Page-1'!L$13)*'Weightage Page-1'!L167,0))+
(IF('Semester Activities'!K$20&lt;&gt;0,('Semester Activities'!K$20/'Weightage Page-1'!M$13)*'Weightage Page-1'!M167,0))+
(IF('Semester Activities'!K$21&lt;&gt;0,('Semester Activities'!K$21/'Weightage Page-1'!N$13)*'Weightage Page-1'!N167,0))+
(IF('Semester Activities'!K$25&lt;&gt;0,('Semester Activities'!K$25/'Weightage Page-1'!R$13)*'Weightage Page-1'!R167,0))+
(IF('Semester Activities'!K$26&lt;&gt;0,('Semester Activities'!K$26/'Weightage Page-1'!S$13)*'Weightage Page-1'!S167,0))+
(IF('Semester Activities'!K$27&lt;&gt;0,('Semester Activities'!K$27/'Weightage Page-1'!T$13)*'Weightage Page-1'!T167,0))+
(IF('Semester Activities'!K$28&lt;&gt;0,('Semester Activities'!K$28/'Weightage Page-1'!U$13)*'Weightage Page-1'!U167,0))+
(IF('Semester Activities'!K$29&lt;&gt;0,('Semester Activities'!K$29/'Weightage Page-1'!V$13)*'Weightage Page-1'!V167,0))+
(IF('Semester Activities'!K$30&lt;&gt;0,('Semester Activities'!K$30/'Weightage Page-1'!W$13)*'Weightage Page-1'!W167,0))+
(IF('Semester Activities'!K$31&lt;&gt;0,('Semester Activities'!K$31/'Weightage Page-1'!X$13)*'Weightage Page-1'!X167,0))+
(IF('Semester Activities'!K$32&lt;&gt;0,('Semester Activities'!K$32/'Weightage Page-1'!Y$13)*'Weightage Page-1'!Y167,0))+
(IF('Semester Activities'!K$33&lt;&gt;0,('Semester Activities'!K$33/'Weightage Page-1'!Z$13)*'Weightage Page-1'!Z167,0))+
(IF('Semester Activities'!K$34&lt;&gt;0,('Semester Activities'!K$34/'Weightage Page-1'!AA$13)*'Weightage Page-1'!AA167,0))+
(IF('Semester Activities'!K$35&lt;&gt;0,('Semester Activities'!K$35/'Weightage Page-1'!AB$13)*'Weightage Page-1'!AB167,0))+
(IF('Semester Activities'!K$36&lt;&gt;0,('Semester Activities'!K$36/'Weightage Page-1'!AC$13)*'Weightage Page-1'!AC167,0))+
(IF('Semester Activities'!K$38&lt;&gt;0,('Semester Activities'!K$38/'Weightage Page-1'!AE$13)*'Weightage Page-1'!AE167,0))+
(IF('Semester Activities'!K$39&lt;&gt;0,('Semester Activities'!K$39/'Weightage Page-1'!AF$13)*'Weightage Page-1'!AF167,0))+
(IF('Semester Activities'!K$40&lt;&gt;0,('Semester Activities'!K$40/'Weightage Page-1'!AG$13)*'Weightage Page-1'!AG167,0))+
(IF('Semester Activities'!K$41&lt;&gt;0,('Semester Activities'!K$41/'Weightage Page-1'!AH$13)*'Weightage Page-1'!AH167,0))+
(IF('Semester Activities'!K$42&lt;&gt;0,('Semester Activities'!K$42/'Weightage Page-1'!AI$13)*'Weightage Page-1'!AI167,0))+
(IF('Semester Activities'!K$43&lt;&gt;0,('Semester Activities'!K$43/'Weightage Page-1'!AJ$13)*'Weightage Page-1'!AJ167,0))+
(IF('Semester Activities'!K$44&lt;&gt;0,('Semester Activities'!K$44/'Weightage Page-1'!AK$13)*'Weightage Page-1'!AK167,0))+
(IF('Semester Activities'!K$45&lt;&gt;0,('Semester Activities'!K$45/'Weightage Page-1'!AL$13)*'Weightage Page-1'!AL167,0))+
(IF('Semester Activities'!K$46&lt;&gt;0,('Semester Activities'!K$46/'Weightage Page-1'!AM$13)*'Weightage Page-1'!AM167,0))+
(IF('Semester Activities'!K$47&lt;&gt;0,('Semester Activities'!K$47/'Weightage Page-1'!AN$13)*'Weightage Page-1'!AN167,0))+
(IF('Semester Activities'!K$48&lt;&gt;0,('Semester Activities'!K$48/'Weightage Page-1'!AO$13)*'Weightage Page-1'!AO167,0))+
(IF('Semester Activities'!K$49&lt;&gt;0,('Semester Activities'!K$49/'Weightage Page-1'!AP$13)*'Weightage Page-1'!AP167,0))+
(IF('Semester Activities'!K$50&lt;&gt;0,('Semester Activities'!K$50/'Weightage Page-1'!AQ$13)*'Weightage Page-1'!AQ167,0))+
(IF('Semester Activities'!K$51&lt;&gt;0,('Semester Activities'!K$51/'Weightage Page-1'!AR$13)*'Weightage Page-1'!AR167,0))+
(IF('Semester Activities'!K$52&lt;&gt;0,('Semester Activities'!K$52/'Weightage Page-1'!AS$13)*'Weightage Page-1'!AS167,0))+
(IF('Semester Activities'!K$53&lt;&gt;0,('Semester Activities'!K$53/'Weightage Page-1'!AT$13)*'Weightage Page-1'!AT167,0))+
(IF('Semester Activities'!K$54&lt;&gt;0,('Semester Activities'!K$54/'Weightage Page-1'!AU$13)*'Weightage Page-1'!AU167,0))+
(IF('Semester Activities'!K$55&lt;&gt;0,('Semester Activities'!K$55/'Weightage Page-1'!AV$13)*'Weightage Page-1'!AV167,0))+
(IF('Semester Activities'!K$56&lt;&gt;0,('Semester Activities'!K$56/'Weightage Page-1'!AW$13)*'Weightage Page-1'!AW167,0))+
(IF('Semester Activities'!K$57&lt;&gt;0,('Semester Activities'!K$57/'Weightage Page-1'!AX$13)*'Weightage Page-1'!AX167,0))+
(IF('Semester Activities'!K$58&lt;&gt;0,('Semester Activities'!K$58/'Weightage Page-1'!AY$13)*'Weightage Page-1'!AY167,0))+
(IF('Semester Activities'!K$59&lt;&gt;0,('Semester Activities'!K$59/'Weightage Page-1'!AZ$13)*'Weightage Page-1'!AZ167,0))+
(IF('Semester Activities'!K$60&lt;&gt;0,('Semester Activities'!K$60/'Weightage Page-1'!BA$13)*'Weightage Page-1'!BA167,0))+
(IF('Semester Activities'!K$61&lt;&gt;0,('Semester Activities'!K$61/'Weightage Page-1'!BB$13)*'Weightage Page-1'!BB167,0))</f>
        <v>0</v>
      </c>
      <c r="G161" s="423"/>
      <c r="H161" s="423">
        <f>(IF('Semester Activities'!L$11&lt;&gt;0,('Semester Activities'!L$11/'Weightage Page-1'!D$13)*'Weightage Page-1'!D167,0))+
(IF('Semester Activities'!L$12&lt;&gt;0,('Semester Activities'!L$12/'Weightage Page-1'!E$13)*'Weightage Page-1'!E167,0))+
(IF('Semester Activities'!L$13&lt;&gt;0,('Semester Activities'!L$13/'Weightage Page-1'!F$13)*'Weightage Page-1'!F167,0))+
(IF('Semester Activities'!L$14&lt;&gt;0,('Semester Activities'!L$14/'Weightage Page-1'!G$13)*'Weightage Page-1'!G167,0))+
(IF('Semester Activities'!L$15&lt;&gt;0,('Semester Activities'!L$15/'Weightage Page-1'!H$13)*'Weightage Page-1'!H167,0))+
(IF('Semester Activities'!L$16&lt;&gt;0,('Semester Activities'!L$16/'Weightage Page-1'!I$13)*'Weightage Page-1'!I167,0))+
(IF('Semester Activities'!L$17&lt;&gt;0,('Semester Activities'!L$17/'Weightage Page-1'!J$13)*'Weightage Page-1'!J167,0))+
(IF('Semester Activities'!L$18&lt;&gt;0,('Semester Activities'!L$18/'Weightage Page-1'!K$13)*'Weightage Page-1'!K167,0))+
(IF('Semester Activities'!L$19&lt;&gt;0,('Semester Activities'!L$19/'Weightage Page-1'!L$13)*'Weightage Page-1'!L167,0))+
(IF('Semester Activities'!L$20&lt;&gt;0,('Semester Activities'!L$20/'Weightage Page-1'!M$13)*'Weightage Page-1'!M167,0))+
(IF('Semester Activities'!L$21&lt;&gt;0,('Semester Activities'!L$21/'Weightage Page-1'!N$13)*'Weightage Page-1'!N167,0))+
(IF('Semester Activities'!L$25&lt;&gt;0,('Semester Activities'!L$25/'Weightage Page-1'!R$13)*'Weightage Page-1'!R167,0))+
(IF('Semester Activities'!L$26&lt;&gt;0,('Semester Activities'!L$26/'Weightage Page-1'!S$13)*'Weightage Page-1'!S167,0))+
(IF('Semester Activities'!L$27&lt;&gt;0,('Semester Activities'!L$27/'Weightage Page-1'!T$13)*'Weightage Page-1'!T167,0))+
(IF('Semester Activities'!L$28&lt;&gt;0,('Semester Activities'!L$28/'Weightage Page-1'!U$13)*'Weightage Page-1'!U167,0))+
(IF('Semester Activities'!L$29&lt;&gt;0,('Semester Activities'!L$29/'Weightage Page-1'!V$13)*'Weightage Page-1'!V167,0))+
(IF('Semester Activities'!L$30&lt;&gt;0,('Semester Activities'!L$30/'Weightage Page-1'!W$13)*'Weightage Page-1'!W167,0))+
(IF('Semester Activities'!L$31&lt;&gt;0,('Semester Activities'!L$31/'Weightage Page-1'!X$13)*'Weightage Page-1'!X167,0))+
(IF('Semester Activities'!L$32&lt;&gt;0,('Semester Activities'!L$32/'Weightage Page-1'!Y$13)*'Weightage Page-1'!Y167,0))+
(IF('Semester Activities'!L$33&lt;&gt;0,('Semester Activities'!L$33/'Weightage Page-1'!Z$13)*'Weightage Page-1'!Z167,0))+
(IF('Semester Activities'!L$34&lt;&gt;0,('Semester Activities'!L$34/'Weightage Page-1'!AA$13)*'Weightage Page-1'!AA167,0))+
(IF('Semester Activities'!L$35&lt;&gt;0,('Semester Activities'!L$35/'Weightage Page-1'!AB$13)*'Weightage Page-1'!AB167,0))+
(IF('Semester Activities'!L$36&lt;&gt;0,('Semester Activities'!L$36/'Weightage Page-1'!AC$13)*'Weightage Page-1'!AC167,0))+
(IF('Semester Activities'!L$38&lt;&gt;0,('Semester Activities'!L$38/'Weightage Page-1'!AE$13)*'Weightage Page-1'!AE167,0))+
(IF('Semester Activities'!L$39&lt;&gt;0,('Semester Activities'!L$39/'Weightage Page-1'!AF$13)*'Weightage Page-1'!AF167,0))+
(IF('Semester Activities'!L$40&lt;&gt;0,('Semester Activities'!L$40/'Weightage Page-1'!AG$13)*'Weightage Page-1'!AG167,0))+
(IF('Semester Activities'!L$41&lt;&gt;0,('Semester Activities'!L$41/'Weightage Page-1'!AH$13)*'Weightage Page-1'!AH167,0))+
(IF('Semester Activities'!L$42&lt;&gt;0,('Semester Activities'!L$42/'Weightage Page-1'!AI$13)*'Weightage Page-1'!AI167,0))+
(IF('Semester Activities'!L$43&lt;&gt;0,('Semester Activities'!L$43/'Weightage Page-1'!AJ$13)*'Weightage Page-1'!AJ167,0))+
(IF('Semester Activities'!L$44&lt;&gt;0,('Semester Activities'!L$44/'Weightage Page-1'!AK$13)*'Weightage Page-1'!AK167,0))+
(IF('Semester Activities'!L$45&lt;&gt;0,('Semester Activities'!L$45/'Weightage Page-1'!AL$13)*'Weightage Page-1'!AL167,0))+
(IF('Semester Activities'!L$46&lt;&gt;0,('Semester Activities'!L$46/'Weightage Page-1'!AM$13)*'Weightage Page-1'!AM167,0))+
(IF('Semester Activities'!L$47&lt;&gt;0,('Semester Activities'!L$47/'Weightage Page-1'!AN$13)*'Weightage Page-1'!AN167,0))+
(IF('Semester Activities'!L$48&lt;&gt;0,('Semester Activities'!L$48/'Weightage Page-1'!AO$13)*'Weightage Page-1'!AO167,0))+
(IF('Semester Activities'!L$49&lt;&gt;0,('Semester Activities'!L$49/'Weightage Page-1'!AP$13)*'Weightage Page-1'!AP167,0))+
(IF('Semester Activities'!L$50&lt;&gt;0,('Semester Activities'!L$50/'Weightage Page-1'!AQ$13)*'Weightage Page-1'!AQ167,0))+
(IF('Semester Activities'!L$51&lt;&gt;0,('Semester Activities'!L$51/'Weightage Page-1'!AR$13)*'Weightage Page-1'!AR167,0))+
(IF('Semester Activities'!L$52&lt;&gt;0,('Semester Activities'!L$52/'Weightage Page-1'!AS$13)*'Weightage Page-1'!AS167,0))+
(IF('Semester Activities'!L$53&lt;&gt;0,('Semester Activities'!L$53/'Weightage Page-1'!AT$13)*'Weightage Page-1'!AT167,0))+
(IF('Semester Activities'!L$54&lt;&gt;0,('Semester Activities'!L$54/'Weightage Page-1'!AU$13)*'Weightage Page-1'!AU167,0))+
(IF('Semester Activities'!L$55&lt;&gt;0,('Semester Activities'!L$55/'Weightage Page-1'!AV$13)*'Weightage Page-1'!AV167,0))+
(IF('Semester Activities'!L$56&lt;&gt;0,('Semester Activities'!L$56/'Weightage Page-1'!AW$13)*'Weightage Page-1'!AW167,0))+
(IF('Semester Activities'!L$57&lt;&gt;0,('Semester Activities'!L$57/'Weightage Page-1'!AX$13)*'Weightage Page-1'!AX167,0))+
(IF('Semester Activities'!L$58&lt;&gt;0,('Semester Activities'!L$58/'Weightage Page-1'!AY$13)*'Weightage Page-1'!AY167,0))+
(IF('Semester Activities'!L$59&lt;&gt;0,('Semester Activities'!L$59/'Weightage Page-1'!AZ$13)*'Weightage Page-1'!AZ167,0))+
(IF('Semester Activities'!L$60&lt;&gt;0,('Semester Activities'!L$60/'Weightage Page-1'!BA$13)*'Weightage Page-1'!BA167,0))+
(IF('Semester Activities'!L$61&lt;&gt;0,('Semester Activities'!L$61/'Weightage Page-1'!BB$13)*'Weightage Page-1'!BB167,0))</f>
        <v>0</v>
      </c>
      <c r="I161" s="423"/>
      <c r="J161" s="423">
        <f>(IF('Semester Activities'!M$11&lt;&gt;0,('Semester Activities'!M$11/'Weightage Page-1'!D$13)*'Weightage Page-1'!D167,0))+
(IF('Semester Activities'!M$12&lt;&gt;0,('Semester Activities'!M$12/'Weightage Page-1'!E$13)*'Weightage Page-1'!E167,0))+
(IF('Semester Activities'!M$13&lt;&gt;0,('Semester Activities'!M$13/'Weightage Page-1'!F$13)*'Weightage Page-1'!F167,0))+
(IF('Semester Activities'!M$14&lt;&gt;0,('Semester Activities'!M$14/'Weightage Page-1'!G$13)*'Weightage Page-1'!G167,0))+
(IF('Semester Activities'!M$15&lt;&gt;0,('Semester Activities'!M$15/'Weightage Page-1'!H$13)*'Weightage Page-1'!H167,0))+
(IF('Semester Activities'!M$16&lt;&gt;0,('Semester Activities'!M$16/'Weightage Page-1'!I$13)*'Weightage Page-1'!I167,0))+
(IF('Semester Activities'!M$17&lt;&gt;0,('Semester Activities'!M$17/'Weightage Page-1'!J$13)*'Weightage Page-1'!J167,0))+
(IF('Semester Activities'!M$18&lt;&gt;0,('Semester Activities'!M$18/'Weightage Page-1'!K$13)*'Weightage Page-1'!K167,0))+
(IF('Semester Activities'!M$19&lt;&gt;0,('Semester Activities'!M$19/'Weightage Page-1'!L$13)*'Weightage Page-1'!L167,0))+
(IF('Semester Activities'!M$20&lt;&gt;0,('Semester Activities'!M$20/'Weightage Page-1'!M$13)*'Weightage Page-1'!M167,0))+
(IF('Semester Activities'!M$21&lt;&gt;0,('Semester Activities'!M$21/'Weightage Page-1'!N$13)*'Weightage Page-1'!N167,0))+
(IF('Semester Activities'!M$25&lt;&gt;0,('Semester Activities'!M$25/'Weightage Page-1'!R$13)*'Weightage Page-1'!R167,0))+
(IF('Semester Activities'!M$26&lt;&gt;0,('Semester Activities'!M$26/'Weightage Page-1'!S$13)*'Weightage Page-1'!S167,0))+
(IF('Semester Activities'!M$27&lt;&gt;0,('Semester Activities'!M$27/'Weightage Page-1'!T$13)*'Weightage Page-1'!T167,0))+
(IF('Semester Activities'!M$28&lt;&gt;0,('Semester Activities'!M$28/'Weightage Page-1'!U$13)*'Weightage Page-1'!U167,0))+
(IF('Semester Activities'!M$29&lt;&gt;0,('Semester Activities'!M$29/'Weightage Page-1'!V$13)*'Weightage Page-1'!V167,0))+
(IF('Semester Activities'!M$30&lt;&gt;0,('Semester Activities'!M$30/'Weightage Page-1'!W$13)*'Weightage Page-1'!W167,0))+
(IF('Semester Activities'!M$31&lt;&gt;0,('Semester Activities'!M$31/'Weightage Page-1'!X$13)*'Weightage Page-1'!X167,0))+
(IF('Semester Activities'!M$32&lt;&gt;0,('Semester Activities'!M$32/'Weightage Page-1'!Y$13)*'Weightage Page-1'!Y167,0))+
(IF('Semester Activities'!M$33&lt;&gt;0,('Semester Activities'!M$33/'Weightage Page-1'!Z$13)*'Weightage Page-1'!Z167,0))+
(IF('Semester Activities'!M$34&lt;&gt;0,('Semester Activities'!M$34/'Weightage Page-1'!AA$13)*'Weightage Page-1'!AA167,0))+
(IF('Semester Activities'!M$35&lt;&gt;0,('Semester Activities'!M$35/'Weightage Page-1'!AB$13)*'Weightage Page-1'!AB167,0))+
(IF('Semester Activities'!M$36&lt;&gt;0,('Semester Activities'!M$36/'Weightage Page-1'!AC$13)*'Weightage Page-1'!AC167,0))+
(IF('Semester Activities'!M$38&lt;&gt;0,('Semester Activities'!M$38/'Weightage Page-1'!AE$13)*'Weightage Page-1'!AE167,0))+
(IF('Semester Activities'!M$39&lt;&gt;0,('Semester Activities'!M$39/'Weightage Page-1'!AF$13)*'Weightage Page-1'!AF167,0))+
(IF('Semester Activities'!M$40&lt;&gt;0,('Semester Activities'!M$40/'Weightage Page-1'!AG$13)*'Weightage Page-1'!AG167,0))+
(IF('Semester Activities'!M$41&lt;&gt;0,('Semester Activities'!M$41/'Weightage Page-1'!AH$13)*'Weightage Page-1'!AH167,0))+
(IF('Semester Activities'!M$42&lt;&gt;0,('Semester Activities'!M$42/'Weightage Page-1'!AI$13)*'Weightage Page-1'!AI167,0))+
(IF('Semester Activities'!M$43&lt;&gt;0,('Semester Activities'!M$43/'Weightage Page-1'!AJ$13)*'Weightage Page-1'!AJ167,0))+
(IF('Semester Activities'!M$44&lt;&gt;0,('Semester Activities'!M$44/'Weightage Page-1'!AK$13)*'Weightage Page-1'!AK167,0))+
(IF('Semester Activities'!M$45&lt;&gt;0,('Semester Activities'!M$45/'Weightage Page-1'!AL$13)*'Weightage Page-1'!AL167,0))+
(IF('Semester Activities'!M$46&lt;&gt;0,('Semester Activities'!M$46/'Weightage Page-1'!AM$13)*'Weightage Page-1'!AM167,0))+
(IF('Semester Activities'!M$47&lt;&gt;0,('Semester Activities'!M$47/'Weightage Page-1'!AN$13)*'Weightage Page-1'!AN167,0))+
(IF('Semester Activities'!M$48&lt;&gt;0,('Semester Activities'!M$48/'Weightage Page-1'!AO$13)*'Weightage Page-1'!AO167,0))+
(IF('Semester Activities'!M$49&lt;&gt;0,('Semester Activities'!M$49/'Weightage Page-1'!AP$13)*'Weightage Page-1'!AP167,0))+
(IF('Semester Activities'!M$50&lt;&gt;0,('Semester Activities'!M$50/'Weightage Page-1'!AQ$13)*'Weightage Page-1'!AQ167,0))+
(IF('Semester Activities'!M$51&lt;&gt;0,('Semester Activities'!M$51/'Weightage Page-1'!AR$13)*'Weightage Page-1'!AR167,0))+
(IF('Semester Activities'!M$52&lt;&gt;0,('Semester Activities'!M$52/'Weightage Page-1'!AS$13)*'Weightage Page-1'!AS167,0))+
(IF('Semester Activities'!M$53&lt;&gt;0,('Semester Activities'!M$53/'Weightage Page-1'!AT$13)*'Weightage Page-1'!AT167,0))+
(IF('Semester Activities'!M$54&lt;&gt;0,('Semester Activities'!M$54/'Weightage Page-1'!AU$13)*'Weightage Page-1'!AU167,0))+
(IF('Semester Activities'!M$55&lt;&gt;0,('Semester Activities'!M$55/'Weightage Page-1'!AV$13)*'Weightage Page-1'!AV167,0))+
(IF('Semester Activities'!M$56&lt;&gt;0,('Semester Activities'!M$56/'Weightage Page-1'!AW$13)*'Weightage Page-1'!AW167,0))+
(IF('Semester Activities'!M$57&lt;&gt;0,('Semester Activities'!M$57/'Weightage Page-1'!AX$13)*'Weightage Page-1'!AX167,0))+
(IF('Semester Activities'!M$58&lt;&gt;0,('Semester Activities'!M$58/'Weightage Page-1'!AY$13)*'Weightage Page-1'!AY167,0))+
(IF('Semester Activities'!M$59&lt;&gt;0,('Semester Activities'!M$59/'Weightage Page-1'!AZ$13)*'Weightage Page-1'!AZ167,0))+
(IF('Semester Activities'!M$60&lt;&gt;0,('Semester Activities'!M$60/'Weightage Page-1'!BA$13)*'Weightage Page-1'!BA167,0))+
(IF('Semester Activities'!M$61&lt;&gt;0,('Semester Activities'!M$61/'Weightage Page-1'!BB$13)*'Weightage Page-1'!BB167,0))</f>
        <v>0</v>
      </c>
      <c r="K161" s="423"/>
      <c r="L161" s="423">
        <f>(IF('Semester Activities'!N$11&lt;&gt;0,('Semester Activities'!N$11/'Weightage Page-1'!D$13)*'Weightage Page-1'!D167,0))+
(IF('Semester Activities'!N$12&lt;&gt;0,('Semester Activities'!N$12/'Weightage Page-1'!E$13)*'Weightage Page-1'!E167,0))+
(IF('Semester Activities'!N$13&lt;&gt;0,('Semester Activities'!N$13/'Weightage Page-1'!F$13)*'Weightage Page-1'!F167,0))+
(IF('Semester Activities'!N$14&lt;&gt;0,('Semester Activities'!N$14/'Weightage Page-1'!G$13)*'Weightage Page-1'!G167,0))+
(IF('Semester Activities'!N$15&lt;&gt;0,('Semester Activities'!N$15/'Weightage Page-1'!H$13)*'Weightage Page-1'!H167,0))+
(IF('Semester Activities'!N$16&lt;&gt;0,('Semester Activities'!N$16/'Weightage Page-1'!I$13)*'Weightage Page-1'!I167,0))+
(IF('Semester Activities'!N$17&lt;&gt;0,('Semester Activities'!N$17/'Weightage Page-1'!J$13)*'Weightage Page-1'!J167,0))+
(IF('Semester Activities'!N$18&lt;&gt;0,('Semester Activities'!N$18/'Weightage Page-1'!K$13)*'Weightage Page-1'!K167,0))+
(IF('Semester Activities'!N$19&lt;&gt;0,('Semester Activities'!N$19/'Weightage Page-1'!L$13)*'Weightage Page-1'!L167,0))+
(IF('Semester Activities'!N$20&lt;&gt;0,('Semester Activities'!N$20/'Weightage Page-1'!M$13)*'Weightage Page-1'!M167,0))+
(IF('Semester Activities'!N$21&lt;&gt;0,('Semester Activities'!N$21/'Weightage Page-1'!N$13)*'Weightage Page-1'!N167,0))+
(IF('Semester Activities'!N$25&lt;&gt;0,('Semester Activities'!N$25/'Weightage Page-1'!R$13)*'Weightage Page-1'!R167,0))+
(IF('Semester Activities'!N$26&lt;&gt;0,('Semester Activities'!N$26/'Weightage Page-1'!S$13)*'Weightage Page-1'!S167,0))+
(IF('Semester Activities'!N$27&lt;&gt;0,('Semester Activities'!N$27/'Weightage Page-1'!T$13)*'Weightage Page-1'!T167,0))+
(IF('Semester Activities'!N$28&lt;&gt;0,('Semester Activities'!N$28/'Weightage Page-1'!U$13)*'Weightage Page-1'!U167,0))+
(IF('Semester Activities'!N$29&lt;&gt;0,('Semester Activities'!N$29/'Weightage Page-1'!V$13)*'Weightage Page-1'!V167,0))+
(IF('Semester Activities'!N$30&lt;&gt;0,('Semester Activities'!N$30/'Weightage Page-1'!W$13)*'Weightage Page-1'!W167,0))+
(IF('Semester Activities'!N$31&lt;&gt;0,('Semester Activities'!N$31/'Weightage Page-1'!X$13)*'Weightage Page-1'!X167,0))+
(IF('Semester Activities'!N$32&lt;&gt;0,('Semester Activities'!N$32/'Weightage Page-1'!Y$13)*'Weightage Page-1'!Y167,0))+
(IF('Semester Activities'!N$33&lt;&gt;0,('Semester Activities'!N$33/'Weightage Page-1'!Z$13)*'Weightage Page-1'!Z167,0))+
(IF('Semester Activities'!N$34&lt;&gt;0,('Semester Activities'!N$34/'Weightage Page-1'!AA$13)*'Weightage Page-1'!AA167,0))+
(IF('Semester Activities'!N$35&lt;&gt;0,('Semester Activities'!N$35/'Weightage Page-1'!AB$13)*'Weightage Page-1'!AB167,0))+
(IF('Semester Activities'!N$36&lt;&gt;0,('Semester Activities'!N$36/'Weightage Page-1'!AC$13)*'Weightage Page-1'!AC167,0))+
(IF('Semester Activities'!N$38&lt;&gt;0,('Semester Activities'!N$38/'Weightage Page-1'!AE$13)*'Weightage Page-1'!AE167,0))+
(IF('Semester Activities'!N$39&lt;&gt;0,('Semester Activities'!N$39/'Weightage Page-1'!AF$13)*'Weightage Page-1'!AF167,0))+
(IF('Semester Activities'!N$40&lt;&gt;0,('Semester Activities'!N$40/'Weightage Page-1'!AG$13)*'Weightage Page-1'!AG167,0))+
(IF('Semester Activities'!N$41&lt;&gt;0,('Semester Activities'!N$41/'Weightage Page-1'!AH$13)*'Weightage Page-1'!AH167,0))+
(IF('Semester Activities'!N$42&lt;&gt;0,('Semester Activities'!N$42/'Weightage Page-1'!AI$13)*'Weightage Page-1'!AI167,0))+
(IF('Semester Activities'!N$43&lt;&gt;0,('Semester Activities'!N$43/'Weightage Page-1'!AJ$13)*'Weightage Page-1'!AJ167,0))+
(IF('Semester Activities'!N$44&lt;&gt;0,('Semester Activities'!N$44/'Weightage Page-1'!AK$13)*'Weightage Page-1'!AK167,0))+
(IF('Semester Activities'!N$45&lt;&gt;0,('Semester Activities'!N$45/'Weightage Page-1'!AL$13)*'Weightage Page-1'!AL167,0))+
(IF('Semester Activities'!N$46&lt;&gt;0,('Semester Activities'!N$46/'Weightage Page-1'!AM$13)*'Weightage Page-1'!AM167,0))+
(IF('Semester Activities'!N$47&lt;&gt;0,('Semester Activities'!N$47/'Weightage Page-1'!AN$13)*'Weightage Page-1'!AN167,0))+
(IF('Semester Activities'!N$48&lt;&gt;0,('Semester Activities'!N$48/'Weightage Page-1'!AO$13)*'Weightage Page-1'!AO167,0))+
(IF('Semester Activities'!N$49&lt;&gt;0,('Semester Activities'!N$49/'Weightage Page-1'!AP$13)*'Weightage Page-1'!AP167,0))+
(IF('Semester Activities'!N$50&lt;&gt;0,('Semester Activities'!N$50/'Weightage Page-1'!AQ$13)*'Weightage Page-1'!AQ167,0))+
(IF('Semester Activities'!N$51&lt;&gt;0,('Semester Activities'!N$51/'Weightage Page-1'!AR$13)*'Weightage Page-1'!AR167,0))+
(IF('Semester Activities'!N$52&lt;&gt;0,('Semester Activities'!N$52/'Weightage Page-1'!AS$13)*'Weightage Page-1'!AS167,0))+
(IF('Semester Activities'!N$53&lt;&gt;0,('Semester Activities'!N$53/'Weightage Page-1'!AT$13)*'Weightage Page-1'!AT167,0))+
(IF('Semester Activities'!N$54&lt;&gt;0,('Semester Activities'!N$54/'Weightage Page-1'!AU$13)*'Weightage Page-1'!AU167,0))+
(IF('Semester Activities'!N$55&lt;&gt;0,('Semester Activities'!N$55/'Weightage Page-1'!AV$13)*'Weightage Page-1'!AV167,0))+
(IF('Semester Activities'!N$56&lt;&gt;0,('Semester Activities'!N$56/'Weightage Page-1'!AW$13)*'Weightage Page-1'!AW167,0))+
(IF('Semester Activities'!N$57&lt;&gt;0,('Semester Activities'!N$57/'Weightage Page-1'!AX$13)*'Weightage Page-1'!AX167,0))+
(IF('Semester Activities'!N$58&lt;&gt;0,('Semester Activities'!N$58/'Weightage Page-1'!AY$13)*'Weightage Page-1'!AY167,0))+
(IF('Semester Activities'!N$59&lt;&gt;0,('Semester Activities'!N$59/'Weightage Page-1'!AZ$13)*'Weightage Page-1'!AZ167,0))+
(IF('Semester Activities'!N$60&lt;&gt;0,('Semester Activities'!N$60/'Weightage Page-1'!BA$13)*'Weightage Page-1'!BA167,0))+
(IF('Semester Activities'!N$61&lt;&gt;0,('Semester Activities'!N$61/'Weightage Page-1'!BB$13)*'Weightage Page-1'!BB167,0))</f>
        <v>0</v>
      </c>
      <c r="M161" s="423"/>
      <c r="N161" s="424">
        <f t="shared" si="3"/>
        <v>0</v>
      </c>
      <c r="O161" s="424"/>
    </row>
    <row r="162" spans="1:15" ht="16.5" thickBot="1" x14ac:dyDescent="0.3">
      <c r="A162" s="210">
        <v>153</v>
      </c>
      <c r="B162" s="211" t="str">
        <f>IF('Weightage Page-1'!B168&lt;&gt;"",'Weightage Page-1'!B168,"")</f>
        <v/>
      </c>
      <c r="C162" s="118"/>
      <c r="D162" s="423">
        <f>(IF('Semester Activities'!J$11&lt;&gt;0,('Semester Activities'!J$11/'Weightage Page-1'!D$13)*'Weightage Page-1'!D168,0))+
(IF('Semester Activities'!J$12&lt;&gt;0,('Semester Activities'!J$12/'Weightage Page-1'!E$13)*'Weightage Page-1'!E168,0))+
(IF('Semester Activities'!J$13&lt;&gt;0,('Semester Activities'!J$13/'Weightage Page-1'!F$13)*'Weightage Page-1'!F168,0))+
(IF('Semester Activities'!J$14&lt;&gt;0,('Semester Activities'!J$14/'Weightage Page-1'!G$13)*'Weightage Page-1'!G168,0))+
(IF('Semester Activities'!J$15&lt;&gt;0,('Semester Activities'!J$15/'Weightage Page-1'!H$13)*'Weightage Page-1'!H168,0))+
(IF('Semester Activities'!J$16&lt;&gt;0,('Semester Activities'!J$16/'Weightage Page-1'!I$13)*'Weightage Page-1'!I168,0))+
(IF('Semester Activities'!J$17&lt;&gt;0,('Semester Activities'!J$17/'Weightage Page-1'!J$13)*'Weightage Page-1'!J168,0))+
(IF('Semester Activities'!J$18&lt;&gt;0,('Semester Activities'!J$18/'Weightage Page-1'!K$13)*'Weightage Page-1'!K168,0))+
(IF('Semester Activities'!J$19&lt;&gt;0,('Semester Activities'!J$19/'Weightage Page-1'!L$13)*'Weightage Page-1'!L168,0))+
(IF('Semester Activities'!J$20&lt;&gt;0,('Semester Activities'!J$20/'Weightage Page-1'!M$13)*'Weightage Page-1'!M168,0))+
(IF('Semester Activities'!J$21&lt;&gt;0,('Semester Activities'!J$21/'Weightage Page-1'!N$13)*'Weightage Page-1'!N168,0))+
(IF('Semester Activities'!J$25&lt;&gt;0,('Semester Activities'!J$25/'Weightage Page-1'!R$13)*'Weightage Page-1'!R168,0))+
(IF('Semester Activities'!J$26&lt;&gt;0,('Semester Activities'!J$26/'Weightage Page-1'!S$13)*'Weightage Page-1'!S168,0))+
(IF('Semester Activities'!J$27&lt;&gt;0,('Semester Activities'!J$27/'Weightage Page-1'!T$13)*'Weightage Page-1'!T168,0))+
(IF('Semester Activities'!J$28&lt;&gt;0,('Semester Activities'!J$28/'Weightage Page-1'!U$13)*'Weightage Page-1'!U168,0))+
(IF('Semester Activities'!J$29&lt;&gt;0,('Semester Activities'!J$29/'Weightage Page-1'!V$13)*'Weightage Page-1'!V168,0))+
(IF('Semester Activities'!J$30&lt;&gt;0,('Semester Activities'!J$30/'Weightage Page-1'!W$13)*'Weightage Page-1'!W168,0))+
(IF('Semester Activities'!J$31&lt;&gt;0,('Semester Activities'!J$31/'Weightage Page-1'!X$13)*'Weightage Page-1'!X168,0))+
(IF('Semester Activities'!J$32&lt;&gt;0,('Semester Activities'!J$32/'Weightage Page-1'!Y$13)*'Weightage Page-1'!Y168,0))+
(IF('Semester Activities'!J$33&lt;&gt;0,('Semester Activities'!J$33/'Weightage Page-1'!Z$13)*'Weightage Page-1'!Z168,0))+
(IF('Semester Activities'!J$34&lt;&gt;0,('Semester Activities'!J$34/'Weightage Page-1'!AA$13)*'Weightage Page-1'!AA168,0))+
(IF('Semester Activities'!J$35&lt;&gt;0,('Semester Activities'!J$35/'Weightage Page-1'!AB$13)*'Weightage Page-1'!AB168,0))+
(IF('Semester Activities'!J$36&lt;&gt;0,('Semester Activities'!J$36/'Weightage Page-1'!AC$13)*'Weightage Page-1'!AC168,0))+
(IF('Semester Activities'!J$38&lt;&gt;0,('Semester Activities'!J$38/'Weightage Page-1'!AE$13)*'Weightage Page-1'!AE168,0))+
(IF('Semester Activities'!J$39&lt;&gt;0,('Semester Activities'!J$39/'Weightage Page-1'!AF$13)*'Weightage Page-1'!AF168,0))+
(IF('Semester Activities'!J$40&lt;&gt;0,('Semester Activities'!J$40/'Weightage Page-1'!AG$13)*'Weightage Page-1'!AG168,0))+
(IF('Semester Activities'!J$41&lt;&gt;0,('Semester Activities'!J$41/'Weightage Page-1'!AH$13)*'Weightage Page-1'!AH168,0))+
(IF('Semester Activities'!J$42&lt;&gt;0,('Semester Activities'!J$42/'Weightage Page-1'!AI$13)*'Weightage Page-1'!AI168,0))+
(IF('Semester Activities'!J$43&lt;&gt;0,('Semester Activities'!J$43/'Weightage Page-1'!AJ$13)*'Weightage Page-1'!AJ168,0))+
(IF('Semester Activities'!J$44&lt;&gt;0,('Semester Activities'!J$44/'Weightage Page-1'!AK$13)*'Weightage Page-1'!AK168,0))+
(IF('Semester Activities'!J$45&lt;&gt;0,('Semester Activities'!J$45/'Weightage Page-1'!AL$13)*'Weightage Page-1'!AL168,0))+
(IF('Semester Activities'!J$46&lt;&gt;0,('Semester Activities'!J$46/'Weightage Page-1'!AM$13)*'Weightage Page-1'!AM168,0))+
(IF('Semester Activities'!J$47&lt;&gt;0,('Semester Activities'!J$47/'Weightage Page-1'!AN$13)*'Weightage Page-1'!AN168,0))+
(IF('Semester Activities'!J$48&lt;&gt;0,('Semester Activities'!J$48/'Weightage Page-1'!AO$13)*'Weightage Page-1'!AO168,0))+
(IF('Semester Activities'!J$49&lt;&gt;0,('Semester Activities'!J$49/'Weightage Page-1'!AP$13)*'Weightage Page-1'!AP168,0))+
(IF('Semester Activities'!J$50&lt;&gt;0,('Semester Activities'!J$50/'Weightage Page-1'!AQ$13)*'Weightage Page-1'!AQ168,0))+
(IF('Semester Activities'!J$51&lt;&gt;0,('Semester Activities'!J$51/'Weightage Page-1'!AR$13)*'Weightage Page-1'!AR168,0))+
(IF('Semester Activities'!J$52&lt;&gt;0,('Semester Activities'!J$52/'Weightage Page-1'!AS$13)*'Weightage Page-1'!AS168,0))+
(IF('Semester Activities'!J$53&lt;&gt;0,('Semester Activities'!J$53/'Weightage Page-1'!AT$13)*'Weightage Page-1'!AT168,0))+
(IF('Semester Activities'!J$54&lt;&gt;0,('Semester Activities'!J$54/'Weightage Page-1'!AU$13)*'Weightage Page-1'!AU168,0))+
(IF('Semester Activities'!J$55&lt;&gt;0,('Semester Activities'!J$55/'Weightage Page-1'!AV$13)*'Weightage Page-1'!AV168,0))+
(IF('Semester Activities'!J$56&lt;&gt;0,('Semester Activities'!J$56/'Weightage Page-1'!AW$13)*'Weightage Page-1'!AW168,0))+
(IF('Semester Activities'!J$57&lt;&gt;0,('Semester Activities'!J$57/'Weightage Page-1'!AX$13)*'Weightage Page-1'!AX168,0))+
(IF('Semester Activities'!J$58&lt;&gt;0,('Semester Activities'!J$58/'Weightage Page-1'!AY$13)*'Weightage Page-1'!AY168,0))+
(IF('Semester Activities'!J$59&lt;&gt;0,('Semester Activities'!J$59/'Weightage Page-1'!AZ$13)*'Weightage Page-1'!AZ168,0))+
(IF('Semester Activities'!J$60&lt;&gt;0,('Semester Activities'!J$60/'Weightage Page-1'!BA$13)*'Weightage Page-1'!BA168,0))+
(IF('Semester Activities'!J$61&lt;&gt;0,('Semester Activities'!J$61/'Weightage Page-1'!BB$13)*'Weightage Page-1'!BB168,0))</f>
        <v>0</v>
      </c>
      <c r="E162" s="423"/>
      <c r="F162" s="423">
        <f>(IF('Semester Activities'!K$11&lt;&gt;0,('Semester Activities'!K$11/'Weightage Page-1'!D$13)*'Weightage Page-1'!D168,0))+
(IF('Semester Activities'!K$12&lt;&gt;0,('Semester Activities'!K$12/'Weightage Page-1'!E$13)*'Weightage Page-1'!E168,0))+
(IF('Semester Activities'!K$13&lt;&gt;0,('Semester Activities'!K$13/'Weightage Page-1'!F$13)*'Weightage Page-1'!F168,0))+
(IF('Semester Activities'!K$14&lt;&gt;0,('Semester Activities'!K$14/'Weightage Page-1'!G$13)*'Weightage Page-1'!G168,0))+
(IF('Semester Activities'!K$15&lt;&gt;0,('Semester Activities'!K$15/'Weightage Page-1'!H$13)*'Weightage Page-1'!H168,0))+
(IF('Semester Activities'!K$16&lt;&gt;0,('Semester Activities'!K$16/'Weightage Page-1'!I$13)*'Weightage Page-1'!I168,0))+
(IF('Semester Activities'!K$17&lt;&gt;0,('Semester Activities'!K$17/'Weightage Page-1'!J$13)*'Weightage Page-1'!J168,0))+
(IF('Semester Activities'!K$18&lt;&gt;0,('Semester Activities'!K$18/'Weightage Page-1'!K$13)*'Weightage Page-1'!K168,0))+
(IF('Semester Activities'!K$19&lt;&gt;0,('Semester Activities'!K$19/'Weightage Page-1'!L$13)*'Weightage Page-1'!L168,0))+
(IF('Semester Activities'!K$20&lt;&gt;0,('Semester Activities'!K$20/'Weightage Page-1'!M$13)*'Weightage Page-1'!M168,0))+
(IF('Semester Activities'!K$21&lt;&gt;0,('Semester Activities'!K$21/'Weightage Page-1'!N$13)*'Weightage Page-1'!N168,0))+
(IF('Semester Activities'!K$25&lt;&gt;0,('Semester Activities'!K$25/'Weightage Page-1'!R$13)*'Weightage Page-1'!R168,0))+
(IF('Semester Activities'!K$26&lt;&gt;0,('Semester Activities'!K$26/'Weightage Page-1'!S$13)*'Weightage Page-1'!S168,0))+
(IF('Semester Activities'!K$27&lt;&gt;0,('Semester Activities'!K$27/'Weightage Page-1'!T$13)*'Weightage Page-1'!T168,0))+
(IF('Semester Activities'!K$28&lt;&gt;0,('Semester Activities'!K$28/'Weightage Page-1'!U$13)*'Weightage Page-1'!U168,0))+
(IF('Semester Activities'!K$29&lt;&gt;0,('Semester Activities'!K$29/'Weightage Page-1'!V$13)*'Weightage Page-1'!V168,0))+
(IF('Semester Activities'!K$30&lt;&gt;0,('Semester Activities'!K$30/'Weightage Page-1'!W$13)*'Weightage Page-1'!W168,0))+
(IF('Semester Activities'!K$31&lt;&gt;0,('Semester Activities'!K$31/'Weightage Page-1'!X$13)*'Weightage Page-1'!X168,0))+
(IF('Semester Activities'!K$32&lt;&gt;0,('Semester Activities'!K$32/'Weightage Page-1'!Y$13)*'Weightage Page-1'!Y168,0))+
(IF('Semester Activities'!K$33&lt;&gt;0,('Semester Activities'!K$33/'Weightage Page-1'!Z$13)*'Weightage Page-1'!Z168,0))+
(IF('Semester Activities'!K$34&lt;&gt;0,('Semester Activities'!K$34/'Weightage Page-1'!AA$13)*'Weightage Page-1'!AA168,0))+
(IF('Semester Activities'!K$35&lt;&gt;0,('Semester Activities'!K$35/'Weightage Page-1'!AB$13)*'Weightage Page-1'!AB168,0))+
(IF('Semester Activities'!K$36&lt;&gt;0,('Semester Activities'!K$36/'Weightage Page-1'!AC$13)*'Weightage Page-1'!AC168,0))+
(IF('Semester Activities'!K$38&lt;&gt;0,('Semester Activities'!K$38/'Weightage Page-1'!AE$13)*'Weightage Page-1'!AE168,0))+
(IF('Semester Activities'!K$39&lt;&gt;0,('Semester Activities'!K$39/'Weightage Page-1'!AF$13)*'Weightage Page-1'!AF168,0))+
(IF('Semester Activities'!K$40&lt;&gt;0,('Semester Activities'!K$40/'Weightage Page-1'!AG$13)*'Weightage Page-1'!AG168,0))+
(IF('Semester Activities'!K$41&lt;&gt;0,('Semester Activities'!K$41/'Weightage Page-1'!AH$13)*'Weightage Page-1'!AH168,0))+
(IF('Semester Activities'!K$42&lt;&gt;0,('Semester Activities'!K$42/'Weightage Page-1'!AI$13)*'Weightage Page-1'!AI168,0))+
(IF('Semester Activities'!K$43&lt;&gt;0,('Semester Activities'!K$43/'Weightage Page-1'!AJ$13)*'Weightage Page-1'!AJ168,0))+
(IF('Semester Activities'!K$44&lt;&gt;0,('Semester Activities'!K$44/'Weightage Page-1'!AK$13)*'Weightage Page-1'!AK168,0))+
(IF('Semester Activities'!K$45&lt;&gt;0,('Semester Activities'!K$45/'Weightage Page-1'!AL$13)*'Weightage Page-1'!AL168,0))+
(IF('Semester Activities'!K$46&lt;&gt;0,('Semester Activities'!K$46/'Weightage Page-1'!AM$13)*'Weightage Page-1'!AM168,0))+
(IF('Semester Activities'!K$47&lt;&gt;0,('Semester Activities'!K$47/'Weightage Page-1'!AN$13)*'Weightage Page-1'!AN168,0))+
(IF('Semester Activities'!K$48&lt;&gt;0,('Semester Activities'!K$48/'Weightage Page-1'!AO$13)*'Weightage Page-1'!AO168,0))+
(IF('Semester Activities'!K$49&lt;&gt;0,('Semester Activities'!K$49/'Weightage Page-1'!AP$13)*'Weightage Page-1'!AP168,0))+
(IF('Semester Activities'!K$50&lt;&gt;0,('Semester Activities'!K$50/'Weightage Page-1'!AQ$13)*'Weightage Page-1'!AQ168,0))+
(IF('Semester Activities'!K$51&lt;&gt;0,('Semester Activities'!K$51/'Weightage Page-1'!AR$13)*'Weightage Page-1'!AR168,0))+
(IF('Semester Activities'!K$52&lt;&gt;0,('Semester Activities'!K$52/'Weightage Page-1'!AS$13)*'Weightage Page-1'!AS168,0))+
(IF('Semester Activities'!K$53&lt;&gt;0,('Semester Activities'!K$53/'Weightage Page-1'!AT$13)*'Weightage Page-1'!AT168,0))+
(IF('Semester Activities'!K$54&lt;&gt;0,('Semester Activities'!K$54/'Weightage Page-1'!AU$13)*'Weightage Page-1'!AU168,0))+
(IF('Semester Activities'!K$55&lt;&gt;0,('Semester Activities'!K$55/'Weightage Page-1'!AV$13)*'Weightage Page-1'!AV168,0))+
(IF('Semester Activities'!K$56&lt;&gt;0,('Semester Activities'!K$56/'Weightage Page-1'!AW$13)*'Weightage Page-1'!AW168,0))+
(IF('Semester Activities'!K$57&lt;&gt;0,('Semester Activities'!K$57/'Weightage Page-1'!AX$13)*'Weightage Page-1'!AX168,0))+
(IF('Semester Activities'!K$58&lt;&gt;0,('Semester Activities'!K$58/'Weightage Page-1'!AY$13)*'Weightage Page-1'!AY168,0))+
(IF('Semester Activities'!K$59&lt;&gt;0,('Semester Activities'!K$59/'Weightage Page-1'!AZ$13)*'Weightage Page-1'!AZ168,0))+
(IF('Semester Activities'!K$60&lt;&gt;0,('Semester Activities'!K$60/'Weightage Page-1'!BA$13)*'Weightage Page-1'!BA168,0))+
(IF('Semester Activities'!K$61&lt;&gt;0,('Semester Activities'!K$61/'Weightage Page-1'!BB$13)*'Weightage Page-1'!BB168,0))</f>
        <v>0</v>
      </c>
      <c r="G162" s="423"/>
      <c r="H162" s="423">
        <f>(IF('Semester Activities'!L$11&lt;&gt;0,('Semester Activities'!L$11/'Weightage Page-1'!D$13)*'Weightage Page-1'!D168,0))+
(IF('Semester Activities'!L$12&lt;&gt;0,('Semester Activities'!L$12/'Weightage Page-1'!E$13)*'Weightage Page-1'!E168,0))+
(IF('Semester Activities'!L$13&lt;&gt;0,('Semester Activities'!L$13/'Weightage Page-1'!F$13)*'Weightage Page-1'!F168,0))+
(IF('Semester Activities'!L$14&lt;&gt;0,('Semester Activities'!L$14/'Weightage Page-1'!G$13)*'Weightage Page-1'!G168,0))+
(IF('Semester Activities'!L$15&lt;&gt;0,('Semester Activities'!L$15/'Weightage Page-1'!H$13)*'Weightage Page-1'!H168,0))+
(IF('Semester Activities'!L$16&lt;&gt;0,('Semester Activities'!L$16/'Weightage Page-1'!I$13)*'Weightage Page-1'!I168,0))+
(IF('Semester Activities'!L$17&lt;&gt;0,('Semester Activities'!L$17/'Weightage Page-1'!J$13)*'Weightage Page-1'!J168,0))+
(IF('Semester Activities'!L$18&lt;&gt;0,('Semester Activities'!L$18/'Weightage Page-1'!K$13)*'Weightage Page-1'!K168,0))+
(IF('Semester Activities'!L$19&lt;&gt;0,('Semester Activities'!L$19/'Weightage Page-1'!L$13)*'Weightage Page-1'!L168,0))+
(IF('Semester Activities'!L$20&lt;&gt;0,('Semester Activities'!L$20/'Weightage Page-1'!M$13)*'Weightage Page-1'!M168,0))+
(IF('Semester Activities'!L$21&lt;&gt;0,('Semester Activities'!L$21/'Weightage Page-1'!N$13)*'Weightage Page-1'!N168,0))+
(IF('Semester Activities'!L$25&lt;&gt;0,('Semester Activities'!L$25/'Weightage Page-1'!R$13)*'Weightage Page-1'!R168,0))+
(IF('Semester Activities'!L$26&lt;&gt;0,('Semester Activities'!L$26/'Weightage Page-1'!S$13)*'Weightage Page-1'!S168,0))+
(IF('Semester Activities'!L$27&lt;&gt;0,('Semester Activities'!L$27/'Weightage Page-1'!T$13)*'Weightage Page-1'!T168,0))+
(IF('Semester Activities'!L$28&lt;&gt;0,('Semester Activities'!L$28/'Weightage Page-1'!U$13)*'Weightage Page-1'!U168,0))+
(IF('Semester Activities'!L$29&lt;&gt;0,('Semester Activities'!L$29/'Weightage Page-1'!V$13)*'Weightage Page-1'!V168,0))+
(IF('Semester Activities'!L$30&lt;&gt;0,('Semester Activities'!L$30/'Weightage Page-1'!W$13)*'Weightage Page-1'!W168,0))+
(IF('Semester Activities'!L$31&lt;&gt;0,('Semester Activities'!L$31/'Weightage Page-1'!X$13)*'Weightage Page-1'!X168,0))+
(IF('Semester Activities'!L$32&lt;&gt;0,('Semester Activities'!L$32/'Weightage Page-1'!Y$13)*'Weightage Page-1'!Y168,0))+
(IF('Semester Activities'!L$33&lt;&gt;0,('Semester Activities'!L$33/'Weightage Page-1'!Z$13)*'Weightage Page-1'!Z168,0))+
(IF('Semester Activities'!L$34&lt;&gt;0,('Semester Activities'!L$34/'Weightage Page-1'!AA$13)*'Weightage Page-1'!AA168,0))+
(IF('Semester Activities'!L$35&lt;&gt;0,('Semester Activities'!L$35/'Weightage Page-1'!AB$13)*'Weightage Page-1'!AB168,0))+
(IF('Semester Activities'!L$36&lt;&gt;0,('Semester Activities'!L$36/'Weightage Page-1'!AC$13)*'Weightage Page-1'!AC168,0))+
(IF('Semester Activities'!L$38&lt;&gt;0,('Semester Activities'!L$38/'Weightage Page-1'!AE$13)*'Weightage Page-1'!AE168,0))+
(IF('Semester Activities'!L$39&lt;&gt;0,('Semester Activities'!L$39/'Weightage Page-1'!AF$13)*'Weightage Page-1'!AF168,0))+
(IF('Semester Activities'!L$40&lt;&gt;0,('Semester Activities'!L$40/'Weightage Page-1'!AG$13)*'Weightage Page-1'!AG168,0))+
(IF('Semester Activities'!L$41&lt;&gt;0,('Semester Activities'!L$41/'Weightage Page-1'!AH$13)*'Weightage Page-1'!AH168,0))+
(IF('Semester Activities'!L$42&lt;&gt;0,('Semester Activities'!L$42/'Weightage Page-1'!AI$13)*'Weightage Page-1'!AI168,0))+
(IF('Semester Activities'!L$43&lt;&gt;0,('Semester Activities'!L$43/'Weightage Page-1'!AJ$13)*'Weightage Page-1'!AJ168,0))+
(IF('Semester Activities'!L$44&lt;&gt;0,('Semester Activities'!L$44/'Weightage Page-1'!AK$13)*'Weightage Page-1'!AK168,0))+
(IF('Semester Activities'!L$45&lt;&gt;0,('Semester Activities'!L$45/'Weightage Page-1'!AL$13)*'Weightage Page-1'!AL168,0))+
(IF('Semester Activities'!L$46&lt;&gt;0,('Semester Activities'!L$46/'Weightage Page-1'!AM$13)*'Weightage Page-1'!AM168,0))+
(IF('Semester Activities'!L$47&lt;&gt;0,('Semester Activities'!L$47/'Weightage Page-1'!AN$13)*'Weightage Page-1'!AN168,0))+
(IF('Semester Activities'!L$48&lt;&gt;0,('Semester Activities'!L$48/'Weightage Page-1'!AO$13)*'Weightage Page-1'!AO168,0))+
(IF('Semester Activities'!L$49&lt;&gt;0,('Semester Activities'!L$49/'Weightage Page-1'!AP$13)*'Weightage Page-1'!AP168,0))+
(IF('Semester Activities'!L$50&lt;&gt;0,('Semester Activities'!L$50/'Weightage Page-1'!AQ$13)*'Weightage Page-1'!AQ168,0))+
(IF('Semester Activities'!L$51&lt;&gt;0,('Semester Activities'!L$51/'Weightage Page-1'!AR$13)*'Weightage Page-1'!AR168,0))+
(IF('Semester Activities'!L$52&lt;&gt;0,('Semester Activities'!L$52/'Weightage Page-1'!AS$13)*'Weightage Page-1'!AS168,0))+
(IF('Semester Activities'!L$53&lt;&gt;0,('Semester Activities'!L$53/'Weightage Page-1'!AT$13)*'Weightage Page-1'!AT168,0))+
(IF('Semester Activities'!L$54&lt;&gt;0,('Semester Activities'!L$54/'Weightage Page-1'!AU$13)*'Weightage Page-1'!AU168,0))+
(IF('Semester Activities'!L$55&lt;&gt;0,('Semester Activities'!L$55/'Weightage Page-1'!AV$13)*'Weightage Page-1'!AV168,0))+
(IF('Semester Activities'!L$56&lt;&gt;0,('Semester Activities'!L$56/'Weightage Page-1'!AW$13)*'Weightage Page-1'!AW168,0))+
(IF('Semester Activities'!L$57&lt;&gt;0,('Semester Activities'!L$57/'Weightage Page-1'!AX$13)*'Weightage Page-1'!AX168,0))+
(IF('Semester Activities'!L$58&lt;&gt;0,('Semester Activities'!L$58/'Weightage Page-1'!AY$13)*'Weightage Page-1'!AY168,0))+
(IF('Semester Activities'!L$59&lt;&gt;0,('Semester Activities'!L$59/'Weightage Page-1'!AZ$13)*'Weightage Page-1'!AZ168,0))+
(IF('Semester Activities'!L$60&lt;&gt;0,('Semester Activities'!L$60/'Weightage Page-1'!BA$13)*'Weightage Page-1'!BA168,0))+
(IF('Semester Activities'!L$61&lt;&gt;0,('Semester Activities'!L$61/'Weightage Page-1'!BB$13)*'Weightage Page-1'!BB168,0))</f>
        <v>0</v>
      </c>
      <c r="I162" s="423"/>
      <c r="J162" s="423">
        <f>(IF('Semester Activities'!M$11&lt;&gt;0,('Semester Activities'!M$11/'Weightage Page-1'!D$13)*'Weightage Page-1'!D168,0))+
(IF('Semester Activities'!M$12&lt;&gt;0,('Semester Activities'!M$12/'Weightage Page-1'!E$13)*'Weightage Page-1'!E168,0))+
(IF('Semester Activities'!M$13&lt;&gt;0,('Semester Activities'!M$13/'Weightage Page-1'!F$13)*'Weightage Page-1'!F168,0))+
(IF('Semester Activities'!M$14&lt;&gt;0,('Semester Activities'!M$14/'Weightage Page-1'!G$13)*'Weightage Page-1'!G168,0))+
(IF('Semester Activities'!M$15&lt;&gt;0,('Semester Activities'!M$15/'Weightage Page-1'!H$13)*'Weightage Page-1'!H168,0))+
(IF('Semester Activities'!M$16&lt;&gt;0,('Semester Activities'!M$16/'Weightage Page-1'!I$13)*'Weightage Page-1'!I168,0))+
(IF('Semester Activities'!M$17&lt;&gt;0,('Semester Activities'!M$17/'Weightage Page-1'!J$13)*'Weightage Page-1'!J168,0))+
(IF('Semester Activities'!M$18&lt;&gt;0,('Semester Activities'!M$18/'Weightage Page-1'!K$13)*'Weightage Page-1'!K168,0))+
(IF('Semester Activities'!M$19&lt;&gt;0,('Semester Activities'!M$19/'Weightage Page-1'!L$13)*'Weightage Page-1'!L168,0))+
(IF('Semester Activities'!M$20&lt;&gt;0,('Semester Activities'!M$20/'Weightage Page-1'!M$13)*'Weightage Page-1'!M168,0))+
(IF('Semester Activities'!M$21&lt;&gt;0,('Semester Activities'!M$21/'Weightage Page-1'!N$13)*'Weightage Page-1'!N168,0))+
(IF('Semester Activities'!M$25&lt;&gt;0,('Semester Activities'!M$25/'Weightage Page-1'!R$13)*'Weightage Page-1'!R168,0))+
(IF('Semester Activities'!M$26&lt;&gt;0,('Semester Activities'!M$26/'Weightage Page-1'!S$13)*'Weightage Page-1'!S168,0))+
(IF('Semester Activities'!M$27&lt;&gt;0,('Semester Activities'!M$27/'Weightage Page-1'!T$13)*'Weightage Page-1'!T168,0))+
(IF('Semester Activities'!M$28&lt;&gt;0,('Semester Activities'!M$28/'Weightage Page-1'!U$13)*'Weightage Page-1'!U168,0))+
(IF('Semester Activities'!M$29&lt;&gt;0,('Semester Activities'!M$29/'Weightage Page-1'!V$13)*'Weightage Page-1'!V168,0))+
(IF('Semester Activities'!M$30&lt;&gt;0,('Semester Activities'!M$30/'Weightage Page-1'!W$13)*'Weightage Page-1'!W168,0))+
(IF('Semester Activities'!M$31&lt;&gt;0,('Semester Activities'!M$31/'Weightage Page-1'!X$13)*'Weightage Page-1'!X168,0))+
(IF('Semester Activities'!M$32&lt;&gt;0,('Semester Activities'!M$32/'Weightage Page-1'!Y$13)*'Weightage Page-1'!Y168,0))+
(IF('Semester Activities'!M$33&lt;&gt;0,('Semester Activities'!M$33/'Weightage Page-1'!Z$13)*'Weightage Page-1'!Z168,0))+
(IF('Semester Activities'!M$34&lt;&gt;0,('Semester Activities'!M$34/'Weightage Page-1'!AA$13)*'Weightage Page-1'!AA168,0))+
(IF('Semester Activities'!M$35&lt;&gt;0,('Semester Activities'!M$35/'Weightage Page-1'!AB$13)*'Weightage Page-1'!AB168,0))+
(IF('Semester Activities'!M$36&lt;&gt;0,('Semester Activities'!M$36/'Weightage Page-1'!AC$13)*'Weightage Page-1'!AC168,0))+
(IF('Semester Activities'!M$38&lt;&gt;0,('Semester Activities'!M$38/'Weightage Page-1'!AE$13)*'Weightage Page-1'!AE168,0))+
(IF('Semester Activities'!M$39&lt;&gt;0,('Semester Activities'!M$39/'Weightage Page-1'!AF$13)*'Weightage Page-1'!AF168,0))+
(IF('Semester Activities'!M$40&lt;&gt;0,('Semester Activities'!M$40/'Weightage Page-1'!AG$13)*'Weightage Page-1'!AG168,0))+
(IF('Semester Activities'!M$41&lt;&gt;0,('Semester Activities'!M$41/'Weightage Page-1'!AH$13)*'Weightage Page-1'!AH168,0))+
(IF('Semester Activities'!M$42&lt;&gt;0,('Semester Activities'!M$42/'Weightage Page-1'!AI$13)*'Weightage Page-1'!AI168,0))+
(IF('Semester Activities'!M$43&lt;&gt;0,('Semester Activities'!M$43/'Weightage Page-1'!AJ$13)*'Weightage Page-1'!AJ168,0))+
(IF('Semester Activities'!M$44&lt;&gt;0,('Semester Activities'!M$44/'Weightage Page-1'!AK$13)*'Weightage Page-1'!AK168,0))+
(IF('Semester Activities'!M$45&lt;&gt;0,('Semester Activities'!M$45/'Weightage Page-1'!AL$13)*'Weightage Page-1'!AL168,0))+
(IF('Semester Activities'!M$46&lt;&gt;0,('Semester Activities'!M$46/'Weightage Page-1'!AM$13)*'Weightage Page-1'!AM168,0))+
(IF('Semester Activities'!M$47&lt;&gt;0,('Semester Activities'!M$47/'Weightage Page-1'!AN$13)*'Weightage Page-1'!AN168,0))+
(IF('Semester Activities'!M$48&lt;&gt;0,('Semester Activities'!M$48/'Weightage Page-1'!AO$13)*'Weightage Page-1'!AO168,0))+
(IF('Semester Activities'!M$49&lt;&gt;0,('Semester Activities'!M$49/'Weightage Page-1'!AP$13)*'Weightage Page-1'!AP168,0))+
(IF('Semester Activities'!M$50&lt;&gt;0,('Semester Activities'!M$50/'Weightage Page-1'!AQ$13)*'Weightage Page-1'!AQ168,0))+
(IF('Semester Activities'!M$51&lt;&gt;0,('Semester Activities'!M$51/'Weightage Page-1'!AR$13)*'Weightage Page-1'!AR168,0))+
(IF('Semester Activities'!M$52&lt;&gt;0,('Semester Activities'!M$52/'Weightage Page-1'!AS$13)*'Weightage Page-1'!AS168,0))+
(IF('Semester Activities'!M$53&lt;&gt;0,('Semester Activities'!M$53/'Weightage Page-1'!AT$13)*'Weightage Page-1'!AT168,0))+
(IF('Semester Activities'!M$54&lt;&gt;0,('Semester Activities'!M$54/'Weightage Page-1'!AU$13)*'Weightage Page-1'!AU168,0))+
(IF('Semester Activities'!M$55&lt;&gt;0,('Semester Activities'!M$55/'Weightage Page-1'!AV$13)*'Weightage Page-1'!AV168,0))+
(IF('Semester Activities'!M$56&lt;&gt;0,('Semester Activities'!M$56/'Weightage Page-1'!AW$13)*'Weightage Page-1'!AW168,0))+
(IF('Semester Activities'!M$57&lt;&gt;0,('Semester Activities'!M$57/'Weightage Page-1'!AX$13)*'Weightage Page-1'!AX168,0))+
(IF('Semester Activities'!M$58&lt;&gt;0,('Semester Activities'!M$58/'Weightage Page-1'!AY$13)*'Weightage Page-1'!AY168,0))+
(IF('Semester Activities'!M$59&lt;&gt;0,('Semester Activities'!M$59/'Weightage Page-1'!AZ$13)*'Weightage Page-1'!AZ168,0))+
(IF('Semester Activities'!M$60&lt;&gt;0,('Semester Activities'!M$60/'Weightage Page-1'!BA$13)*'Weightage Page-1'!BA168,0))+
(IF('Semester Activities'!M$61&lt;&gt;0,('Semester Activities'!M$61/'Weightage Page-1'!BB$13)*'Weightage Page-1'!BB168,0))</f>
        <v>0</v>
      </c>
      <c r="K162" s="423"/>
      <c r="L162" s="423">
        <f>(IF('Semester Activities'!N$11&lt;&gt;0,('Semester Activities'!N$11/'Weightage Page-1'!D$13)*'Weightage Page-1'!D168,0))+
(IF('Semester Activities'!N$12&lt;&gt;0,('Semester Activities'!N$12/'Weightage Page-1'!E$13)*'Weightage Page-1'!E168,0))+
(IF('Semester Activities'!N$13&lt;&gt;0,('Semester Activities'!N$13/'Weightage Page-1'!F$13)*'Weightage Page-1'!F168,0))+
(IF('Semester Activities'!N$14&lt;&gt;0,('Semester Activities'!N$14/'Weightage Page-1'!G$13)*'Weightage Page-1'!G168,0))+
(IF('Semester Activities'!N$15&lt;&gt;0,('Semester Activities'!N$15/'Weightage Page-1'!H$13)*'Weightage Page-1'!H168,0))+
(IF('Semester Activities'!N$16&lt;&gt;0,('Semester Activities'!N$16/'Weightage Page-1'!I$13)*'Weightage Page-1'!I168,0))+
(IF('Semester Activities'!N$17&lt;&gt;0,('Semester Activities'!N$17/'Weightage Page-1'!J$13)*'Weightage Page-1'!J168,0))+
(IF('Semester Activities'!N$18&lt;&gt;0,('Semester Activities'!N$18/'Weightage Page-1'!K$13)*'Weightage Page-1'!K168,0))+
(IF('Semester Activities'!N$19&lt;&gt;0,('Semester Activities'!N$19/'Weightage Page-1'!L$13)*'Weightage Page-1'!L168,0))+
(IF('Semester Activities'!N$20&lt;&gt;0,('Semester Activities'!N$20/'Weightage Page-1'!M$13)*'Weightage Page-1'!M168,0))+
(IF('Semester Activities'!N$21&lt;&gt;0,('Semester Activities'!N$21/'Weightage Page-1'!N$13)*'Weightage Page-1'!N168,0))+
(IF('Semester Activities'!N$25&lt;&gt;0,('Semester Activities'!N$25/'Weightage Page-1'!R$13)*'Weightage Page-1'!R168,0))+
(IF('Semester Activities'!N$26&lt;&gt;0,('Semester Activities'!N$26/'Weightage Page-1'!S$13)*'Weightage Page-1'!S168,0))+
(IF('Semester Activities'!N$27&lt;&gt;0,('Semester Activities'!N$27/'Weightage Page-1'!T$13)*'Weightage Page-1'!T168,0))+
(IF('Semester Activities'!N$28&lt;&gt;0,('Semester Activities'!N$28/'Weightage Page-1'!U$13)*'Weightage Page-1'!U168,0))+
(IF('Semester Activities'!N$29&lt;&gt;0,('Semester Activities'!N$29/'Weightage Page-1'!V$13)*'Weightage Page-1'!V168,0))+
(IF('Semester Activities'!N$30&lt;&gt;0,('Semester Activities'!N$30/'Weightage Page-1'!W$13)*'Weightage Page-1'!W168,0))+
(IF('Semester Activities'!N$31&lt;&gt;0,('Semester Activities'!N$31/'Weightage Page-1'!X$13)*'Weightage Page-1'!X168,0))+
(IF('Semester Activities'!N$32&lt;&gt;0,('Semester Activities'!N$32/'Weightage Page-1'!Y$13)*'Weightage Page-1'!Y168,0))+
(IF('Semester Activities'!N$33&lt;&gt;0,('Semester Activities'!N$33/'Weightage Page-1'!Z$13)*'Weightage Page-1'!Z168,0))+
(IF('Semester Activities'!N$34&lt;&gt;0,('Semester Activities'!N$34/'Weightage Page-1'!AA$13)*'Weightage Page-1'!AA168,0))+
(IF('Semester Activities'!N$35&lt;&gt;0,('Semester Activities'!N$35/'Weightage Page-1'!AB$13)*'Weightage Page-1'!AB168,0))+
(IF('Semester Activities'!N$36&lt;&gt;0,('Semester Activities'!N$36/'Weightage Page-1'!AC$13)*'Weightage Page-1'!AC168,0))+
(IF('Semester Activities'!N$38&lt;&gt;0,('Semester Activities'!N$38/'Weightage Page-1'!AE$13)*'Weightage Page-1'!AE168,0))+
(IF('Semester Activities'!N$39&lt;&gt;0,('Semester Activities'!N$39/'Weightage Page-1'!AF$13)*'Weightage Page-1'!AF168,0))+
(IF('Semester Activities'!N$40&lt;&gt;0,('Semester Activities'!N$40/'Weightage Page-1'!AG$13)*'Weightage Page-1'!AG168,0))+
(IF('Semester Activities'!N$41&lt;&gt;0,('Semester Activities'!N$41/'Weightage Page-1'!AH$13)*'Weightage Page-1'!AH168,0))+
(IF('Semester Activities'!N$42&lt;&gt;0,('Semester Activities'!N$42/'Weightage Page-1'!AI$13)*'Weightage Page-1'!AI168,0))+
(IF('Semester Activities'!N$43&lt;&gt;0,('Semester Activities'!N$43/'Weightage Page-1'!AJ$13)*'Weightage Page-1'!AJ168,0))+
(IF('Semester Activities'!N$44&lt;&gt;0,('Semester Activities'!N$44/'Weightage Page-1'!AK$13)*'Weightage Page-1'!AK168,0))+
(IF('Semester Activities'!N$45&lt;&gt;0,('Semester Activities'!N$45/'Weightage Page-1'!AL$13)*'Weightage Page-1'!AL168,0))+
(IF('Semester Activities'!N$46&lt;&gt;0,('Semester Activities'!N$46/'Weightage Page-1'!AM$13)*'Weightage Page-1'!AM168,0))+
(IF('Semester Activities'!N$47&lt;&gt;0,('Semester Activities'!N$47/'Weightage Page-1'!AN$13)*'Weightage Page-1'!AN168,0))+
(IF('Semester Activities'!N$48&lt;&gt;0,('Semester Activities'!N$48/'Weightage Page-1'!AO$13)*'Weightage Page-1'!AO168,0))+
(IF('Semester Activities'!N$49&lt;&gt;0,('Semester Activities'!N$49/'Weightage Page-1'!AP$13)*'Weightage Page-1'!AP168,0))+
(IF('Semester Activities'!N$50&lt;&gt;0,('Semester Activities'!N$50/'Weightage Page-1'!AQ$13)*'Weightage Page-1'!AQ168,0))+
(IF('Semester Activities'!N$51&lt;&gt;0,('Semester Activities'!N$51/'Weightage Page-1'!AR$13)*'Weightage Page-1'!AR168,0))+
(IF('Semester Activities'!N$52&lt;&gt;0,('Semester Activities'!N$52/'Weightage Page-1'!AS$13)*'Weightage Page-1'!AS168,0))+
(IF('Semester Activities'!N$53&lt;&gt;0,('Semester Activities'!N$53/'Weightage Page-1'!AT$13)*'Weightage Page-1'!AT168,0))+
(IF('Semester Activities'!N$54&lt;&gt;0,('Semester Activities'!N$54/'Weightage Page-1'!AU$13)*'Weightage Page-1'!AU168,0))+
(IF('Semester Activities'!N$55&lt;&gt;0,('Semester Activities'!N$55/'Weightage Page-1'!AV$13)*'Weightage Page-1'!AV168,0))+
(IF('Semester Activities'!N$56&lt;&gt;0,('Semester Activities'!N$56/'Weightage Page-1'!AW$13)*'Weightage Page-1'!AW168,0))+
(IF('Semester Activities'!N$57&lt;&gt;0,('Semester Activities'!N$57/'Weightage Page-1'!AX$13)*'Weightage Page-1'!AX168,0))+
(IF('Semester Activities'!N$58&lt;&gt;0,('Semester Activities'!N$58/'Weightage Page-1'!AY$13)*'Weightage Page-1'!AY168,0))+
(IF('Semester Activities'!N$59&lt;&gt;0,('Semester Activities'!N$59/'Weightage Page-1'!AZ$13)*'Weightage Page-1'!AZ168,0))+
(IF('Semester Activities'!N$60&lt;&gt;0,('Semester Activities'!N$60/'Weightage Page-1'!BA$13)*'Weightage Page-1'!BA168,0))+
(IF('Semester Activities'!N$61&lt;&gt;0,('Semester Activities'!N$61/'Weightage Page-1'!BB$13)*'Weightage Page-1'!BB168,0))</f>
        <v>0</v>
      </c>
      <c r="M162" s="423"/>
      <c r="N162" s="424">
        <f t="shared" si="3"/>
        <v>0</v>
      </c>
      <c r="O162" s="424"/>
    </row>
    <row r="163" spans="1:15" ht="16.5" thickBot="1" x14ac:dyDescent="0.3">
      <c r="A163" s="210">
        <v>154</v>
      </c>
      <c r="B163" s="211" t="str">
        <f>IF('Weightage Page-1'!B169&lt;&gt;"",'Weightage Page-1'!B169,"")</f>
        <v/>
      </c>
      <c r="C163" s="118"/>
      <c r="D163" s="423">
        <f>(IF('Semester Activities'!J$11&lt;&gt;0,('Semester Activities'!J$11/'Weightage Page-1'!D$13)*'Weightage Page-1'!D169,0))+
(IF('Semester Activities'!J$12&lt;&gt;0,('Semester Activities'!J$12/'Weightage Page-1'!E$13)*'Weightage Page-1'!E169,0))+
(IF('Semester Activities'!J$13&lt;&gt;0,('Semester Activities'!J$13/'Weightage Page-1'!F$13)*'Weightage Page-1'!F169,0))+
(IF('Semester Activities'!J$14&lt;&gt;0,('Semester Activities'!J$14/'Weightage Page-1'!G$13)*'Weightage Page-1'!G169,0))+
(IF('Semester Activities'!J$15&lt;&gt;0,('Semester Activities'!J$15/'Weightage Page-1'!H$13)*'Weightage Page-1'!H169,0))+
(IF('Semester Activities'!J$16&lt;&gt;0,('Semester Activities'!J$16/'Weightage Page-1'!I$13)*'Weightage Page-1'!I169,0))+
(IF('Semester Activities'!J$17&lt;&gt;0,('Semester Activities'!J$17/'Weightage Page-1'!J$13)*'Weightage Page-1'!J169,0))+
(IF('Semester Activities'!J$18&lt;&gt;0,('Semester Activities'!J$18/'Weightage Page-1'!K$13)*'Weightage Page-1'!K169,0))+
(IF('Semester Activities'!J$19&lt;&gt;0,('Semester Activities'!J$19/'Weightage Page-1'!L$13)*'Weightage Page-1'!L169,0))+
(IF('Semester Activities'!J$20&lt;&gt;0,('Semester Activities'!J$20/'Weightage Page-1'!M$13)*'Weightage Page-1'!M169,0))+
(IF('Semester Activities'!J$21&lt;&gt;0,('Semester Activities'!J$21/'Weightage Page-1'!N$13)*'Weightage Page-1'!N169,0))+
(IF('Semester Activities'!J$25&lt;&gt;0,('Semester Activities'!J$25/'Weightage Page-1'!R$13)*'Weightage Page-1'!R169,0))+
(IF('Semester Activities'!J$26&lt;&gt;0,('Semester Activities'!J$26/'Weightage Page-1'!S$13)*'Weightage Page-1'!S169,0))+
(IF('Semester Activities'!J$27&lt;&gt;0,('Semester Activities'!J$27/'Weightage Page-1'!T$13)*'Weightage Page-1'!T169,0))+
(IF('Semester Activities'!J$28&lt;&gt;0,('Semester Activities'!J$28/'Weightage Page-1'!U$13)*'Weightage Page-1'!U169,0))+
(IF('Semester Activities'!J$29&lt;&gt;0,('Semester Activities'!J$29/'Weightage Page-1'!V$13)*'Weightage Page-1'!V169,0))+
(IF('Semester Activities'!J$30&lt;&gt;0,('Semester Activities'!J$30/'Weightage Page-1'!W$13)*'Weightage Page-1'!W169,0))+
(IF('Semester Activities'!J$31&lt;&gt;0,('Semester Activities'!J$31/'Weightage Page-1'!X$13)*'Weightage Page-1'!X169,0))+
(IF('Semester Activities'!J$32&lt;&gt;0,('Semester Activities'!J$32/'Weightage Page-1'!Y$13)*'Weightage Page-1'!Y169,0))+
(IF('Semester Activities'!J$33&lt;&gt;0,('Semester Activities'!J$33/'Weightage Page-1'!Z$13)*'Weightage Page-1'!Z169,0))+
(IF('Semester Activities'!J$34&lt;&gt;0,('Semester Activities'!J$34/'Weightage Page-1'!AA$13)*'Weightage Page-1'!AA169,0))+
(IF('Semester Activities'!J$35&lt;&gt;0,('Semester Activities'!J$35/'Weightage Page-1'!AB$13)*'Weightage Page-1'!AB169,0))+
(IF('Semester Activities'!J$36&lt;&gt;0,('Semester Activities'!J$36/'Weightage Page-1'!AC$13)*'Weightage Page-1'!AC169,0))+
(IF('Semester Activities'!J$38&lt;&gt;0,('Semester Activities'!J$38/'Weightage Page-1'!AE$13)*'Weightage Page-1'!AE169,0))+
(IF('Semester Activities'!J$39&lt;&gt;0,('Semester Activities'!J$39/'Weightage Page-1'!AF$13)*'Weightage Page-1'!AF169,0))+
(IF('Semester Activities'!J$40&lt;&gt;0,('Semester Activities'!J$40/'Weightage Page-1'!AG$13)*'Weightage Page-1'!AG169,0))+
(IF('Semester Activities'!J$41&lt;&gt;0,('Semester Activities'!J$41/'Weightage Page-1'!AH$13)*'Weightage Page-1'!AH169,0))+
(IF('Semester Activities'!J$42&lt;&gt;0,('Semester Activities'!J$42/'Weightage Page-1'!AI$13)*'Weightage Page-1'!AI169,0))+
(IF('Semester Activities'!J$43&lt;&gt;0,('Semester Activities'!J$43/'Weightage Page-1'!AJ$13)*'Weightage Page-1'!AJ169,0))+
(IF('Semester Activities'!J$44&lt;&gt;0,('Semester Activities'!J$44/'Weightage Page-1'!AK$13)*'Weightage Page-1'!AK169,0))+
(IF('Semester Activities'!J$45&lt;&gt;0,('Semester Activities'!J$45/'Weightage Page-1'!AL$13)*'Weightage Page-1'!AL169,0))+
(IF('Semester Activities'!J$46&lt;&gt;0,('Semester Activities'!J$46/'Weightage Page-1'!AM$13)*'Weightage Page-1'!AM169,0))+
(IF('Semester Activities'!J$47&lt;&gt;0,('Semester Activities'!J$47/'Weightage Page-1'!AN$13)*'Weightage Page-1'!AN169,0))+
(IF('Semester Activities'!J$48&lt;&gt;0,('Semester Activities'!J$48/'Weightage Page-1'!AO$13)*'Weightage Page-1'!AO169,0))+
(IF('Semester Activities'!J$49&lt;&gt;0,('Semester Activities'!J$49/'Weightage Page-1'!AP$13)*'Weightage Page-1'!AP169,0))+
(IF('Semester Activities'!J$50&lt;&gt;0,('Semester Activities'!J$50/'Weightage Page-1'!AQ$13)*'Weightage Page-1'!AQ169,0))+
(IF('Semester Activities'!J$51&lt;&gt;0,('Semester Activities'!J$51/'Weightage Page-1'!AR$13)*'Weightage Page-1'!AR169,0))+
(IF('Semester Activities'!J$52&lt;&gt;0,('Semester Activities'!J$52/'Weightage Page-1'!AS$13)*'Weightage Page-1'!AS169,0))+
(IF('Semester Activities'!J$53&lt;&gt;0,('Semester Activities'!J$53/'Weightage Page-1'!AT$13)*'Weightage Page-1'!AT169,0))+
(IF('Semester Activities'!J$54&lt;&gt;0,('Semester Activities'!J$54/'Weightage Page-1'!AU$13)*'Weightage Page-1'!AU169,0))+
(IF('Semester Activities'!J$55&lt;&gt;0,('Semester Activities'!J$55/'Weightage Page-1'!AV$13)*'Weightage Page-1'!AV169,0))+
(IF('Semester Activities'!J$56&lt;&gt;0,('Semester Activities'!J$56/'Weightage Page-1'!AW$13)*'Weightage Page-1'!AW169,0))+
(IF('Semester Activities'!J$57&lt;&gt;0,('Semester Activities'!J$57/'Weightage Page-1'!AX$13)*'Weightage Page-1'!AX169,0))+
(IF('Semester Activities'!J$58&lt;&gt;0,('Semester Activities'!J$58/'Weightage Page-1'!AY$13)*'Weightage Page-1'!AY169,0))+
(IF('Semester Activities'!J$59&lt;&gt;0,('Semester Activities'!J$59/'Weightage Page-1'!AZ$13)*'Weightage Page-1'!AZ169,0))+
(IF('Semester Activities'!J$60&lt;&gt;0,('Semester Activities'!J$60/'Weightage Page-1'!BA$13)*'Weightage Page-1'!BA169,0))+
(IF('Semester Activities'!J$61&lt;&gt;0,('Semester Activities'!J$61/'Weightage Page-1'!BB$13)*'Weightage Page-1'!BB169,0))</f>
        <v>0</v>
      </c>
      <c r="E163" s="423"/>
      <c r="F163" s="423">
        <f>(IF('Semester Activities'!K$11&lt;&gt;0,('Semester Activities'!K$11/'Weightage Page-1'!D$13)*'Weightage Page-1'!D169,0))+
(IF('Semester Activities'!K$12&lt;&gt;0,('Semester Activities'!K$12/'Weightage Page-1'!E$13)*'Weightage Page-1'!E169,0))+
(IF('Semester Activities'!K$13&lt;&gt;0,('Semester Activities'!K$13/'Weightage Page-1'!F$13)*'Weightage Page-1'!F169,0))+
(IF('Semester Activities'!K$14&lt;&gt;0,('Semester Activities'!K$14/'Weightage Page-1'!G$13)*'Weightage Page-1'!G169,0))+
(IF('Semester Activities'!K$15&lt;&gt;0,('Semester Activities'!K$15/'Weightage Page-1'!H$13)*'Weightage Page-1'!H169,0))+
(IF('Semester Activities'!K$16&lt;&gt;0,('Semester Activities'!K$16/'Weightage Page-1'!I$13)*'Weightage Page-1'!I169,0))+
(IF('Semester Activities'!K$17&lt;&gt;0,('Semester Activities'!K$17/'Weightage Page-1'!J$13)*'Weightage Page-1'!J169,0))+
(IF('Semester Activities'!K$18&lt;&gt;0,('Semester Activities'!K$18/'Weightage Page-1'!K$13)*'Weightage Page-1'!K169,0))+
(IF('Semester Activities'!K$19&lt;&gt;0,('Semester Activities'!K$19/'Weightage Page-1'!L$13)*'Weightage Page-1'!L169,0))+
(IF('Semester Activities'!K$20&lt;&gt;0,('Semester Activities'!K$20/'Weightage Page-1'!M$13)*'Weightage Page-1'!M169,0))+
(IF('Semester Activities'!K$21&lt;&gt;0,('Semester Activities'!K$21/'Weightage Page-1'!N$13)*'Weightage Page-1'!N169,0))+
(IF('Semester Activities'!K$25&lt;&gt;0,('Semester Activities'!K$25/'Weightage Page-1'!R$13)*'Weightage Page-1'!R169,0))+
(IF('Semester Activities'!K$26&lt;&gt;0,('Semester Activities'!K$26/'Weightage Page-1'!S$13)*'Weightage Page-1'!S169,0))+
(IF('Semester Activities'!K$27&lt;&gt;0,('Semester Activities'!K$27/'Weightage Page-1'!T$13)*'Weightage Page-1'!T169,0))+
(IF('Semester Activities'!K$28&lt;&gt;0,('Semester Activities'!K$28/'Weightage Page-1'!U$13)*'Weightage Page-1'!U169,0))+
(IF('Semester Activities'!K$29&lt;&gt;0,('Semester Activities'!K$29/'Weightage Page-1'!V$13)*'Weightage Page-1'!V169,0))+
(IF('Semester Activities'!K$30&lt;&gt;0,('Semester Activities'!K$30/'Weightage Page-1'!W$13)*'Weightage Page-1'!W169,0))+
(IF('Semester Activities'!K$31&lt;&gt;0,('Semester Activities'!K$31/'Weightage Page-1'!X$13)*'Weightage Page-1'!X169,0))+
(IF('Semester Activities'!K$32&lt;&gt;0,('Semester Activities'!K$32/'Weightage Page-1'!Y$13)*'Weightage Page-1'!Y169,0))+
(IF('Semester Activities'!K$33&lt;&gt;0,('Semester Activities'!K$33/'Weightage Page-1'!Z$13)*'Weightage Page-1'!Z169,0))+
(IF('Semester Activities'!K$34&lt;&gt;0,('Semester Activities'!K$34/'Weightage Page-1'!AA$13)*'Weightage Page-1'!AA169,0))+
(IF('Semester Activities'!K$35&lt;&gt;0,('Semester Activities'!K$35/'Weightage Page-1'!AB$13)*'Weightage Page-1'!AB169,0))+
(IF('Semester Activities'!K$36&lt;&gt;0,('Semester Activities'!K$36/'Weightage Page-1'!AC$13)*'Weightage Page-1'!AC169,0))+
(IF('Semester Activities'!K$38&lt;&gt;0,('Semester Activities'!K$38/'Weightage Page-1'!AE$13)*'Weightage Page-1'!AE169,0))+
(IF('Semester Activities'!K$39&lt;&gt;0,('Semester Activities'!K$39/'Weightage Page-1'!AF$13)*'Weightage Page-1'!AF169,0))+
(IF('Semester Activities'!K$40&lt;&gt;0,('Semester Activities'!K$40/'Weightage Page-1'!AG$13)*'Weightage Page-1'!AG169,0))+
(IF('Semester Activities'!K$41&lt;&gt;0,('Semester Activities'!K$41/'Weightage Page-1'!AH$13)*'Weightage Page-1'!AH169,0))+
(IF('Semester Activities'!K$42&lt;&gt;0,('Semester Activities'!K$42/'Weightage Page-1'!AI$13)*'Weightage Page-1'!AI169,0))+
(IF('Semester Activities'!K$43&lt;&gt;0,('Semester Activities'!K$43/'Weightage Page-1'!AJ$13)*'Weightage Page-1'!AJ169,0))+
(IF('Semester Activities'!K$44&lt;&gt;0,('Semester Activities'!K$44/'Weightage Page-1'!AK$13)*'Weightage Page-1'!AK169,0))+
(IF('Semester Activities'!K$45&lt;&gt;0,('Semester Activities'!K$45/'Weightage Page-1'!AL$13)*'Weightage Page-1'!AL169,0))+
(IF('Semester Activities'!K$46&lt;&gt;0,('Semester Activities'!K$46/'Weightage Page-1'!AM$13)*'Weightage Page-1'!AM169,0))+
(IF('Semester Activities'!K$47&lt;&gt;0,('Semester Activities'!K$47/'Weightage Page-1'!AN$13)*'Weightage Page-1'!AN169,0))+
(IF('Semester Activities'!K$48&lt;&gt;0,('Semester Activities'!K$48/'Weightage Page-1'!AO$13)*'Weightage Page-1'!AO169,0))+
(IF('Semester Activities'!K$49&lt;&gt;0,('Semester Activities'!K$49/'Weightage Page-1'!AP$13)*'Weightage Page-1'!AP169,0))+
(IF('Semester Activities'!K$50&lt;&gt;0,('Semester Activities'!K$50/'Weightage Page-1'!AQ$13)*'Weightage Page-1'!AQ169,0))+
(IF('Semester Activities'!K$51&lt;&gt;0,('Semester Activities'!K$51/'Weightage Page-1'!AR$13)*'Weightage Page-1'!AR169,0))+
(IF('Semester Activities'!K$52&lt;&gt;0,('Semester Activities'!K$52/'Weightage Page-1'!AS$13)*'Weightage Page-1'!AS169,0))+
(IF('Semester Activities'!K$53&lt;&gt;0,('Semester Activities'!K$53/'Weightage Page-1'!AT$13)*'Weightage Page-1'!AT169,0))+
(IF('Semester Activities'!K$54&lt;&gt;0,('Semester Activities'!K$54/'Weightage Page-1'!AU$13)*'Weightage Page-1'!AU169,0))+
(IF('Semester Activities'!K$55&lt;&gt;0,('Semester Activities'!K$55/'Weightage Page-1'!AV$13)*'Weightage Page-1'!AV169,0))+
(IF('Semester Activities'!K$56&lt;&gt;0,('Semester Activities'!K$56/'Weightage Page-1'!AW$13)*'Weightage Page-1'!AW169,0))+
(IF('Semester Activities'!K$57&lt;&gt;0,('Semester Activities'!K$57/'Weightage Page-1'!AX$13)*'Weightage Page-1'!AX169,0))+
(IF('Semester Activities'!K$58&lt;&gt;0,('Semester Activities'!K$58/'Weightage Page-1'!AY$13)*'Weightage Page-1'!AY169,0))+
(IF('Semester Activities'!K$59&lt;&gt;0,('Semester Activities'!K$59/'Weightage Page-1'!AZ$13)*'Weightage Page-1'!AZ169,0))+
(IF('Semester Activities'!K$60&lt;&gt;0,('Semester Activities'!K$60/'Weightage Page-1'!BA$13)*'Weightage Page-1'!BA169,0))+
(IF('Semester Activities'!K$61&lt;&gt;0,('Semester Activities'!K$61/'Weightage Page-1'!BB$13)*'Weightage Page-1'!BB169,0))</f>
        <v>0</v>
      </c>
      <c r="G163" s="423"/>
      <c r="H163" s="423">
        <f>(IF('Semester Activities'!L$11&lt;&gt;0,('Semester Activities'!L$11/'Weightage Page-1'!D$13)*'Weightage Page-1'!D169,0))+
(IF('Semester Activities'!L$12&lt;&gt;0,('Semester Activities'!L$12/'Weightage Page-1'!E$13)*'Weightage Page-1'!E169,0))+
(IF('Semester Activities'!L$13&lt;&gt;0,('Semester Activities'!L$13/'Weightage Page-1'!F$13)*'Weightage Page-1'!F169,0))+
(IF('Semester Activities'!L$14&lt;&gt;0,('Semester Activities'!L$14/'Weightage Page-1'!G$13)*'Weightage Page-1'!G169,0))+
(IF('Semester Activities'!L$15&lt;&gt;0,('Semester Activities'!L$15/'Weightage Page-1'!H$13)*'Weightage Page-1'!H169,0))+
(IF('Semester Activities'!L$16&lt;&gt;0,('Semester Activities'!L$16/'Weightage Page-1'!I$13)*'Weightage Page-1'!I169,0))+
(IF('Semester Activities'!L$17&lt;&gt;0,('Semester Activities'!L$17/'Weightage Page-1'!J$13)*'Weightage Page-1'!J169,0))+
(IF('Semester Activities'!L$18&lt;&gt;0,('Semester Activities'!L$18/'Weightage Page-1'!K$13)*'Weightage Page-1'!K169,0))+
(IF('Semester Activities'!L$19&lt;&gt;0,('Semester Activities'!L$19/'Weightage Page-1'!L$13)*'Weightage Page-1'!L169,0))+
(IF('Semester Activities'!L$20&lt;&gt;0,('Semester Activities'!L$20/'Weightage Page-1'!M$13)*'Weightage Page-1'!M169,0))+
(IF('Semester Activities'!L$21&lt;&gt;0,('Semester Activities'!L$21/'Weightage Page-1'!N$13)*'Weightage Page-1'!N169,0))+
(IF('Semester Activities'!L$25&lt;&gt;0,('Semester Activities'!L$25/'Weightage Page-1'!R$13)*'Weightage Page-1'!R169,0))+
(IF('Semester Activities'!L$26&lt;&gt;0,('Semester Activities'!L$26/'Weightage Page-1'!S$13)*'Weightage Page-1'!S169,0))+
(IF('Semester Activities'!L$27&lt;&gt;0,('Semester Activities'!L$27/'Weightage Page-1'!T$13)*'Weightage Page-1'!T169,0))+
(IF('Semester Activities'!L$28&lt;&gt;0,('Semester Activities'!L$28/'Weightage Page-1'!U$13)*'Weightage Page-1'!U169,0))+
(IF('Semester Activities'!L$29&lt;&gt;0,('Semester Activities'!L$29/'Weightage Page-1'!V$13)*'Weightage Page-1'!V169,0))+
(IF('Semester Activities'!L$30&lt;&gt;0,('Semester Activities'!L$30/'Weightage Page-1'!W$13)*'Weightage Page-1'!W169,0))+
(IF('Semester Activities'!L$31&lt;&gt;0,('Semester Activities'!L$31/'Weightage Page-1'!X$13)*'Weightage Page-1'!X169,0))+
(IF('Semester Activities'!L$32&lt;&gt;0,('Semester Activities'!L$32/'Weightage Page-1'!Y$13)*'Weightage Page-1'!Y169,0))+
(IF('Semester Activities'!L$33&lt;&gt;0,('Semester Activities'!L$33/'Weightage Page-1'!Z$13)*'Weightage Page-1'!Z169,0))+
(IF('Semester Activities'!L$34&lt;&gt;0,('Semester Activities'!L$34/'Weightage Page-1'!AA$13)*'Weightage Page-1'!AA169,0))+
(IF('Semester Activities'!L$35&lt;&gt;0,('Semester Activities'!L$35/'Weightage Page-1'!AB$13)*'Weightage Page-1'!AB169,0))+
(IF('Semester Activities'!L$36&lt;&gt;0,('Semester Activities'!L$36/'Weightage Page-1'!AC$13)*'Weightage Page-1'!AC169,0))+
(IF('Semester Activities'!L$38&lt;&gt;0,('Semester Activities'!L$38/'Weightage Page-1'!AE$13)*'Weightage Page-1'!AE169,0))+
(IF('Semester Activities'!L$39&lt;&gt;0,('Semester Activities'!L$39/'Weightage Page-1'!AF$13)*'Weightage Page-1'!AF169,0))+
(IF('Semester Activities'!L$40&lt;&gt;0,('Semester Activities'!L$40/'Weightage Page-1'!AG$13)*'Weightage Page-1'!AG169,0))+
(IF('Semester Activities'!L$41&lt;&gt;0,('Semester Activities'!L$41/'Weightage Page-1'!AH$13)*'Weightage Page-1'!AH169,0))+
(IF('Semester Activities'!L$42&lt;&gt;0,('Semester Activities'!L$42/'Weightage Page-1'!AI$13)*'Weightage Page-1'!AI169,0))+
(IF('Semester Activities'!L$43&lt;&gt;0,('Semester Activities'!L$43/'Weightage Page-1'!AJ$13)*'Weightage Page-1'!AJ169,0))+
(IF('Semester Activities'!L$44&lt;&gt;0,('Semester Activities'!L$44/'Weightage Page-1'!AK$13)*'Weightage Page-1'!AK169,0))+
(IF('Semester Activities'!L$45&lt;&gt;0,('Semester Activities'!L$45/'Weightage Page-1'!AL$13)*'Weightage Page-1'!AL169,0))+
(IF('Semester Activities'!L$46&lt;&gt;0,('Semester Activities'!L$46/'Weightage Page-1'!AM$13)*'Weightage Page-1'!AM169,0))+
(IF('Semester Activities'!L$47&lt;&gt;0,('Semester Activities'!L$47/'Weightage Page-1'!AN$13)*'Weightage Page-1'!AN169,0))+
(IF('Semester Activities'!L$48&lt;&gt;0,('Semester Activities'!L$48/'Weightage Page-1'!AO$13)*'Weightage Page-1'!AO169,0))+
(IF('Semester Activities'!L$49&lt;&gt;0,('Semester Activities'!L$49/'Weightage Page-1'!AP$13)*'Weightage Page-1'!AP169,0))+
(IF('Semester Activities'!L$50&lt;&gt;0,('Semester Activities'!L$50/'Weightage Page-1'!AQ$13)*'Weightage Page-1'!AQ169,0))+
(IF('Semester Activities'!L$51&lt;&gt;0,('Semester Activities'!L$51/'Weightage Page-1'!AR$13)*'Weightage Page-1'!AR169,0))+
(IF('Semester Activities'!L$52&lt;&gt;0,('Semester Activities'!L$52/'Weightage Page-1'!AS$13)*'Weightage Page-1'!AS169,0))+
(IF('Semester Activities'!L$53&lt;&gt;0,('Semester Activities'!L$53/'Weightage Page-1'!AT$13)*'Weightage Page-1'!AT169,0))+
(IF('Semester Activities'!L$54&lt;&gt;0,('Semester Activities'!L$54/'Weightage Page-1'!AU$13)*'Weightage Page-1'!AU169,0))+
(IF('Semester Activities'!L$55&lt;&gt;0,('Semester Activities'!L$55/'Weightage Page-1'!AV$13)*'Weightage Page-1'!AV169,0))+
(IF('Semester Activities'!L$56&lt;&gt;0,('Semester Activities'!L$56/'Weightage Page-1'!AW$13)*'Weightage Page-1'!AW169,0))+
(IF('Semester Activities'!L$57&lt;&gt;0,('Semester Activities'!L$57/'Weightage Page-1'!AX$13)*'Weightage Page-1'!AX169,0))+
(IF('Semester Activities'!L$58&lt;&gt;0,('Semester Activities'!L$58/'Weightage Page-1'!AY$13)*'Weightage Page-1'!AY169,0))+
(IF('Semester Activities'!L$59&lt;&gt;0,('Semester Activities'!L$59/'Weightage Page-1'!AZ$13)*'Weightage Page-1'!AZ169,0))+
(IF('Semester Activities'!L$60&lt;&gt;0,('Semester Activities'!L$60/'Weightage Page-1'!BA$13)*'Weightage Page-1'!BA169,0))+
(IF('Semester Activities'!L$61&lt;&gt;0,('Semester Activities'!L$61/'Weightage Page-1'!BB$13)*'Weightage Page-1'!BB169,0))</f>
        <v>0</v>
      </c>
      <c r="I163" s="423"/>
      <c r="J163" s="423">
        <f>(IF('Semester Activities'!M$11&lt;&gt;0,('Semester Activities'!M$11/'Weightage Page-1'!D$13)*'Weightage Page-1'!D169,0))+
(IF('Semester Activities'!M$12&lt;&gt;0,('Semester Activities'!M$12/'Weightage Page-1'!E$13)*'Weightage Page-1'!E169,0))+
(IF('Semester Activities'!M$13&lt;&gt;0,('Semester Activities'!M$13/'Weightage Page-1'!F$13)*'Weightage Page-1'!F169,0))+
(IF('Semester Activities'!M$14&lt;&gt;0,('Semester Activities'!M$14/'Weightage Page-1'!G$13)*'Weightage Page-1'!G169,0))+
(IF('Semester Activities'!M$15&lt;&gt;0,('Semester Activities'!M$15/'Weightage Page-1'!H$13)*'Weightage Page-1'!H169,0))+
(IF('Semester Activities'!M$16&lt;&gt;0,('Semester Activities'!M$16/'Weightage Page-1'!I$13)*'Weightage Page-1'!I169,0))+
(IF('Semester Activities'!M$17&lt;&gt;0,('Semester Activities'!M$17/'Weightage Page-1'!J$13)*'Weightage Page-1'!J169,0))+
(IF('Semester Activities'!M$18&lt;&gt;0,('Semester Activities'!M$18/'Weightage Page-1'!K$13)*'Weightage Page-1'!K169,0))+
(IF('Semester Activities'!M$19&lt;&gt;0,('Semester Activities'!M$19/'Weightage Page-1'!L$13)*'Weightage Page-1'!L169,0))+
(IF('Semester Activities'!M$20&lt;&gt;0,('Semester Activities'!M$20/'Weightage Page-1'!M$13)*'Weightage Page-1'!M169,0))+
(IF('Semester Activities'!M$21&lt;&gt;0,('Semester Activities'!M$21/'Weightage Page-1'!N$13)*'Weightage Page-1'!N169,0))+
(IF('Semester Activities'!M$25&lt;&gt;0,('Semester Activities'!M$25/'Weightage Page-1'!R$13)*'Weightage Page-1'!R169,0))+
(IF('Semester Activities'!M$26&lt;&gt;0,('Semester Activities'!M$26/'Weightage Page-1'!S$13)*'Weightage Page-1'!S169,0))+
(IF('Semester Activities'!M$27&lt;&gt;0,('Semester Activities'!M$27/'Weightage Page-1'!T$13)*'Weightage Page-1'!T169,0))+
(IF('Semester Activities'!M$28&lt;&gt;0,('Semester Activities'!M$28/'Weightage Page-1'!U$13)*'Weightage Page-1'!U169,0))+
(IF('Semester Activities'!M$29&lt;&gt;0,('Semester Activities'!M$29/'Weightage Page-1'!V$13)*'Weightage Page-1'!V169,0))+
(IF('Semester Activities'!M$30&lt;&gt;0,('Semester Activities'!M$30/'Weightage Page-1'!W$13)*'Weightage Page-1'!W169,0))+
(IF('Semester Activities'!M$31&lt;&gt;0,('Semester Activities'!M$31/'Weightage Page-1'!X$13)*'Weightage Page-1'!X169,0))+
(IF('Semester Activities'!M$32&lt;&gt;0,('Semester Activities'!M$32/'Weightage Page-1'!Y$13)*'Weightage Page-1'!Y169,0))+
(IF('Semester Activities'!M$33&lt;&gt;0,('Semester Activities'!M$33/'Weightage Page-1'!Z$13)*'Weightage Page-1'!Z169,0))+
(IF('Semester Activities'!M$34&lt;&gt;0,('Semester Activities'!M$34/'Weightage Page-1'!AA$13)*'Weightage Page-1'!AA169,0))+
(IF('Semester Activities'!M$35&lt;&gt;0,('Semester Activities'!M$35/'Weightage Page-1'!AB$13)*'Weightage Page-1'!AB169,0))+
(IF('Semester Activities'!M$36&lt;&gt;0,('Semester Activities'!M$36/'Weightage Page-1'!AC$13)*'Weightage Page-1'!AC169,0))+
(IF('Semester Activities'!M$38&lt;&gt;0,('Semester Activities'!M$38/'Weightage Page-1'!AE$13)*'Weightage Page-1'!AE169,0))+
(IF('Semester Activities'!M$39&lt;&gt;0,('Semester Activities'!M$39/'Weightage Page-1'!AF$13)*'Weightage Page-1'!AF169,0))+
(IF('Semester Activities'!M$40&lt;&gt;0,('Semester Activities'!M$40/'Weightage Page-1'!AG$13)*'Weightage Page-1'!AG169,0))+
(IF('Semester Activities'!M$41&lt;&gt;0,('Semester Activities'!M$41/'Weightage Page-1'!AH$13)*'Weightage Page-1'!AH169,0))+
(IF('Semester Activities'!M$42&lt;&gt;0,('Semester Activities'!M$42/'Weightage Page-1'!AI$13)*'Weightage Page-1'!AI169,0))+
(IF('Semester Activities'!M$43&lt;&gt;0,('Semester Activities'!M$43/'Weightage Page-1'!AJ$13)*'Weightage Page-1'!AJ169,0))+
(IF('Semester Activities'!M$44&lt;&gt;0,('Semester Activities'!M$44/'Weightage Page-1'!AK$13)*'Weightage Page-1'!AK169,0))+
(IF('Semester Activities'!M$45&lt;&gt;0,('Semester Activities'!M$45/'Weightage Page-1'!AL$13)*'Weightage Page-1'!AL169,0))+
(IF('Semester Activities'!M$46&lt;&gt;0,('Semester Activities'!M$46/'Weightage Page-1'!AM$13)*'Weightage Page-1'!AM169,0))+
(IF('Semester Activities'!M$47&lt;&gt;0,('Semester Activities'!M$47/'Weightage Page-1'!AN$13)*'Weightage Page-1'!AN169,0))+
(IF('Semester Activities'!M$48&lt;&gt;0,('Semester Activities'!M$48/'Weightage Page-1'!AO$13)*'Weightage Page-1'!AO169,0))+
(IF('Semester Activities'!M$49&lt;&gt;0,('Semester Activities'!M$49/'Weightage Page-1'!AP$13)*'Weightage Page-1'!AP169,0))+
(IF('Semester Activities'!M$50&lt;&gt;0,('Semester Activities'!M$50/'Weightage Page-1'!AQ$13)*'Weightage Page-1'!AQ169,0))+
(IF('Semester Activities'!M$51&lt;&gt;0,('Semester Activities'!M$51/'Weightage Page-1'!AR$13)*'Weightage Page-1'!AR169,0))+
(IF('Semester Activities'!M$52&lt;&gt;0,('Semester Activities'!M$52/'Weightage Page-1'!AS$13)*'Weightage Page-1'!AS169,0))+
(IF('Semester Activities'!M$53&lt;&gt;0,('Semester Activities'!M$53/'Weightage Page-1'!AT$13)*'Weightage Page-1'!AT169,0))+
(IF('Semester Activities'!M$54&lt;&gt;0,('Semester Activities'!M$54/'Weightage Page-1'!AU$13)*'Weightage Page-1'!AU169,0))+
(IF('Semester Activities'!M$55&lt;&gt;0,('Semester Activities'!M$55/'Weightage Page-1'!AV$13)*'Weightage Page-1'!AV169,0))+
(IF('Semester Activities'!M$56&lt;&gt;0,('Semester Activities'!M$56/'Weightage Page-1'!AW$13)*'Weightage Page-1'!AW169,0))+
(IF('Semester Activities'!M$57&lt;&gt;0,('Semester Activities'!M$57/'Weightage Page-1'!AX$13)*'Weightage Page-1'!AX169,0))+
(IF('Semester Activities'!M$58&lt;&gt;0,('Semester Activities'!M$58/'Weightage Page-1'!AY$13)*'Weightage Page-1'!AY169,0))+
(IF('Semester Activities'!M$59&lt;&gt;0,('Semester Activities'!M$59/'Weightage Page-1'!AZ$13)*'Weightage Page-1'!AZ169,0))+
(IF('Semester Activities'!M$60&lt;&gt;0,('Semester Activities'!M$60/'Weightage Page-1'!BA$13)*'Weightage Page-1'!BA169,0))+
(IF('Semester Activities'!M$61&lt;&gt;0,('Semester Activities'!M$61/'Weightage Page-1'!BB$13)*'Weightage Page-1'!BB169,0))</f>
        <v>0</v>
      </c>
      <c r="K163" s="423"/>
      <c r="L163" s="423">
        <f>(IF('Semester Activities'!N$11&lt;&gt;0,('Semester Activities'!N$11/'Weightage Page-1'!D$13)*'Weightage Page-1'!D169,0))+
(IF('Semester Activities'!N$12&lt;&gt;0,('Semester Activities'!N$12/'Weightage Page-1'!E$13)*'Weightage Page-1'!E169,0))+
(IF('Semester Activities'!N$13&lt;&gt;0,('Semester Activities'!N$13/'Weightage Page-1'!F$13)*'Weightage Page-1'!F169,0))+
(IF('Semester Activities'!N$14&lt;&gt;0,('Semester Activities'!N$14/'Weightage Page-1'!G$13)*'Weightage Page-1'!G169,0))+
(IF('Semester Activities'!N$15&lt;&gt;0,('Semester Activities'!N$15/'Weightage Page-1'!H$13)*'Weightage Page-1'!H169,0))+
(IF('Semester Activities'!N$16&lt;&gt;0,('Semester Activities'!N$16/'Weightage Page-1'!I$13)*'Weightage Page-1'!I169,0))+
(IF('Semester Activities'!N$17&lt;&gt;0,('Semester Activities'!N$17/'Weightage Page-1'!J$13)*'Weightage Page-1'!J169,0))+
(IF('Semester Activities'!N$18&lt;&gt;0,('Semester Activities'!N$18/'Weightage Page-1'!K$13)*'Weightage Page-1'!K169,0))+
(IF('Semester Activities'!N$19&lt;&gt;0,('Semester Activities'!N$19/'Weightage Page-1'!L$13)*'Weightage Page-1'!L169,0))+
(IF('Semester Activities'!N$20&lt;&gt;0,('Semester Activities'!N$20/'Weightage Page-1'!M$13)*'Weightage Page-1'!M169,0))+
(IF('Semester Activities'!N$21&lt;&gt;0,('Semester Activities'!N$21/'Weightage Page-1'!N$13)*'Weightage Page-1'!N169,0))+
(IF('Semester Activities'!N$25&lt;&gt;0,('Semester Activities'!N$25/'Weightage Page-1'!R$13)*'Weightage Page-1'!R169,0))+
(IF('Semester Activities'!N$26&lt;&gt;0,('Semester Activities'!N$26/'Weightage Page-1'!S$13)*'Weightage Page-1'!S169,0))+
(IF('Semester Activities'!N$27&lt;&gt;0,('Semester Activities'!N$27/'Weightage Page-1'!T$13)*'Weightage Page-1'!T169,0))+
(IF('Semester Activities'!N$28&lt;&gt;0,('Semester Activities'!N$28/'Weightage Page-1'!U$13)*'Weightage Page-1'!U169,0))+
(IF('Semester Activities'!N$29&lt;&gt;0,('Semester Activities'!N$29/'Weightage Page-1'!V$13)*'Weightage Page-1'!V169,0))+
(IF('Semester Activities'!N$30&lt;&gt;0,('Semester Activities'!N$30/'Weightage Page-1'!W$13)*'Weightage Page-1'!W169,0))+
(IF('Semester Activities'!N$31&lt;&gt;0,('Semester Activities'!N$31/'Weightage Page-1'!X$13)*'Weightage Page-1'!X169,0))+
(IF('Semester Activities'!N$32&lt;&gt;0,('Semester Activities'!N$32/'Weightage Page-1'!Y$13)*'Weightage Page-1'!Y169,0))+
(IF('Semester Activities'!N$33&lt;&gt;0,('Semester Activities'!N$33/'Weightage Page-1'!Z$13)*'Weightage Page-1'!Z169,0))+
(IF('Semester Activities'!N$34&lt;&gt;0,('Semester Activities'!N$34/'Weightage Page-1'!AA$13)*'Weightage Page-1'!AA169,0))+
(IF('Semester Activities'!N$35&lt;&gt;0,('Semester Activities'!N$35/'Weightage Page-1'!AB$13)*'Weightage Page-1'!AB169,0))+
(IF('Semester Activities'!N$36&lt;&gt;0,('Semester Activities'!N$36/'Weightage Page-1'!AC$13)*'Weightage Page-1'!AC169,0))+
(IF('Semester Activities'!N$38&lt;&gt;0,('Semester Activities'!N$38/'Weightage Page-1'!AE$13)*'Weightage Page-1'!AE169,0))+
(IF('Semester Activities'!N$39&lt;&gt;0,('Semester Activities'!N$39/'Weightage Page-1'!AF$13)*'Weightage Page-1'!AF169,0))+
(IF('Semester Activities'!N$40&lt;&gt;0,('Semester Activities'!N$40/'Weightage Page-1'!AG$13)*'Weightage Page-1'!AG169,0))+
(IF('Semester Activities'!N$41&lt;&gt;0,('Semester Activities'!N$41/'Weightage Page-1'!AH$13)*'Weightage Page-1'!AH169,0))+
(IF('Semester Activities'!N$42&lt;&gt;0,('Semester Activities'!N$42/'Weightage Page-1'!AI$13)*'Weightage Page-1'!AI169,0))+
(IF('Semester Activities'!N$43&lt;&gt;0,('Semester Activities'!N$43/'Weightage Page-1'!AJ$13)*'Weightage Page-1'!AJ169,0))+
(IF('Semester Activities'!N$44&lt;&gt;0,('Semester Activities'!N$44/'Weightage Page-1'!AK$13)*'Weightage Page-1'!AK169,0))+
(IF('Semester Activities'!N$45&lt;&gt;0,('Semester Activities'!N$45/'Weightage Page-1'!AL$13)*'Weightage Page-1'!AL169,0))+
(IF('Semester Activities'!N$46&lt;&gt;0,('Semester Activities'!N$46/'Weightage Page-1'!AM$13)*'Weightage Page-1'!AM169,0))+
(IF('Semester Activities'!N$47&lt;&gt;0,('Semester Activities'!N$47/'Weightage Page-1'!AN$13)*'Weightage Page-1'!AN169,0))+
(IF('Semester Activities'!N$48&lt;&gt;0,('Semester Activities'!N$48/'Weightage Page-1'!AO$13)*'Weightage Page-1'!AO169,0))+
(IF('Semester Activities'!N$49&lt;&gt;0,('Semester Activities'!N$49/'Weightage Page-1'!AP$13)*'Weightage Page-1'!AP169,0))+
(IF('Semester Activities'!N$50&lt;&gt;0,('Semester Activities'!N$50/'Weightage Page-1'!AQ$13)*'Weightage Page-1'!AQ169,0))+
(IF('Semester Activities'!N$51&lt;&gt;0,('Semester Activities'!N$51/'Weightage Page-1'!AR$13)*'Weightage Page-1'!AR169,0))+
(IF('Semester Activities'!N$52&lt;&gt;0,('Semester Activities'!N$52/'Weightage Page-1'!AS$13)*'Weightage Page-1'!AS169,0))+
(IF('Semester Activities'!N$53&lt;&gt;0,('Semester Activities'!N$53/'Weightage Page-1'!AT$13)*'Weightage Page-1'!AT169,0))+
(IF('Semester Activities'!N$54&lt;&gt;0,('Semester Activities'!N$54/'Weightage Page-1'!AU$13)*'Weightage Page-1'!AU169,0))+
(IF('Semester Activities'!N$55&lt;&gt;0,('Semester Activities'!N$55/'Weightage Page-1'!AV$13)*'Weightage Page-1'!AV169,0))+
(IF('Semester Activities'!N$56&lt;&gt;0,('Semester Activities'!N$56/'Weightage Page-1'!AW$13)*'Weightage Page-1'!AW169,0))+
(IF('Semester Activities'!N$57&lt;&gt;0,('Semester Activities'!N$57/'Weightage Page-1'!AX$13)*'Weightage Page-1'!AX169,0))+
(IF('Semester Activities'!N$58&lt;&gt;0,('Semester Activities'!N$58/'Weightage Page-1'!AY$13)*'Weightage Page-1'!AY169,0))+
(IF('Semester Activities'!N$59&lt;&gt;0,('Semester Activities'!N$59/'Weightage Page-1'!AZ$13)*'Weightage Page-1'!AZ169,0))+
(IF('Semester Activities'!N$60&lt;&gt;0,('Semester Activities'!N$60/'Weightage Page-1'!BA$13)*'Weightage Page-1'!BA169,0))+
(IF('Semester Activities'!N$61&lt;&gt;0,('Semester Activities'!N$61/'Weightage Page-1'!BB$13)*'Weightage Page-1'!BB169,0))</f>
        <v>0</v>
      </c>
      <c r="M163" s="423"/>
      <c r="N163" s="424">
        <f t="shared" si="3"/>
        <v>0</v>
      </c>
      <c r="O163" s="424"/>
    </row>
    <row r="164" spans="1:15" ht="16.5" thickBot="1" x14ac:dyDescent="0.3">
      <c r="A164" s="210">
        <v>155</v>
      </c>
      <c r="B164" s="211" t="str">
        <f>IF('Weightage Page-1'!B170&lt;&gt;"",'Weightage Page-1'!B170,"")</f>
        <v/>
      </c>
      <c r="C164" s="118"/>
      <c r="D164" s="423">
        <f>(IF('Semester Activities'!J$11&lt;&gt;0,('Semester Activities'!J$11/'Weightage Page-1'!D$13)*'Weightage Page-1'!D170,0))+
(IF('Semester Activities'!J$12&lt;&gt;0,('Semester Activities'!J$12/'Weightage Page-1'!E$13)*'Weightage Page-1'!E170,0))+
(IF('Semester Activities'!J$13&lt;&gt;0,('Semester Activities'!J$13/'Weightage Page-1'!F$13)*'Weightage Page-1'!F170,0))+
(IF('Semester Activities'!J$14&lt;&gt;0,('Semester Activities'!J$14/'Weightage Page-1'!G$13)*'Weightage Page-1'!G170,0))+
(IF('Semester Activities'!J$15&lt;&gt;0,('Semester Activities'!J$15/'Weightage Page-1'!H$13)*'Weightage Page-1'!H170,0))+
(IF('Semester Activities'!J$16&lt;&gt;0,('Semester Activities'!J$16/'Weightage Page-1'!I$13)*'Weightage Page-1'!I170,0))+
(IF('Semester Activities'!J$17&lt;&gt;0,('Semester Activities'!J$17/'Weightage Page-1'!J$13)*'Weightage Page-1'!J170,0))+
(IF('Semester Activities'!J$18&lt;&gt;0,('Semester Activities'!J$18/'Weightage Page-1'!K$13)*'Weightage Page-1'!K170,0))+
(IF('Semester Activities'!J$19&lt;&gt;0,('Semester Activities'!J$19/'Weightage Page-1'!L$13)*'Weightage Page-1'!L170,0))+
(IF('Semester Activities'!J$20&lt;&gt;0,('Semester Activities'!J$20/'Weightage Page-1'!M$13)*'Weightage Page-1'!M170,0))+
(IF('Semester Activities'!J$21&lt;&gt;0,('Semester Activities'!J$21/'Weightage Page-1'!N$13)*'Weightage Page-1'!N170,0))+
(IF('Semester Activities'!J$25&lt;&gt;0,('Semester Activities'!J$25/'Weightage Page-1'!R$13)*'Weightage Page-1'!R170,0))+
(IF('Semester Activities'!J$26&lt;&gt;0,('Semester Activities'!J$26/'Weightage Page-1'!S$13)*'Weightage Page-1'!S170,0))+
(IF('Semester Activities'!J$27&lt;&gt;0,('Semester Activities'!J$27/'Weightage Page-1'!T$13)*'Weightage Page-1'!T170,0))+
(IF('Semester Activities'!J$28&lt;&gt;0,('Semester Activities'!J$28/'Weightage Page-1'!U$13)*'Weightage Page-1'!U170,0))+
(IF('Semester Activities'!J$29&lt;&gt;0,('Semester Activities'!J$29/'Weightage Page-1'!V$13)*'Weightage Page-1'!V170,0))+
(IF('Semester Activities'!J$30&lt;&gt;0,('Semester Activities'!J$30/'Weightage Page-1'!W$13)*'Weightage Page-1'!W170,0))+
(IF('Semester Activities'!J$31&lt;&gt;0,('Semester Activities'!J$31/'Weightage Page-1'!X$13)*'Weightage Page-1'!X170,0))+
(IF('Semester Activities'!J$32&lt;&gt;0,('Semester Activities'!J$32/'Weightage Page-1'!Y$13)*'Weightage Page-1'!Y170,0))+
(IF('Semester Activities'!J$33&lt;&gt;0,('Semester Activities'!J$33/'Weightage Page-1'!Z$13)*'Weightage Page-1'!Z170,0))+
(IF('Semester Activities'!J$34&lt;&gt;0,('Semester Activities'!J$34/'Weightage Page-1'!AA$13)*'Weightage Page-1'!AA170,0))+
(IF('Semester Activities'!J$35&lt;&gt;0,('Semester Activities'!J$35/'Weightage Page-1'!AB$13)*'Weightage Page-1'!AB170,0))+
(IF('Semester Activities'!J$36&lt;&gt;0,('Semester Activities'!J$36/'Weightage Page-1'!AC$13)*'Weightage Page-1'!AC170,0))+
(IF('Semester Activities'!J$38&lt;&gt;0,('Semester Activities'!J$38/'Weightage Page-1'!AE$13)*'Weightage Page-1'!AE170,0))+
(IF('Semester Activities'!J$39&lt;&gt;0,('Semester Activities'!J$39/'Weightage Page-1'!AF$13)*'Weightage Page-1'!AF170,0))+
(IF('Semester Activities'!J$40&lt;&gt;0,('Semester Activities'!J$40/'Weightage Page-1'!AG$13)*'Weightage Page-1'!AG170,0))+
(IF('Semester Activities'!J$41&lt;&gt;0,('Semester Activities'!J$41/'Weightage Page-1'!AH$13)*'Weightage Page-1'!AH170,0))+
(IF('Semester Activities'!J$42&lt;&gt;0,('Semester Activities'!J$42/'Weightage Page-1'!AI$13)*'Weightage Page-1'!AI170,0))+
(IF('Semester Activities'!J$43&lt;&gt;0,('Semester Activities'!J$43/'Weightage Page-1'!AJ$13)*'Weightage Page-1'!AJ170,0))+
(IF('Semester Activities'!J$44&lt;&gt;0,('Semester Activities'!J$44/'Weightage Page-1'!AK$13)*'Weightage Page-1'!AK170,0))+
(IF('Semester Activities'!J$45&lt;&gt;0,('Semester Activities'!J$45/'Weightage Page-1'!AL$13)*'Weightage Page-1'!AL170,0))+
(IF('Semester Activities'!J$46&lt;&gt;0,('Semester Activities'!J$46/'Weightage Page-1'!AM$13)*'Weightage Page-1'!AM170,0))+
(IF('Semester Activities'!J$47&lt;&gt;0,('Semester Activities'!J$47/'Weightage Page-1'!AN$13)*'Weightage Page-1'!AN170,0))+
(IF('Semester Activities'!J$48&lt;&gt;0,('Semester Activities'!J$48/'Weightage Page-1'!AO$13)*'Weightage Page-1'!AO170,0))+
(IF('Semester Activities'!J$49&lt;&gt;0,('Semester Activities'!J$49/'Weightage Page-1'!AP$13)*'Weightage Page-1'!AP170,0))+
(IF('Semester Activities'!J$50&lt;&gt;0,('Semester Activities'!J$50/'Weightage Page-1'!AQ$13)*'Weightage Page-1'!AQ170,0))+
(IF('Semester Activities'!J$51&lt;&gt;0,('Semester Activities'!J$51/'Weightage Page-1'!AR$13)*'Weightage Page-1'!AR170,0))+
(IF('Semester Activities'!J$52&lt;&gt;0,('Semester Activities'!J$52/'Weightage Page-1'!AS$13)*'Weightage Page-1'!AS170,0))+
(IF('Semester Activities'!J$53&lt;&gt;0,('Semester Activities'!J$53/'Weightage Page-1'!AT$13)*'Weightage Page-1'!AT170,0))+
(IF('Semester Activities'!J$54&lt;&gt;0,('Semester Activities'!J$54/'Weightage Page-1'!AU$13)*'Weightage Page-1'!AU170,0))+
(IF('Semester Activities'!J$55&lt;&gt;0,('Semester Activities'!J$55/'Weightage Page-1'!AV$13)*'Weightage Page-1'!AV170,0))+
(IF('Semester Activities'!J$56&lt;&gt;0,('Semester Activities'!J$56/'Weightage Page-1'!AW$13)*'Weightage Page-1'!AW170,0))+
(IF('Semester Activities'!J$57&lt;&gt;0,('Semester Activities'!J$57/'Weightage Page-1'!AX$13)*'Weightage Page-1'!AX170,0))+
(IF('Semester Activities'!J$58&lt;&gt;0,('Semester Activities'!J$58/'Weightage Page-1'!AY$13)*'Weightage Page-1'!AY170,0))+
(IF('Semester Activities'!J$59&lt;&gt;0,('Semester Activities'!J$59/'Weightage Page-1'!AZ$13)*'Weightage Page-1'!AZ170,0))+
(IF('Semester Activities'!J$60&lt;&gt;0,('Semester Activities'!J$60/'Weightage Page-1'!BA$13)*'Weightage Page-1'!BA170,0))+
(IF('Semester Activities'!J$61&lt;&gt;0,('Semester Activities'!J$61/'Weightage Page-1'!BB$13)*'Weightage Page-1'!BB170,0))</f>
        <v>0</v>
      </c>
      <c r="E164" s="423"/>
      <c r="F164" s="423">
        <f>(IF('Semester Activities'!K$11&lt;&gt;0,('Semester Activities'!K$11/'Weightage Page-1'!D$13)*'Weightage Page-1'!D170,0))+
(IF('Semester Activities'!K$12&lt;&gt;0,('Semester Activities'!K$12/'Weightage Page-1'!E$13)*'Weightage Page-1'!E170,0))+
(IF('Semester Activities'!K$13&lt;&gt;0,('Semester Activities'!K$13/'Weightage Page-1'!F$13)*'Weightage Page-1'!F170,0))+
(IF('Semester Activities'!K$14&lt;&gt;0,('Semester Activities'!K$14/'Weightage Page-1'!G$13)*'Weightage Page-1'!G170,0))+
(IF('Semester Activities'!K$15&lt;&gt;0,('Semester Activities'!K$15/'Weightage Page-1'!H$13)*'Weightage Page-1'!H170,0))+
(IF('Semester Activities'!K$16&lt;&gt;0,('Semester Activities'!K$16/'Weightage Page-1'!I$13)*'Weightage Page-1'!I170,0))+
(IF('Semester Activities'!K$17&lt;&gt;0,('Semester Activities'!K$17/'Weightage Page-1'!J$13)*'Weightage Page-1'!J170,0))+
(IF('Semester Activities'!K$18&lt;&gt;0,('Semester Activities'!K$18/'Weightage Page-1'!K$13)*'Weightage Page-1'!K170,0))+
(IF('Semester Activities'!K$19&lt;&gt;0,('Semester Activities'!K$19/'Weightage Page-1'!L$13)*'Weightage Page-1'!L170,0))+
(IF('Semester Activities'!K$20&lt;&gt;0,('Semester Activities'!K$20/'Weightage Page-1'!M$13)*'Weightage Page-1'!M170,0))+
(IF('Semester Activities'!K$21&lt;&gt;0,('Semester Activities'!K$21/'Weightage Page-1'!N$13)*'Weightage Page-1'!N170,0))+
(IF('Semester Activities'!K$25&lt;&gt;0,('Semester Activities'!K$25/'Weightage Page-1'!R$13)*'Weightage Page-1'!R170,0))+
(IF('Semester Activities'!K$26&lt;&gt;0,('Semester Activities'!K$26/'Weightage Page-1'!S$13)*'Weightage Page-1'!S170,0))+
(IF('Semester Activities'!K$27&lt;&gt;0,('Semester Activities'!K$27/'Weightage Page-1'!T$13)*'Weightage Page-1'!T170,0))+
(IF('Semester Activities'!K$28&lt;&gt;0,('Semester Activities'!K$28/'Weightage Page-1'!U$13)*'Weightage Page-1'!U170,0))+
(IF('Semester Activities'!K$29&lt;&gt;0,('Semester Activities'!K$29/'Weightage Page-1'!V$13)*'Weightage Page-1'!V170,0))+
(IF('Semester Activities'!K$30&lt;&gt;0,('Semester Activities'!K$30/'Weightage Page-1'!W$13)*'Weightage Page-1'!W170,0))+
(IF('Semester Activities'!K$31&lt;&gt;0,('Semester Activities'!K$31/'Weightage Page-1'!X$13)*'Weightage Page-1'!X170,0))+
(IF('Semester Activities'!K$32&lt;&gt;0,('Semester Activities'!K$32/'Weightage Page-1'!Y$13)*'Weightage Page-1'!Y170,0))+
(IF('Semester Activities'!K$33&lt;&gt;0,('Semester Activities'!K$33/'Weightage Page-1'!Z$13)*'Weightage Page-1'!Z170,0))+
(IF('Semester Activities'!K$34&lt;&gt;0,('Semester Activities'!K$34/'Weightage Page-1'!AA$13)*'Weightage Page-1'!AA170,0))+
(IF('Semester Activities'!K$35&lt;&gt;0,('Semester Activities'!K$35/'Weightage Page-1'!AB$13)*'Weightage Page-1'!AB170,0))+
(IF('Semester Activities'!K$36&lt;&gt;0,('Semester Activities'!K$36/'Weightage Page-1'!AC$13)*'Weightage Page-1'!AC170,0))+
(IF('Semester Activities'!K$38&lt;&gt;0,('Semester Activities'!K$38/'Weightage Page-1'!AE$13)*'Weightage Page-1'!AE170,0))+
(IF('Semester Activities'!K$39&lt;&gt;0,('Semester Activities'!K$39/'Weightage Page-1'!AF$13)*'Weightage Page-1'!AF170,0))+
(IF('Semester Activities'!K$40&lt;&gt;0,('Semester Activities'!K$40/'Weightage Page-1'!AG$13)*'Weightage Page-1'!AG170,0))+
(IF('Semester Activities'!K$41&lt;&gt;0,('Semester Activities'!K$41/'Weightage Page-1'!AH$13)*'Weightage Page-1'!AH170,0))+
(IF('Semester Activities'!K$42&lt;&gt;0,('Semester Activities'!K$42/'Weightage Page-1'!AI$13)*'Weightage Page-1'!AI170,0))+
(IF('Semester Activities'!K$43&lt;&gt;0,('Semester Activities'!K$43/'Weightage Page-1'!AJ$13)*'Weightage Page-1'!AJ170,0))+
(IF('Semester Activities'!K$44&lt;&gt;0,('Semester Activities'!K$44/'Weightage Page-1'!AK$13)*'Weightage Page-1'!AK170,0))+
(IF('Semester Activities'!K$45&lt;&gt;0,('Semester Activities'!K$45/'Weightage Page-1'!AL$13)*'Weightage Page-1'!AL170,0))+
(IF('Semester Activities'!K$46&lt;&gt;0,('Semester Activities'!K$46/'Weightage Page-1'!AM$13)*'Weightage Page-1'!AM170,0))+
(IF('Semester Activities'!K$47&lt;&gt;0,('Semester Activities'!K$47/'Weightage Page-1'!AN$13)*'Weightage Page-1'!AN170,0))+
(IF('Semester Activities'!K$48&lt;&gt;0,('Semester Activities'!K$48/'Weightage Page-1'!AO$13)*'Weightage Page-1'!AO170,0))+
(IF('Semester Activities'!K$49&lt;&gt;0,('Semester Activities'!K$49/'Weightage Page-1'!AP$13)*'Weightage Page-1'!AP170,0))+
(IF('Semester Activities'!K$50&lt;&gt;0,('Semester Activities'!K$50/'Weightage Page-1'!AQ$13)*'Weightage Page-1'!AQ170,0))+
(IF('Semester Activities'!K$51&lt;&gt;0,('Semester Activities'!K$51/'Weightage Page-1'!AR$13)*'Weightage Page-1'!AR170,0))+
(IF('Semester Activities'!K$52&lt;&gt;0,('Semester Activities'!K$52/'Weightage Page-1'!AS$13)*'Weightage Page-1'!AS170,0))+
(IF('Semester Activities'!K$53&lt;&gt;0,('Semester Activities'!K$53/'Weightage Page-1'!AT$13)*'Weightage Page-1'!AT170,0))+
(IF('Semester Activities'!K$54&lt;&gt;0,('Semester Activities'!K$54/'Weightage Page-1'!AU$13)*'Weightage Page-1'!AU170,0))+
(IF('Semester Activities'!K$55&lt;&gt;0,('Semester Activities'!K$55/'Weightage Page-1'!AV$13)*'Weightage Page-1'!AV170,0))+
(IF('Semester Activities'!K$56&lt;&gt;0,('Semester Activities'!K$56/'Weightage Page-1'!AW$13)*'Weightage Page-1'!AW170,0))+
(IF('Semester Activities'!K$57&lt;&gt;0,('Semester Activities'!K$57/'Weightage Page-1'!AX$13)*'Weightage Page-1'!AX170,0))+
(IF('Semester Activities'!K$58&lt;&gt;0,('Semester Activities'!K$58/'Weightage Page-1'!AY$13)*'Weightage Page-1'!AY170,0))+
(IF('Semester Activities'!K$59&lt;&gt;0,('Semester Activities'!K$59/'Weightage Page-1'!AZ$13)*'Weightage Page-1'!AZ170,0))+
(IF('Semester Activities'!K$60&lt;&gt;0,('Semester Activities'!K$60/'Weightage Page-1'!BA$13)*'Weightage Page-1'!BA170,0))+
(IF('Semester Activities'!K$61&lt;&gt;0,('Semester Activities'!K$61/'Weightage Page-1'!BB$13)*'Weightage Page-1'!BB170,0))</f>
        <v>0</v>
      </c>
      <c r="G164" s="423"/>
      <c r="H164" s="423">
        <f>(IF('Semester Activities'!L$11&lt;&gt;0,('Semester Activities'!L$11/'Weightage Page-1'!D$13)*'Weightage Page-1'!D170,0))+
(IF('Semester Activities'!L$12&lt;&gt;0,('Semester Activities'!L$12/'Weightage Page-1'!E$13)*'Weightage Page-1'!E170,0))+
(IF('Semester Activities'!L$13&lt;&gt;0,('Semester Activities'!L$13/'Weightage Page-1'!F$13)*'Weightage Page-1'!F170,0))+
(IF('Semester Activities'!L$14&lt;&gt;0,('Semester Activities'!L$14/'Weightage Page-1'!G$13)*'Weightage Page-1'!G170,0))+
(IF('Semester Activities'!L$15&lt;&gt;0,('Semester Activities'!L$15/'Weightage Page-1'!H$13)*'Weightage Page-1'!H170,0))+
(IF('Semester Activities'!L$16&lt;&gt;0,('Semester Activities'!L$16/'Weightage Page-1'!I$13)*'Weightage Page-1'!I170,0))+
(IF('Semester Activities'!L$17&lt;&gt;0,('Semester Activities'!L$17/'Weightage Page-1'!J$13)*'Weightage Page-1'!J170,0))+
(IF('Semester Activities'!L$18&lt;&gt;0,('Semester Activities'!L$18/'Weightage Page-1'!K$13)*'Weightage Page-1'!K170,0))+
(IF('Semester Activities'!L$19&lt;&gt;0,('Semester Activities'!L$19/'Weightage Page-1'!L$13)*'Weightage Page-1'!L170,0))+
(IF('Semester Activities'!L$20&lt;&gt;0,('Semester Activities'!L$20/'Weightage Page-1'!M$13)*'Weightage Page-1'!M170,0))+
(IF('Semester Activities'!L$21&lt;&gt;0,('Semester Activities'!L$21/'Weightage Page-1'!N$13)*'Weightage Page-1'!N170,0))+
(IF('Semester Activities'!L$25&lt;&gt;0,('Semester Activities'!L$25/'Weightage Page-1'!R$13)*'Weightage Page-1'!R170,0))+
(IF('Semester Activities'!L$26&lt;&gt;0,('Semester Activities'!L$26/'Weightage Page-1'!S$13)*'Weightage Page-1'!S170,0))+
(IF('Semester Activities'!L$27&lt;&gt;0,('Semester Activities'!L$27/'Weightage Page-1'!T$13)*'Weightage Page-1'!T170,0))+
(IF('Semester Activities'!L$28&lt;&gt;0,('Semester Activities'!L$28/'Weightage Page-1'!U$13)*'Weightage Page-1'!U170,0))+
(IF('Semester Activities'!L$29&lt;&gt;0,('Semester Activities'!L$29/'Weightage Page-1'!V$13)*'Weightage Page-1'!V170,0))+
(IF('Semester Activities'!L$30&lt;&gt;0,('Semester Activities'!L$30/'Weightage Page-1'!W$13)*'Weightage Page-1'!W170,0))+
(IF('Semester Activities'!L$31&lt;&gt;0,('Semester Activities'!L$31/'Weightage Page-1'!X$13)*'Weightage Page-1'!X170,0))+
(IF('Semester Activities'!L$32&lt;&gt;0,('Semester Activities'!L$32/'Weightage Page-1'!Y$13)*'Weightage Page-1'!Y170,0))+
(IF('Semester Activities'!L$33&lt;&gt;0,('Semester Activities'!L$33/'Weightage Page-1'!Z$13)*'Weightage Page-1'!Z170,0))+
(IF('Semester Activities'!L$34&lt;&gt;0,('Semester Activities'!L$34/'Weightage Page-1'!AA$13)*'Weightage Page-1'!AA170,0))+
(IF('Semester Activities'!L$35&lt;&gt;0,('Semester Activities'!L$35/'Weightage Page-1'!AB$13)*'Weightage Page-1'!AB170,0))+
(IF('Semester Activities'!L$36&lt;&gt;0,('Semester Activities'!L$36/'Weightage Page-1'!AC$13)*'Weightage Page-1'!AC170,0))+
(IF('Semester Activities'!L$38&lt;&gt;0,('Semester Activities'!L$38/'Weightage Page-1'!AE$13)*'Weightage Page-1'!AE170,0))+
(IF('Semester Activities'!L$39&lt;&gt;0,('Semester Activities'!L$39/'Weightage Page-1'!AF$13)*'Weightage Page-1'!AF170,0))+
(IF('Semester Activities'!L$40&lt;&gt;0,('Semester Activities'!L$40/'Weightage Page-1'!AG$13)*'Weightage Page-1'!AG170,0))+
(IF('Semester Activities'!L$41&lt;&gt;0,('Semester Activities'!L$41/'Weightage Page-1'!AH$13)*'Weightage Page-1'!AH170,0))+
(IF('Semester Activities'!L$42&lt;&gt;0,('Semester Activities'!L$42/'Weightage Page-1'!AI$13)*'Weightage Page-1'!AI170,0))+
(IF('Semester Activities'!L$43&lt;&gt;0,('Semester Activities'!L$43/'Weightage Page-1'!AJ$13)*'Weightage Page-1'!AJ170,0))+
(IF('Semester Activities'!L$44&lt;&gt;0,('Semester Activities'!L$44/'Weightage Page-1'!AK$13)*'Weightage Page-1'!AK170,0))+
(IF('Semester Activities'!L$45&lt;&gt;0,('Semester Activities'!L$45/'Weightage Page-1'!AL$13)*'Weightage Page-1'!AL170,0))+
(IF('Semester Activities'!L$46&lt;&gt;0,('Semester Activities'!L$46/'Weightage Page-1'!AM$13)*'Weightage Page-1'!AM170,0))+
(IF('Semester Activities'!L$47&lt;&gt;0,('Semester Activities'!L$47/'Weightage Page-1'!AN$13)*'Weightage Page-1'!AN170,0))+
(IF('Semester Activities'!L$48&lt;&gt;0,('Semester Activities'!L$48/'Weightage Page-1'!AO$13)*'Weightage Page-1'!AO170,0))+
(IF('Semester Activities'!L$49&lt;&gt;0,('Semester Activities'!L$49/'Weightage Page-1'!AP$13)*'Weightage Page-1'!AP170,0))+
(IF('Semester Activities'!L$50&lt;&gt;0,('Semester Activities'!L$50/'Weightage Page-1'!AQ$13)*'Weightage Page-1'!AQ170,0))+
(IF('Semester Activities'!L$51&lt;&gt;0,('Semester Activities'!L$51/'Weightage Page-1'!AR$13)*'Weightage Page-1'!AR170,0))+
(IF('Semester Activities'!L$52&lt;&gt;0,('Semester Activities'!L$52/'Weightage Page-1'!AS$13)*'Weightage Page-1'!AS170,0))+
(IF('Semester Activities'!L$53&lt;&gt;0,('Semester Activities'!L$53/'Weightage Page-1'!AT$13)*'Weightage Page-1'!AT170,0))+
(IF('Semester Activities'!L$54&lt;&gt;0,('Semester Activities'!L$54/'Weightage Page-1'!AU$13)*'Weightage Page-1'!AU170,0))+
(IF('Semester Activities'!L$55&lt;&gt;0,('Semester Activities'!L$55/'Weightage Page-1'!AV$13)*'Weightage Page-1'!AV170,0))+
(IF('Semester Activities'!L$56&lt;&gt;0,('Semester Activities'!L$56/'Weightage Page-1'!AW$13)*'Weightage Page-1'!AW170,0))+
(IF('Semester Activities'!L$57&lt;&gt;0,('Semester Activities'!L$57/'Weightage Page-1'!AX$13)*'Weightage Page-1'!AX170,0))+
(IF('Semester Activities'!L$58&lt;&gt;0,('Semester Activities'!L$58/'Weightage Page-1'!AY$13)*'Weightage Page-1'!AY170,0))+
(IF('Semester Activities'!L$59&lt;&gt;0,('Semester Activities'!L$59/'Weightage Page-1'!AZ$13)*'Weightage Page-1'!AZ170,0))+
(IF('Semester Activities'!L$60&lt;&gt;0,('Semester Activities'!L$60/'Weightage Page-1'!BA$13)*'Weightage Page-1'!BA170,0))+
(IF('Semester Activities'!L$61&lt;&gt;0,('Semester Activities'!L$61/'Weightage Page-1'!BB$13)*'Weightage Page-1'!BB170,0))</f>
        <v>0</v>
      </c>
      <c r="I164" s="423"/>
      <c r="J164" s="423">
        <f>(IF('Semester Activities'!M$11&lt;&gt;0,('Semester Activities'!M$11/'Weightage Page-1'!D$13)*'Weightage Page-1'!D170,0))+
(IF('Semester Activities'!M$12&lt;&gt;0,('Semester Activities'!M$12/'Weightage Page-1'!E$13)*'Weightage Page-1'!E170,0))+
(IF('Semester Activities'!M$13&lt;&gt;0,('Semester Activities'!M$13/'Weightage Page-1'!F$13)*'Weightage Page-1'!F170,0))+
(IF('Semester Activities'!M$14&lt;&gt;0,('Semester Activities'!M$14/'Weightage Page-1'!G$13)*'Weightage Page-1'!G170,0))+
(IF('Semester Activities'!M$15&lt;&gt;0,('Semester Activities'!M$15/'Weightage Page-1'!H$13)*'Weightage Page-1'!H170,0))+
(IF('Semester Activities'!M$16&lt;&gt;0,('Semester Activities'!M$16/'Weightage Page-1'!I$13)*'Weightage Page-1'!I170,0))+
(IF('Semester Activities'!M$17&lt;&gt;0,('Semester Activities'!M$17/'Weightage Page-1'!J$13)*'Weightage Page-1'!J170,0))+
(IF('Semester Activities'!M$18&lt;&gt;0,('Semester Activities'!M$18/'Weightage Page-1'!K$13)*'Weightage Page-1'!K170,0))+
(IF('Semester Activities'!M$19&lt;&gt;0,('Semester Activities'!M$19/'Weightage Page-1'!L$13)*'Weightage Page-1'!L170,0))+
(IF('Semester Activities'!M$20&lt;&gt;0,('Semester Activities'!M$20/'Weightage Page-1'!M$13)*'Weightage Page-1'!M170,0))+
(IF('Semester Activities'!M$21&lt;&gt;0,('Semester Activities'!M$21/'Weightage Page-1'!N$13)*'Weightage Page-1'!N170,0))+
(IF('Semester Activities'!M$25&lt;&gt;0,('Semester Activities'!M$25/'Weightage Page-1'!R$13)*'Weightage Page-1'!R170,0))+
(IF('Semester Activities'!M$26&lt;&gt;0,('Semester Activities'!M$26/'Weightage Page-1'!S$13)*'Weightage Page-1'!S170,0))+
(IF('Semester Activities'!M$27&lt;&gt;0,('Semester Activities'!M$27/'Weightage Page-1'!T$13)*'Weightage Page-1'!T170,0))+
(IF('Semester Activities'!M$28&lt;&gt;0,('Semester Activities'!M$28/'Weightage Page-1'!U$13)*'Weightage Page-1'!U170,0))+
(IF('Semester Activities'!M$29&lt;&gt;0,('Semester Activities'!M$29/'Weightage Page-1'!V$13)*'Weightage Page-1'!V170,0))+
(IF('Semester Activities'!M$30&lt;&gt;0,('Semester Activities'!M$30/'Weightage Page-1'!W$13)*'Weightage Page-1'!W170,0))+
(IF('Semester Activities'!M$31&lt;&gt;0,('Semester Activities'!M$31/'Weightage Page-1'!X$13)*'Weightage Page-1'!X170,0))+
(IF('Semester Activities'!M$32&lt;&gt;0,('Semester Activities'!M$32/'Weightage Page-1'!Y$13)*'Weightage Page-1'!Y170,0))+
(IF('Semester Activities'!M$33&lt;&gt;0,('Semester Activities'!M$33/'Weightage Page-1'!Z$13)*'Weightage Page-1'!Z170,0))+
(IF('Semester Activities'!M$34&lt;&gt;0,('Semester Activities'!M$34/'Weightage Page-1'!AA$13)*'Weightage Page-1'!AA170,0))+
(IF('Semester Activities'!M$35&lt;&gt;0,('Semester Activities'!M$35/'Weightage Page-1'!AB$13)*'Weightage Page-1'!AB170,0))+
(IF('Semester Activities'!M$36&lt;&gt;0,('Semester Activities'!M$36/'Weightage Page-1'!AC$13)*'Weightage Page-1'!AC170,0))+
(IF('Semester Activities'!M$38&lt;&gt;0,('Semester Activities'!M$38/'Weightage Page-1'!AE$13)*'Weightage Page-1'!AE170,0))+
(IF('Semester Activities'!M$39&lt;&gt;0,('Semester Activities'!M$39/'Weightage Page-1'!AF$13)*'Weightage Page-1'!AF170,0))+
(IF('Semester Activities'!M$40&lt;&gt;0,('Semester Activities'!M$40/'Weightage Page-1'!AG$13)*'Weightage Page-1'!AG170,0))+
(IF('Semester Activities'!M$41&lt;&gt;0,('Semester Activities'!M$41/'Weightage Page-1'!AH$13)*'Weightage Page-1'!AH170,0))+
(IF('Semester Activities'!M$42&lt;&gt;0,('Semester Activities'!M$42/'Weightage Page-1'!AI$13)*'Weightage Page-1'!AI170,0))+
(IF('Semester Activities'!M$43&lt;&gt;0,('Semester Activities'!M$43/'Weightage Page-1'!AJ$13)*'Weightage Page-1'!AJ170,0))+
(IF('Semester Activities'!M$44&lt;&gt;0,('Semester Activities'!M$44/'Weightage Page-1'!AK$13)*'Weightage Page-1'!AK170,0))+
(IF('Semester Activities'!M$45&lt;&gt;0,('Semester Activities'!M$45/'Weightage Page-1'!AL$13)*'Weightage Page-1'!AL170,0))+
(IF('Semester Activities'!M$46&lt;&gt;0,('Semester Activities'!M$46/'Weightage Page-1'!AM$13)*'Weightage Page-1'!AM170,0))+
(IF('Semester Activities'!M$47&lt;&gt;0,('Semester Activities'!M$47/'Weightage Page-1'!AN$13)*'Weightage Page-1'!AN170,0))+
(IF('Semester Activities'!M$48&lt;&gt;0,('Semester Activities'!M$48/'Weightage Page-1'!AO$13)*'Weightage Page-1'!AO170,0))+
(IF('Semester Activities'!M$49&lt;&gt;0,('Semester Activities'!M$49/'Weightage Page-1'!AP$13)*'Weightage Page-1'!AP170,0))+
(IF('Semester Activities'!M$50&lt;&gt;0,('Semester Activities'!M$50/'Weightage Page-1'!AQ$13)*'Weightage Page-1'!AQ170,0))+
(IF('Semester Activities'!M$51&lt;&gt;0,('Semester Activities'!M$51/'Weightage Page-1'!AR$13)*'Weightage Page-1'!AR170,0))+
(IF('Semester Activities'!M$52&lt;&gt;0,('Semester Activities'!M$52/'Weightage Page-1'!AS$13)*'Weightage Page-1'!AS170,0))+
(IF('Semester Activities'!M$53&lt;&gt;0,('Semester Activities'!M$53/'Weightage Page-1'!AT$13)*'Weightage Page-1'!AT170,0))+
(IF('Semester Activities'!M$54&lt;&gt;0,('Semester Activities'!M$54/'Weightage Page-1'!AU$13)*'Weightage Page-1'!AU170,0))+
(IF('Semester Activities'!M$55&lt;&gt;0,('Semester Activities'!M$55/'Weightage Page-1'!AV$13)*'Weightage Page-1'!AV170,0))+
(IF('Semester Activities'!M$56&lt;&gt;0,('Semester Activities'!M$56/'Weightage Page-1'!AW$13)*'Weightage Page-1'!AW170,0))+
(IF('Semester Activities'!M$57&lt;&gt;0,('Semester Activities'!M$57/'Weightage Page-1'!AX$13)*'Weightage Page-1'!AX170,0))+
(IF('Semester Activities'!M$58&lt;&gt;0,('Semester Activities'!M$58/'Weightage Page-1'!AY$13)*'Weightage Page-1'!AY170,0))+
(IF('Semester Activities'!M$59&lt;&gt;0,('Semester Activities'!M$59/'Weightage Page-1'!AZ$13)*'Weightage Page-1'!AZ170,0))+
(IF('Semester Activities'!M$60&lt;&gt;0,('Semester Activities'!M$60/'Weightage Page-1'!BA$13)*'Weightage Page-1'!BA170,0))+
(IF('Semester Activities'!M$61&lt;&gt;0,('Semester Activities'!M$61/'Weightage Page-1'!BB$13)*'Weightage Page-1'!BB170,0))</f>
        <v>0</v>
      </c>
      <c r="K164" s="423"/>
      <c r="L164" s="423">
        <f>(IF('Semester Activities'!N$11&lt;&gt;0,('Semester Activities'!N$11/'Weightage Page-1'!D$13)*'Weightage Page-1'!D170,0))+
(IF('Semester Activities'!N$12&lt;&gt;0,('Semester Activities'!N$12/'Weightage Page-1'!E$13)*'Weightage Page-1'!E170,0))+
(IF('Semester Activities'!N$13&lt;&gt;0,('Semester Activities'!N$13/'Weightage Page-1'!F$13)*'Weightage Page-1'!F170,0))+
(IF('Semester Activities'!N$14&lt;&gt;0,('Semester Activities'!N$14/'Weightage Page-1'!G$13)*'Weightage Page-1'!G170,0))+
(IF('Semester Activities'!N$15&lt;&gt;0,('Semester Activities'!N$15/'Weightage Page-1'!H$13)*'Weightage Page-1'!H170,0))+
(IF('Semester Activities'!N$16&lt;&gt;0,('Semester Activities'!N$16/'Weightage Page-1'!I$13)*'Weightage Page-1'!I170,0))+
(IF('Semester Activities'!N$17&lt;&gt;0,('Semester Activities'!N$17/'Weightage Page-1'!J$13)*'Weightage Page-1'!J170,0))+
(IF('Semester Activities'!N$18&lt;&gt;0,('Semester Activities'!N$18/'Weightage Page-1'!K$13)*'Weightage Page-1'!K170,0))+
(IF('Semester Activities'!N$19&lt;&gt;0,('Semester Activities'!N$19/'Weightage Page-1'!L$13)*'Weightage Page-1'!L170,0))+
(IF('Semester Activities'!N$20&lt;&gt;0,('Semester Activities'!N$20/'Weightage Page-1'!M$13)*'Weightage Page-1'!M170,0))+
(IF('Semester Activities'!N$21&lt;&gt;0,('Semester Activities'!N$21/'Weightage Page-1'!N$13)*'Weightage Page-1'!N170,0))+
(IF('Semester Activities'!N$25&lt;&gt;0,('Semester Activities'!N$25/'Weightage Page-1'!R$13)*'Weightage Page-1'!R170,0))+
(IF('Semester Activities'!N$26&lt;&gt;0,('Semester Activities'!N$26/'Weightage Page-1'!S$13)*'Weightage Page-1'!S170,0))+
(IF('Semester Activities'!N$27&lt;&gt;0,('Semester Activities'!N$27/'Weightage Page-1'!T$13)*'Weightage Page-1'!T170,0))+
(IF('Semester Activities'!N$28&lt;&gt;0,('Semester Activities'!N$28/'Weightage Page-1'!U$13)*'Weightage Page-1'!U170,0))+
(IF('Semester Activities'!N$29&lt;&gt;0,('Semester Activities'!N$29/'Weightage Page-1'!V$13)*'Weightage Page-1'!V170,0))+
(IF('Semester Activities'!N$30&lt;&gt;0,('Semester Activities'!N$30/'Weightage Page-1'!W$13)*'Weightage Page-1'!W170,0))+
(IF('Semester Activities'!N$31&lt;&gt;0,('Semester Activities'!N$31/'Weightage Page-1'!X$13)*'Weightage Page-1'!X170,0))+
(IF('Semester Activities'!N$32&lt;&gt;0,('Semester Activities'!N$32/'Weightage Page-1'!Y$13)*'Weightage Page-1'!Y170,0))+
(IF('Semester Activities'!N$33&lt;&gt;0,('Semester Activities'!N$33/'Weightage Page-1'!Z$13)*'Weightage Page-1'!Z170,0))+
(IF('Semester Activities'!N$34&lt;&gt;0,('Semester Activities'!N$34/'Weightage Page-1'!AA$13)*'Weightage Page-1'!AA170,0))+
(IF('Semester Activities'!N$35&lt;&gt;0,('Semester Activities'!N$35/'Weightage Page-1'!AB$13)*'Weightage Page-1'!AB170,0))+
(IF('Semester Activities'!N$36&lt;&gt;0,('Semester Activities'!N$36/'Weightage Page-1'!AC$13)*'Weightage Page-1'!AC170,0))+
(IF('Semester Activities'!N$38&lt;&gt;0,('Semester Activities'!N$38/'Weightage Page-1'!AE$13)*'Weightage Page-1'!AE170,0))+
(IF('Semester Activities'!N$39&lt;&gt;0,('Semester Activities'!N$39/'Weightage Page-1'!AF$13)*'Weightage Page-1'!AF170,0))+
(IF('Semester Activities'!N$40&lt;&gt;0,('Semester Activities'!N$40/'Weightage Page-1'!AG$13)*'Weightage Page-1'!AG170,0))+
(IF('Semester Activities'!N$41&lt;&gt;0,('Semester Activities'!N$41/'Weightage Page-1'!AH$13)*'Weightage Page-1'!AH170,0))+
(IF('Semester Activities'!N$42&lt;&gt;0,('Semester Activities'!N$42/'Weightage Page-1'!AI$13)*'Weightage Page-1'!AI170,0))+
(IF('Semester Activities'!N$43&lt;&gt;0,('Semester Activities'!N$43/'Weightage Page-1'!AJ$13)*'Weightage Page-1'!AJ170,0))+
(IF('Semester Activities'!N$44&lt;&gt;0,('Semester Activities'!N$44/'Weightage Page-1'!AK$13)*'Weightage Page-1'!AK170,0))+
(IF('Semester Activities'!N$45&lt;&gt;0,('Semester Activities'!N$45/'Weightage Page-1'!AL$13)*'Weightage Page-1'!AL170,0))+
(IF('Semester Activities'!N$46&lt;&gt;0,('Semester Activities'!N$46/'Weightage Page-1'!AM$13)*'Weightage Page-1'!AM170,0))+
(IF('Semester Activities'!N$47&lt;&gt;0,('Semester Activities'!N$47/'Weightage Page-1'!AN$13)*'Weightage Page-1'!AN170,0))+
(IF('Semester Activities'!N$48&lt;&gt;0,('Semester Activities'!N$48/'Weightage Page-1'!AO$13)*'Weightage Page-1'!AO170,0))+
(IF('Semester Activities'!N$49&lt;&gt;0,('Semester Activities'!N$49/'Weightage Page-1'!AP$13)*'Weightage Page-1'!AP170,0))+
(IF('Semester Activities'!N$50&lt;&gt;0,('Semester Activities'!N$50/'Weightage Page-1'!AQ$13)*'Weightage Page-1'!AQ170,0))+
(IF('Semester Activities'!N$51&lt;&gt;0,('Semester Activities'!N$51/'Weightage Page-1'!AR$13)*'Weightage Page-1'!AR170,0))+
(IF('Semester Activities'!N$52&lt;&gt;0,('Semester Activities'!N$52/'Weightage Page-1'!AS$13)*'Weightage Page-1'!AS170,0))+
(IF('Semester Activities'!N$53&lt;&gt;0,('Semester Activities'!N$53/'Weightage Page-1'!AT$13)*'Weightage Page-1'!AT170,0))+
(IF('Semester Activities'!N$54&lt;&gt;0,('Semester Activities'!N$54/'Weightage Page-1'!AU$13)*'Weightage Page-1'!AU170,0))+
(IF('Semester Activities'!N$55&lt;&gt;0,('Semester Activities'!N$55/'Weightage Page-1'!AV$13)*'Weightage Page-1'!AV170,0))+
(IF('Semester Activities'!N$56&lt;&gt;0,('Semester Activities'!N$56/'Weightage Page-1'!AW$13)*'Weightage Page-1'!AW170,0))+
(IF('Semester Activities'!N$57&lt;&gt;0,('Semester Activities'!N$57/'Weightage Page-1'!AX$13)*'Weightage Page-1'!AX170,0))+
(IF('Semester Activities'!N$58&lt;&gt;0,('Semester Activities'!N$58/'Weightage Page-1'!AY$13)*'Weightage Page-1'!AY170,0))+
(IF('Semester Activities'!N$59&lt;&gt;0,('Semester Activities'!N$59/'Weightage Page-1'!AZ$13)*'Weightage Page-1'!AZ170,0))+
(IF('Semester Activities'!N$60&lt;&gt;0,('Semester Activities'!N$60/'Weightage Page-1'!BA$13)*'Weightage Page-1'!BA170,0))+
(IF('Semester Activities'!N$61&lt;&gt;0,('Semester Activities'!N$61/'Weightage Page-1'!BB$13)*'Weightage Page-1'!BB170,0))</f>
        <v>0</v>
      </c>
      <c r="M164" s="423"/>
      <c r="N164" s="424">
        <f t="shared" si="3"/>
        <v>0</v>
      </c>
      <c r="O164" s="424"/>
    </row>
    <row r="165" spans="1:15" ht="16.5" thickBot="1" x14ac:dyDescent="0.3">
      <c r="A165" s="210">
        <v>156</v>
      </c>
      <c r="B165" s="211" t="str">
        <f>IF('Weightage Page-1'!B171&lt;&gt;"",'Weightage Page-1'!B171,"")</f>
        <v/>
      </c>
      <c r="C165" s="118"/>
      <c r="D165" s="423">
        <f>(IF('Semester Activities'!J$11&lt;&gt;0,('Semester Activities'!J$11/'Weightage Page-1'!D$13)*'Weightage Page-1'!D171,0))+
(IF('Semester Activities'!J$12&lt;&gt;0,('Semester Activities'!J$12/'Weightage Page-1'!E$13)*'Weightage Page-1'!E171,0))+
(IF('Semester Activities'!J$13&lt;&gt;0,('Semester Activities'!J$13/'Weightage Page-1'!F$13)*'Weightage Page-1'!F171,0))+
(IF('Semester Activities'!J$14&lt;&gt;0,('Semester Activities'!J$14/'Weightage Page-1'!G$13)*'Weightage Page-1'!G171,0))+
(IF('Semester Activities'!J$15&lt;&gt;0,('Semester Activities'!J$15/'Weightage Page-1'!H$13)*'Weightage Page-1'!H171,0))+
(IF('Semester Activities'!J$16&lt;&gt;0,('Semester Activities'!J$16/'Weightage Page-1'!I$13)*'Weightage Page-1'!I171,0))+
(IF('Semester Activities'!J$17&lt;&gt;0,('Semester Activities'!J$17/'Weightage Page-1'!J$13)*'Weightage Page-1'!J171,0))+
(IF('Semester Activities'!J$18&lt;&gt;0,('Semester Activities'!J$18/'Weightage Page-1'!K$13)*'Weightage Page-1'!K171,0))+
(IF('Semester Activities'!J$19&lt;&gt;0,('Semester Activities'!J$19/'Weightage Page-1'!L$13)*'Weightage Page-1'!L171,0))+
(IF('Semester Activities'!J$20&lt;&gt;0,('Semester Activities'!J$20/'Weightage Page-1'!M$13)*'Weightage Page-1'!M171,0))+
(IF('Semester Activities'!J$21&lt;&gt;0,('Semester Activities'!J$21/'Weightage Page-1'!N$13)*'Weightage Page-1'!N171,0))+
(IF('Semester Activities'!J$25&lt;&gt;0,('Semester Activities'!J$25/'Weightage Page-1'!R$13)*'Weightage Page-1'!R171,0))+
(IF('Semester Activities'!J$26&lt;&gt;0,('Semester Activities'!J$26/'Weightage Page-1'!S$13)*'Weightage Page-1'!S171,0))+
(IF('Semester Activities'!J$27&lt;&gt;0,('Semester Activities'!J$27/'Weightage Page-1'!T$13)*'Weightage Page-1'!T171,0))+
(IF('Semester Activities'!J$28&lt;&gt;0,('Semester Activities'!J$28/'Weightage Page-1'!U$13)*'Weightage Page-1'!U171,0))+
(IF('Semester Activities'!J$29&lt;&gt;0,('Semester Activities'!J$29/'Weightage Page-1'!V$13)*'Weightage Page-1'!V171,0))+
(IF('Semester Activities'!J$30&lt;&gt;0,('Semester Activities'!J$30/'Weightage Page-1'!W$13)*'Weightage Page-1'!W171,0))+
(IF('Semester Activities'!J$31&lt;&gt;0,('Semester Activities'!J$31/'Weightage Page-1'!X$13)*'Weightage Page-1'!X171,0))+
(IF('Semester Activities'!J$32&lt;&gt;0,('Semester Activities'!J$32/'Weightage Page-1'!Y$13)*'Weightage Page-1'!Y171,0))+
(IF('Semester Activities'!J$33&lt;&gt;0,('Semester Activities'!J$33/'Weightage Page-1'!Z$13)*'Weightage Page-1'!Z171,0))+
(IF('Semester Activities'!J$34&lt;&gt;0,('Semester Activities'!J$34/'Weightage Page-1'!AA$13)*'Weightage Page-1'!AA171,0))+
(IF('Semester Activities'!J$35&lt;&gt;0,('Semester Activities'!J$35/'Weightage Page-1'!AB$13)*'Weightage Page-1'!AB171,0))+
(IF('Semester Activities'!J$36&lt;&gt;0,('Semester Activities'!J$36/'Weightage Page-1'!AC$13)*'Weightage Page-1'!AC171,0))+
(IF('Semester Activities'!J$38&lt;&gt;0,('Semester Activities'!J$38/'Weightage Page-1'!AE$13)*'Weightage Page-1'!AE171,0))+
(IF('Semester Activities'!J$39&lt;&gt;0,('Semester Activities'!J$39/'Weightage Page-1'!AF$13)*'Weightage Page-1'!AF171,0))+
(IF('Semester Activities'!J$40&lt;&gt;0,('Semester Activities'!J$40/'Weightage Page-1'!AG$13)*'Weightage Page-1'!AG171,0))+
(IF('Semester Activities'!J$41&lt;&gt;0,('Semester Activities'!J$41/'Weightage Page-1'!AH$13)*'Weightage Page-1'!AH171,0))+
(IF('Semester Activities'!J$42&lt;&gt;0,('Semester Activities'!J$42/'Weightage Page-1'!AI$13)*'Weightage Page-1'!AI171,0))+
(IF('Semester Activities'!J$43&lt;&gt;0,('Semester Activities'!J$43/'Weightage Page-1'!AJ$13)*'Weightage Page-1'!AJ171,0))+
(IF('Semester Activities'!J$44&lt;&gt;0,('Semester Activities'!J$44/'Weightage Page-1'!AK$13)*'Weightage Page-1'!AK171,0))+
(IF('Semester Activities'!J$45&lt;&gt;0,('Semester Activities'!J$45/'Weightage Page-1'!AL$13)*'Weightage Page-1'!AL171,0))+
(IF('Semester Activities'!J$46&lt;&gt;0,('Semester Activities'!J$46/'Weightage Page-1'!AM$13)*'Weightage Page-1'!AM171,0))+
(IF('Semester Activities'!J$47&lt;&gt;0,('Semester Activities'!J$47/'Weightage Page-1'!AN$13)*'Weightage Page-1'!AN171,0))+
(IF('Semester Activities'!J$48&lt;&gt;0,('Semester Activities'!J$48/'Weightage Page-1'!AO$13)*'Weightage Page-1'!AO171,0))+
(IF('Semester Activities'!J$49&lt;&gt;0,('Semester Activities'!J$49/'Weightage Page-1'!AP$13)*'Weightage Page-1'!AP171,0))+
(IF('Semester Activities'!J$50&lt;&gt;0,('Semester Activities'!J$50/'Weightage Page-1'!AQ$13)*'Weightage Page-1'!AQ171,0))+
(IF('Semester Activities'!J$51&lt;&gt;0,('Semester Activities'!J$51/'Weightage Page-1'!AR$13)*'Weightage Page-1'!AR171,0))+
(IF('Semester Activities'!J$52&lt;&gt;0,('Semester Activities'!J$52/'Weightage Page-1'!AS$13)*'Weightage Page-1'!AS171,0))+
(IF('Semester Activities'!J$53&lt;&gt;0,('Semester Activities'!J$53/'Weightage Page-1'!AT$13)*'Weightage Page-1'!AT171,0))+
(IF('Semester Activities'!J$54&lt;&gt;0,('Semester Activities'!J$54/'Weightage Page-1'!AU$13)*'Weightage Page-1'!AU171,0))+
(IF('Semester Activities'!J$55&lt;&gt;0,('Semester Activities'!J$55/'Weightage Page-1'!AV$13)*'Weightage Page-1'!AV171,0))+
(IF('Semester Activities'!J$56&lt;&gt;0,('Semester Activities'!J$56/'Weightage Page-1'!AW$13)*'Weightage Page-1'!AW171,0))+
(IF('Semester Activities'!J$57&lt;&gt;0,('Semester Activities'!J$57/'Weightage Page-1'!AX$13)*'Weightage Page-1'!AX171,0))+
(IF('Semester Activities'!J$58&lt;&gt;0,('Semester Activities'!J$58/'Weightage Page-1'!AY$13)*'Weightage Page-1'!AY171,0))+
(IF('Semester Activities'!J$59&lt;&gt;0,('Semester Activities'!J$59/'Weightage Page-1'!AZ$13)*'Weightage Page-1'!AZ171,0))+
(IF('Semester Activities'!J$60&lt;&gt;0,('Semester Activities'!J$60/'Weightage Page-1'!BA$13)*'Weightage Page-1'!BA171,0))+
(IF('Semester Activities'!J$61&lt;&gt;0,('Semester Activities'!J$61/'Weightage Page-1'!BB$13)*'Weightage Page-1'!BB171,0))</f>
        <v>0</v>
      </c>
      <c r="E165" s="423"/>
      <c r="F165" s="423">
        <f>(IF('Semester Activities'!K$11&lt;&gt;0,('Semester Activities'!K$11/'Weightage Page-1'!D$13)*'Weightage Page-1'!D171,0))+
(IF('Semester Activities'!K$12&lt;&gt;0,('Semester Activities'!K$12/'Weightage Page-1'!E$13)*'Weightage Page-1'!E171,0))+
(IF('Semester Activities'!K$13&lt;&gt;0,('Semester Activities'!K$13/'Weightage Page-1'!F$13)*'Weightage Page-1'!F171,0))+
(IF('Semester Activities'!K$14&lt;&gt;0,('Semester Activities'!K$14/'Weightage Page-1'!G$13)*'Weightage Page-1'!G171,0))+
(IF('Semester Activities'!K$15&lt;&gt;0,('Semester Activities'!K$15/'Weightage Page-1'!H$13)*'Weightage Page-1'!H171,0))+
(IF('Semester Activities'!K$16&lt;&gt;0,('Semester Activities'!K$16/'Weightage Page-1'!I$13)*'Weightage Page-1'!I171,0))+
(IF('Semester Activities'!K$17&lt;&gt;0,('Semester Activities'!K$17/'Weightage Page-1'!J$13)*'Weightage Page-1'!J171,0))+
(IF('Semester Activities'!K$18&lt;&gt;0,('Semester Activities'!K$18/'Weightage Page-1'!K$13)*'Weightage Page-1'!K171,0))+
(IF('Semester Activities'!K$19&lt;&gt;0,('Semester Activities'!K$19/'Weightage Page-1'!L$13)*'Weightage Page-1'!L171,0))+
(IF('Semester Activities'!K$20&lt;&gt;0,('Semester Activities'!K$20/'Weightage Page-1'!M$13)*'Weightage Page-1'!M171,0))+
(IF('Semester Activities'!K$21&lt;&gt;0,('Semester Activities'!K$21/'Weightage Page-1'!N$13)*'Weightage Page-1'!N171,0))+
(IF('Semester Activities'!K$25&lt;&gt;0,('Semester Activities'!K$25/'Weightage Page-1'!R$13)*'Weightage Page-1'!R171,0))+
(IF('Semester Activities'!K$26&lt;&gt;0,('Semester Activities'!K$26/'Weightage Page-1'!S$13)*'Weightage Page-1'!S171,0))+
(IF('Semester Activities'!K$27&lt;&gt;0,('Semester Activities'!K$27/'Weightage Page-1'!T$13)*'Weightage Page-1'!T171,0))+
(IF('Semester Activities'!K$28&lt;&gt;0,('Semester Activities'!K$28/'Weightage Page-1'!U$13)*'Weightage Page-1'!U171,0))+
(IF('Semester Activities'!K$29&lt;&gt;0,('Semester Activities'!K$29/'Weightage Page-1'!V$13)*'Weightage Page-1'!V171,0))+
(IF('Semester Activities'!K$30&lt;&gt;0,('Semester Activities'!K$30/'Weightage Page-1'!W$13)*'Weightage Page-1'!W171,0))+
(IF('Semester Activities'!K$31&lt;&gt;0,('Semester Activities'!K$31/'Weightage Page-1'!X$13)*'Weightage Page-1'!X171,0))+
(IF('Semester Activities'!K$32&lt;&gt;0,('Semester Activities'!K$32/'Weightage Page-1'!Y$13)*'Weightage Page-1'!Y171,0))+
(IF('Semester Activities'!K$33&lt;&gt;0,('Semester Activities'!K$33/'Weightage Page-1'!Z$13)*'Weightage Page-1'!Z171,0))+
(IF('Semester Activities'!K$34&lt;&gt;0,('Semester Activities'!K$34/'Weightage Page-1'!AA$13)*'Weightage Page-1'!AA171,0))+
(IF('Semester Activities'!K$35&lt;&gt;0,('Semester Activities'!K$35/'Weightage Page-1'!AB$13)*'Weightage Page-1'!AB171,0))+
(IF('Semester Activities'!K$36&lt;&gt;0,('Semester Activities'!K$36/'Weightage Page-1'!AC$13)*'Weightage Page-1'!AC171,0))+
(IF('Semester Activities'!K$38&lt;&gt;0,('Semester Activities'!K$38/'Weightage Page-1'!AE$13)*'Weightage Page-1'!AE171,0))+
(IF('Semester Activities'!K$39&lt;&gt;0,('Semester Activities'!K$39/'Weightage Page-1'!AF$13)*'Weightage Page-1'!AF171,0))+
(IF('Semester Activities'!K$40&lt;&gt;0,('Semester Activities'!K$40/'Weightage Page-1'!AG$13)*'Weightage Page-1'!AG171,0))+
(IF('Semester Activities'!K$41&lt;&gt;0,('Semester Activities'!K$41/'Weightage Page-1'!AH$13)*'Weightage Page-1'!AH171,0))+
(IF('Semester Activities'!K$42&lt;&gt;0,('Semester Activities'!K$42/'Weightage Page-1'!AI$13)*'Weightage Page-1'!AI171,0))+
(IF('Semester Activities'!K$43&lt;&gt;0,('Semester Activities'!K$43/'Weightage Page-1'!AJ$13)*'Weightage Page-1'!AJ171,0))+
(IF('Semester Activities'!K$44&lt;&gt;0,('Semester Activities'!K$44/'Weightage Page-1'!AK$13)*'Weightage Page-1'!AK171,0))+
(IF('Semester Activities'!K$45&lt;&gt;0,('Semester Activities'!K$45/'Weightage Page-1'!AL$13)*'Weightage Page-1'!AL171,0))+
(IF('Semester Activities'!K$46&lt;&gt;0,('Semester Activities'!K$46/'Weightage Page-1'!AM$13)*'Weightage Page-1'!AM171,0))+
(IF('Semester Activities'!K$47&lt;&gt;0,('Semester Activities'!K$47/'Weightage Page-1'!AN$13)*'Weightage Page-1'!AN171,0))+
(IF('Semester Activities'!K$48&lt;&gt;0,('Semester Activities'!K$48/'Weightage Page-1'!AO$13)*'Weightage Page-1'!AO171,0))+
(IF('Semester Activities'!K$49&lt;&gt;0,('Semester Activities'!K$49/'Weightage Page-1'!AP$13)*'Weightage Page-1'!AP171,0))+
(IF('Semester Activities'!K$50&lt;&gt;0,('Semester Activities'!K$50/'Weightage Page-1'!AQ$13)*'Weightage Page-1'!AQ171,0))+
(IF('Semester Activities'!K$51&lt;&gt;0,('Semester Activities'!K$51/'Weightage Page-1'!AR$13)*'Weightage Page-1'!AR171,0))+
(IF('Semester Activities'!K$52&lt;&gt;0,('Semester Activities'!K$52/'Weightage Page-1'!AS$13)*'Weightage Page-1'!AS171,0))+
(IF('Semester Activities'!K$53&lt;&gt;0,('Semester Activities'!K$53/'Weightage Page-1'!AT$13)*'Weightage Page-1'!AT171,0))+
(IF('Semester Activities'!K$54&lt;&gt;0,('Semester Activities'!K$54/'Weightage Page-1'!AU$13)*'Weightage Page-1'!AU171,0))+
(IF('Semester Activities'!K$55&lt;&gt;0,('Semester Activities'!K$55/'Weightage Page-1'!AV$13)*'Weightage Page-1'!AV171,0))+
(IF('Semester Activities'!K$56&lt;&gt;0,('Semester Activities'!K$56/'Weightage Page-1'!AW$13)*'Weightage Page-1'!AW171,0))+
(IF('Semester Activities'!K$57&lt;&gt;0,('Semester Activities'!K$57/'Weightage Page-1'!AX$13)*'Weightage Page-1'!AX171,0))+
(IF('Semester Activities'!K$58&lt;&gt;0,('Semester Activities'!K$58/'Weightage Page-1'!AY$13)*'Weightage Page-1'!AY171,0))+
(IF('Semester Activities'!K$59&lt;&gt;0,('Semester Activities'!K$59/'Weightage Page-1'!AZ$13)*'Weightage Page-1'!AZ171,0))+
(IF('Semester Activities'!K$60&lt;&gt;0,('Semester Activities'!K$60/'Weightage Page-1'!BA$13)*'Weightage Page-1'!BA171,0))+
(IF('Semester Activities'!K$61&lt;&gt;0,('Semester Activities'!K$61/'Weightage Page-1'!BB$13)*'Weightage Page-1'!BB171,0))</f>
        <v>0</v>
      </c>
      <c r="G165" s="423"/>
      <c r="H165" s="423">
        <f>(IF('Semester Activities'!L$11&lt;&gt;0,('Semester Activities'!L$11/'Weightage Page-1'!D$13)*'Weightage Page-1'!D171,0))+
(IF('Semester Activities'!L$12&lt;&gt;0,('Semester Activities'!L$12/'Weightage Page-1'!E$13)*'Weightage Page-1'!E171,0))+
(IF('Semester Activities'!L$13&lt;&gt;0,('Semester Activities'!L$13/'Weightage Page-1'!F$13)*'Weightage Page-1'!F171,0))+
(IF('Semester Activities'!L$14&lt;&gt;0,('Semester Activities'!L$14/'Weightage Page-1'!G$13)*'Weightage Page-1'!G171,0))+
(IF('Semester Activities'!L$15&lt;&gt;0,('Semester Activities'!L$15/'Weightage Page-1'!H$13)*'Weightage Page-1'!H171,0))+
(IF('Semester Activities'!L$16&lt;&gt;0,('Semester Activities'!L$16/'Weightage Page-1'!I$13)*'Weightage Page-1'!I171,0))+
(IF('Semester Activities'!L$17&lt;&gt;0,('Semester Activities'!L$17/'Weightage Page-1'!J$13)*'Weightage Page-1'!J171,0))+
(IF('Semester Activities'!L$18&lt;&gt;0,('Semester Activities'!L$18/'Weightage Page-1'!K$13)*'Weightage Page-1'!K171,0))+
(IF('Semester Activities'!L$19&lt;&gt;0,('Semester Activities'!L$19/'Weightage Page-1'!L$13)*'Weightage Page-1'!L171,0))+
(IF('Semester Activities'!L$20&lt;&gt;0,('Semester Activities'!L$20/'Weightage Page-1'!M$13)*'Weightage Page-1'!M171,0))+
(IF('Semester Activities'!L$21&lt;&gt;0,('Semester Activities'!L$21/'Weightage Page-1'!N$13)*'Weightage Page-1'!N171,0))+
(IF('Semester Activities'!L$25&lt;&gt;0,('Semester Activities'!L$25/'Weightage Page-1'!R$13)*'Weightage Page-1'!R171,0))+
(IF('Semester Activities'!L$26&lt;&gt;0,('Semester Activities'!L$26/'Weightage Page-1'!S$13)*'Weightage Page-1'!S171,0))+
(IF('Semester Activities'!L$27&lt;&gt;0,('Semester Activities'!L$27/'Weightage Page-1'!T$13)*'Weightage Page-1'!T171,0))+
(IF('Semester Activities'!L$28&lt;&gt;0,('Semester Activities'!L$28/'Weightage Page-1'!U$13)*'Weightage Page-1'!U171,0))+
(IF('Semester Activities'!L$29&lt;&gt;0,('Semester Activities'!L$29/'Weightage Page-1'!V$13)*'Weightage Page-1'!V171,0))+
(IF('Semester Activities'!L$30&lt;&gt;0,('Semester Activities'!L$30/'Weightage Page-1'!W$13)*'Weightage Page-1'!W171,0))+
(IF('Semester Activities'!L$31&lt;&gt;0,('Semester Activities'!L$31/'Weightage Page-1'!X$13)*'Weightage Page-1'!X171,0))+
(IF('Semester Activities'!L$32&lt;&gt;0,('Semester Activities'!L$32/'Weightage Page-1'!Y$13)*'Weightage Page-1'!Y171,0))+
(IF('Semester Activities'!L$33&lt;&gt;0,('Semester Activities'!L$33/'Weightage Page-1'!Z$13)*'Weightage Page-1'!Z171,0))+
(IF('Semester Activities'!L$34&lt;&gt;0,('Semester Activities'!L$34/'Weightage Page-1'!AA$13)*'Weightage Page-1'!AA171,0))+
(IF('Semester Activities'!L$35&lt;&gt;0,('Semester Activities'!L$35/'Weightage Page-1'!AB$13)*'Weightage Page-1'!AB171,0))+
(IF('Semester Activities'!L$36&lt;&gt;0,('Semester Activities'!L$36/'Weightage Page-1'!AC$13)*'Weightage Page-1'!AC171,0))+
(IF('Semester Activities'!L$38&lt;&gt;0,('Semester Activities'!L$38/'Weightage Page-1'!AE$13)*'Weightage Page-1'!AE171,0))+
(IF('Semester Activities'!L$39&lt;&gt;0,('Semester Activities'!L$39/'Weightage Page-1'!AF$13)*'Weightage Page-1'!AF171,0))+
(IF('Semester Activities'!L$40&lt;&gt;0,('Semester Activities'!L$40/'Weightage Page-1'!AG$13)*'Weightage Page-1'!AG171,0))+
(IF('Semester Activities'!L$41&lt;&gt;0,('Semester Activities'!L$41/'Weightage Page-1'!AH$13)*'Weightage Page-1'!AH171,0))+
(IF('Semester Activities'!L$42&lt;&gt;0,('Semester Activities'!L$42/'Weightage Page-1'!AI$13)*'Weightage Page-1'!AI171,0))+
(IF('Semester Activities'!L$43&lt;&gt;0,('Semester Activities'!L$43/'Weightage Page-1'!AJ$13)*'Weightage Page-1'!AJ171,0))+
(IF('Semester Activities'!L$44&lt;&gt;0,('Semester Activities'!L$44/'Weightage Page-1'!AK$13)*'Weightage Page-1'!AK171,0))+
(IF('Semester Activities'!L$45&lt;&gt;0,('Semester Activities'!L$45/'Weightage Page-1'!AL$13)*'Weightage Page-1'!AL171,0))+
(IF('Semester Activities'!L$46&lt;&gt;0,('Semester Activities'!L$46/'Weightage Page-1'!AM$13)*'Weightage Page-1'!AM171,0))+
(IF('Semester Activities'!L$47&lt;&gt;0,('Semester Activities'!L$47/'Weightage Page-1'!AN$13)*'Weightage Page-1'!AN171,0))+
(IF('Semester Activities'!L$48&lt;&gt;0,('Semester Activities'!L$48/'Weightage Page-1'!AO$13)*'Weightage Page-1'!AO171,0))+
(IF('Semester Activities'!L$49&lt;&gt;0,('Semester Activities'!L$49/'Weightage Page-1'!AP$13)*'Weightage Page-1'!AP171,0))+
(IF('Semester Activities'!L$50&lt;&gt;0,('Semester Activities'!L$50/'Weightage Page-1'!AQ$13)*'Weightage Page-1'!AQ171,0))+
(IF('Semester Activities'!L$51&lt;&gt;0,('Semester Activities'!L$51/'Weightage Page-1'!AR$13)*'Weightage Page-1'!AR171,0))+
(IF('Semester Activities'!L$52&lt;&gt;0,('Semester Activities'!L$52/'Weightage Page-1'!AS$13)*'Weightage Page-1'!AS171,0))+
(IF('Semester Activities'!L$53&lt;&gt;0,('Semester Activities'!L$53/'Weightage Page-1'!AT$13)*'Weightage Page-1'!AT171,0))+
(IF('Semester Activities'!L$54&lt;&gt;0,('Semester Activities'!L$54/'Weightage Page-1'!AU$13)*'Weightage Page-1'!AU171,0))+
(IF('Semester Activities'!L$55&lt;&gt;0,('Semester Activities'!L$55/'Weightage Page-1'!AV$13)*'Weightage Page-1'!AV171,0))+
(IF('Semester Activities'!L$56&lt;&gt;0,('Semester Activities'!L$56/'Weightage Page-1'!AW$13)*'Weightage Page-1'!AW171,0))+
(IF('Semester Activities'!L$57&lt;&gt;0,('Semester Activities'!L$57/'Weightage Page-1'!AX$13)*'Weightage Page-1'!AX171,0))+
(IF('Semester Activities'!L$58&lt;&gt;0,('Semester Activities'!L$58/'Weightage Page-1'!AY$13)*'Weightage Page-1'!AY171,0))+
(IF('Semester Activities'!L$59&lt;&gt;0,('Semester Activities'!L$59/'Weightage Page-1'!AZ$13)*'Weightage Page-1'!AZ171,0))+
(IF('Semester Activities'!L$60&lt;&gt;0,('Semester Activities'!L$60/'Weightage Page-1'!BA$13)*'Weightage Page-1'!BA171,0))+
(IF('Semester Activities'!L$61&lt;&gt;0,('Semester Activities'!L$61/'Weightage Page-1'!BB$13)*'Weightage Page-1'!BB171,0))</f>
        <v>0</v>
      </c>
      <c r="I165" s="423"/>
      <c r="J165" s="423">
        <f>(IF('Semester Activities'!M$11&lt;&gt;0,('Semester Activities'!M$11/'Weightage Page-1'!D$13)*'Weightage Page-1'!D171,0))+
(IF('Semester Activities'!M$12&lt;&gt;0,('Semester Activities'!M$12/'Weightage Page-1'!E$13)*'Weightage Page-1'!E171,0))+
(IF('Semester Activities'!M$13&lt;&gt;0,('Semester Activities'!M$13/'Weightage Page-1'!F$13)*'Weightage Page-1'!F171,0))+
(IF('Semester Activities'!M$14&lt;&gt;0,('Semester Activities'!M$14/'Weightage Page-1'!G$13)*'Weightage Page-1'!G171,0))+
(IF('Semester Activities'!M$15&lt;&gt;0,('Semester Activities'!M$15/'Weightage Page-1'!H$13)*'Weightage Page-1'!H171,0))+
(IF('Semester Activities'!M$16&lt;&gt;0,('Semester Activities'!M$16/'Weightage Page-1'!I$13)*'Weightage Page-1'!I171,0))+
(IF('Semester Activities'!M$17&lt;&gt;0,('Semester Activities'!M$17/'Weightage Page-1'!J$13)*'Weightage Page-1'!J171,0))+
(IF('Semester Activities'!M$18&lt;&gt;0,('Semester Activities'!M$18/'Weightage Page-1'!K$13)*'Weightage Page-1'!K171,0))+
(IF('Semester Activities'!M$19&lt;&gt;0,('Semester Activities'!M$19/'Weightage Page-1'!L$13)*'Weightage Page-1'!L171,0))+
(IF('Semester Activities'!M$20&lt;&gt;0,('Semester Activities'!M$20/'Weightage Page-1'!M$13)*'Weightage Page-1'!M171,0))+
(IF('Semester Activities'!M$21&lt;&gt;0,('Semester Activities'!M$21/'Weightage Page-1'!N$13)*'Weightage Page-1'!N171,0))+
(IF('Semester Activities'!M$25&lt;&gt;0,('Semester Activities'!M$25/'Weightage Page-1'!R$13)*'Weightage Page-1'!R171,0))+
(IF('Semester Activities'!M$26&lt;&gt;0,('Semester Activities'!M$26/'Weightage Page-1'!S$13)*'Weightage Page-1'!S171,0))+
(IF('Semester Activities'!M$27&lt;&gt;0,('Semester Activities'!M$27/'Weightage Page-1'!T$13)*'Weightage Page-1'!T171,0))+
(IF('Semester Activities'!M$28&lt;&gt;0,('Semester Activities'!M$28/'Weightage Page-1'!U$13)*'Weightage Page-1'!U171,0))+
(IF('Semester Activities'!M$29&lt;&gt;0,('Semester Activities'!M$29/'Weightage Page-1'!V$13)*'Weightage Page-1'!V171,0))+
(IF('Semester Activities'!M$30&lt;&gt;0,('Semester Activities'!M$30/'Weightage Page-1'!W$13)*'Weightage Page-1'!W171,0))+
(IF('Semester Activities'!M$31&lt;&gt;0,('Semester Activities'!M$31/'Weightage Page-1'!X$13)*'Weightage Page-1'!X171,0))+
(IF('Semester Activities'!M$32&lt;&gt;0,('Semester Activities'!M$32/'Weightage Page-1'!Y$13)*'Weightage Page-1'!Y171,0))+
(IF('Semester Activities'!M$33&lt;&gt;0,('Semester Activities'!M$33/'Weightage Page-1'!Z$13)*'Weightage Page-1'!Z171,0))+
(IF('Semester Activities'!M$34&lt;&gt;0,('Semester Activities'!M$34/'Weightage Page-1'!AA$13)*'Weightage Page-1'!AA171,0))+
(IF('Semester Activities'!M$35&lt;&gt;0,('Semester Activities'!M$35/'Weightage Page-1'!AB$13)*'Weightage Page-1'!AB171,0))+
(IF('Semester Activities'!M$36&lt;&gt;0,('Semester Activities'!M$36/'Weightage Page-1'!AC$13)*'Weightage Page-1'!AC171,0))+
(IF('Semester Activities'!M$38&lt;&gt;0,('Semester Activities'!M$38/'Weightage Page-1'!AE$13)*'Weightage Page-1'!AE171,0))+
(IF('Semester Activities'!M$39&lt;&gt;0,('Semester Activities'!M$39/'Weightage Page-1'!AF$13)*'Weightage Page-1'!AF171,0))+
(IF('Semester Activities'!M$40&lt;&gt;0,('Semester Activities'!M$40/'Weightage Page-1'!AG$13)*'Weightage Page-1'!AG171,0))+
(IF('Semester Activities'!M$41&lt;&gt;0,('Semester Activities'!M$41/'Weightage Page-1'!AH$13)*'Weightage Page-1'!AH171,0))+
(IF('Semester Activities'!M$42&lt;&gt;0,('Semester Activities'!M$42/'Weightage Page-1'!AI$13)*'Weightage Page-1'!AI171,0))+
(IF('Semester Activities'!M$43&lt;&gt;0,('Semester Activities'!M$43/'Weightage Page-1'!AJ$13)*'Weightage Page-1'!AJ171,0))+
(IF('Semester Activities'!M$44&lt;&gt;0,('Semester Activities'!M$44/'Weightage Page-1'!AK$13)*'Weightage Page-1'!AK171,0))+
(IF('Semester Activities'!M$45&lt;&gt;0,('Semester Activities'!M$45/'Weightage Page-1'!AL$13)*'Weightage Page-1'!AL171,0))+
(IF('Semester Activities'!M$46&lt;&gt;0,('Semester Activities'!M$46/'Weightage Page-1'!AM$13)*'Weightage Page-1'!AM171,0))+
(IF('Semester Activities'!M$47&lt;&gt;0,('Semester Activities'!M$47/'Weightage Page-1'!AN$13)*'Weightage Page-1'!AN171,0))+
(IF('Semester Activities'!M$48&lt;&gt;0,('Semester Activities'!M$48/'Weightage Page-1'!AO$13)*'Weightage Page-1'!AO171,0))+
(IF('Semester Activities'!M$49&lt;&gt;0,('Semester Activities'!M$49/'Weightage Page-1'!AP$13)*'Weightage Page-1'!AP171,0))+
(IF('Semester Activities'!M$50&lt;&gt;0,('Semester Activities'!M$50/'Weightage Page-1'!AQ$13)*'Weightage Page-1'!AQ171,0))+
(IF('Semester Activities'!M$51&lt;&gt;0,('Semester Activities'!M$51/'Weightage Page-1'!AR$13)*'Weightage Page-1'!AR171,0))+
(IF('Semester Activities'!M$52&lt;&gt;0,('Semester Activities'!M$52/'Weightage Page-1'!AS$13)*'Weightage Page-1'!AS171,0))+
(IF('Semester Activities'!M$53&lt;&gt;0,('Semester Activities'!M$53/'Weightage Page-1'!AT$13)*'Weightage Page-1'!AT171,0))+
(IF('Semester Activities'!M$54&lt;&gt;0,('Semester Activities'!M$54/'Weightage Page-1'!AU$13)*'Weightage Page-1'!AU171,0))+
(IF('Semester Activities'!M$55&lt;&gt;0,('Semester Activities'!M$55/'Weightage Page-1'!AV$13)*'Weightage Page-1'!AV171,0))+
(IF('Semester Activities'!M$56&lt;&gt;0,('Semester Activities'!M$56/'Weightage Page-1'!AW$13)*'Weightage Page-1'!AW171,0))+
(IF('Semester Activities'!M$57&lt;&gt;0,('Semester Activities'!M$57/'Weightage Page-1'!AX$13)*'Weightage Page-1'!AX171,0))+
(IF('Semester Activities'!M$58&lt;&gt;0,('Semester Activities'!M$58/'Weightage Page-1'!AY$13)*'Weightage Page-1'!AY171,0))+
(IF('Semester Activities'!M$59&lt;&gt;0,('Semester Activities'!M$59/'Weightage Page-1'!AZ$13)*'Weightage Page-1'!AZ171,0))+
(IF('Semester Activities'!M$60&lt;&gt;0,('Semester Activities'!M$60/'Weightage Page-1'!BA$13)*'Weightage Page-1'!BA171,0))+
(IF('Semester Activities'!M$61&lt;&gt;0,('Semester Activities'!M$61/'Weightage Page-1'!BB$13)*'Weightage Page-1'!BB171,0))</f>
        <v>0</v>
      </c>
      <c r="K165" s="423"/>
      <c r="L165" s="423">
        <f>(IF('Semester Activities'!N$11&lt;&gt;0,('Semester Activities'!N$11/'Weightage Page-1'!D$13)*'Weightage Page-1'!D171,0))+
(IF('Semester Activities'!N$12&lt;&gt;0,('Semester Activities'!N$12/'Weightage Page-1'!E$13)*'Weightage Page-1'!E171,0))+
(IF('Semester Activities'!N$13&lt;&gt;0,('Semester Activities'!N$13/'Weightage Page-1'!F$13)*'Weightage Page-1'!F171,0))+
(IF('Semester Activities'!N$14&lt;&gt;0,('Semester Activities'!N$14/'Weightage Page-1'!G$13)*'Weightage Page-1'!G171,0))+
(IF('Semester Activities'!N$15&lt;&gt;0,('Semester Activities'!N$15/'Weightage Page-1'!H$13)*'Weightage Page-1'!H171,0))+
(IF('Semester Activities'!N$16&lt;&gt;0,('Semester Activities'!N$16/'Weightage Page-1'!I$13)*'Weightage Page-1'!I171,0))+
(IF('Semester Activities'!N$17&lt;&gt;0,('Semester Activities'!N$17/'Weightage Page-1'!J$13)*'Weightage Page-1'!J171,0))+
(IF('Semester Activities'!N$18&lt;&gt;0,('Semester Activities'!N$18/'Weightage Page-1'!K$13)*'Weightage Page-1'!K171,0))+
(IF('Semester Activities'!N$19&lt;&gt;0,('Semester Activities'!N$19/'Weightage Page-1'!L$13)*'Weightage Page-1'!L171,0))+
(IF('Semester Activities'!N$20&lt;&gt;0,('Semester Activities'!N$20/'Weightage Page-1'!M$13)*'Weightage Page-1'!M171,0))+
(IF('Semester Activities'!N$21&lt;&gt;0,('Semester Activities'!N$21/'Weightage Page-1'!N$13)*'Weightage Page-1'!N171,0))+
(IF('Semester Activities'!N$25&lt;&gt;0,('Semester Activities'!N$25/'Weightage Page-1'!R$13)*'Weightage Page-1'!R171,0))+
(IF('Semester Activities'!N$26&lt;&gt;0,('Semester Activities'!N$26/'Weightage Page-1'!S$13)*'Weightage Page-1'!S171,0))+
(IF('Semester Activities'!N$27&lt;&gt;0,('Semester Activities'!N$27/'Weightage Page-1'!T$13)*'Weightage Page-1'!T171,0))+
(IF('Semester Activities'!N$28&lt;&gt;0,('Semester Activities'!N$28/'Weightage Page-1'!U$13)*'Weightage Page-1'!U171,0))+
(IF('Semester Activities'!N$29&lt;&gt;0,('Semester Activities'!N$29/'Weightage Page-1'!V$13)*'Weightage Page-1'!V171,0))+
(IF('Semester Activities'!N$30&lt;&gt;0,('Semester Activities'!N$30/'Weightage Page-1'!W$13)*'Weightage Page-1'!W171,0))+
(IF('Semester Activities'!N$31&lt;&gt;0,('Semester Activities'!N$31/'Weightage Page-1'!X$13)*'Weightage Page-1'!X171,0))+
(IF('Semester Activities'!N$32&lt;&gt;0,('Semester Activities'!N$32/'Weightage Page-1'!Y$13)*'Weightage Page-1'!Y171,0))+
(IF('Semester Activities'!N$33&lt;&gt;0,('Semester Activities'!N$33/'Weightage Page-1'!Z$13)*'Weightage Page-1'!Z171,0))+
(IF('Semester Activities'!N$34&lt;&gt;0,('Semester Activities'!N$34/'Weightage Page-1'!AA$13)*'Weightage Page-1'!AA171,0))+
(IF('Semester Activities'!N$35&lt;&gt;0,('Semester Activities'!N$35/'Weightage Page-1'!AB$13)*'Weightage Page-1'!AB171,0))+
(IF('Semester Activities'!N$36&lt;&gt;0,('Semester Activities'!N$36/'Weightage Page-1'!AC$13)*'Weightage Page-1'!AC171,0))+
(IF('Semester Activities'!N$38&lt;&gt;0,('Semester Activities'!N$38/'Weightage Page-1'!AE$13)*'Weightage Page-1'!AE171,0))+
(IF('Semester Activities'!N$39&lt;&gt;0,('Semester Activities'!N$39/'Weightage Page-1'!AF$13)*'Weightage Page-1'!AF171,0))+
(IF('Semester Activities'!N$40&lt;&gt;0,('Semester Activities'!N$40/'Weightage Page-1'!AG$13)*'Weightage Page-1'!AG171,0))+
(IF('Semester Activities'!N$41&lt;&gt;0,('Semester Activities'!N$41/'Weightage Page-1'!AH$13)*'Weightage Page-1'!AH171,0))+
(IF('Semester Activities'!N$42&lt;&gt;0,('Semester Activities'!N$42/'Weightage Page-1'!AI$13)*'Weightage Page-1'!AI171,0))+
(IF('Semester Activities'!N$43&lt;&gt;0,('Semester Activities'!N$43/'Weightage Page-1'!AJ$13)*'Weightage Page-1'!AJ171,0))+
(IF('Semester Activities'!N$44&lt;&gt;0,('Semester Activities'!N$44/'Weightage Page-1'!AK$13)*'Weightage Page-1'!AK171,0))+
(IF('Semester Activities'!N$45&lt;&gt;0,('Semester Activities'!N$45/'Weightage Page-1'!AL$13)*'Weightage Page-1'!AL171,0))+
(IF('Semester Activities'!N$46&lt;&gt;0,('Semester Activities'!N$46/'Weightage Page-1'!AM$13)*'Weightage Page-1'!AM171,0))+
(IF('Semester Activities'!N$47&lt;&gt;0,('Semester Activities'!N$47/'Weightage Page-1'!AN$13)*'Weightage Page-1'!AN171,0))+
(IF('Semester Activities'!N$48&lt;&gt;0,('Semester Activities'!N$48/'Weightage Page-1'!AO$13)*'Weightage Page-1'!AO171,0))+
(IF('Semester Activities'!N$49&lt;&gt;0,('Semester Activities'!N$49/'Weightage Page-1'!AP$13)*'Weightage Page-1'!AP171,0))+
(IF('Semester Activities'!N$50&lt;&gt;0,('Semester Activities'!N$50/'Weightage Page-1'!AQ$13)*'Weightage Page-1'!AQ171,0))+
(IF('Semester Activities'!N$51&lt;&gt;0,('Semester Activities'!N$51/'Weightage Page-1'!AR$13)*'Weightage Page-1'!AR171,0))+
(IF('Semester Activities'!N$52&lt;&gt;0,('Semester Activities'!N$52/'Weightage Page-1'!AS$13)*'Weightage Page-1'!AS171,0))+
(IF('Semester Activities'!N$53&lt;&gt;0,('Semester Activities'!N$53/'Weightage Page-1'!AT$13)*'Weightage Page-1'!AT171,0))+
(IF('Semester Activities'!N$54&lt;&gt;0,('Semester Activities'!N$54/'Weightage Page-1'!AU$13)*'Weightage Page-1'!AU171,0))+
(IF('Semester Activities'!N$55&lt;&gt;0,('Semester Activities'!N$55/'Weightage Page-1'!AV$13)*'Weightage Page-1'!AV171,0))+
(IF('Semester Activities'!N$56&lt;&gt;0,('Semester Activities'!N$56/'Weightage Page-1'!AW$13)*'Weightage Page-1'!AW171,0))+
(IF('Semester Activities'!N$57&lt;&gt;0,('Semester Activities'!N$57/'Weightage Page-1'!AX$13)*'Weightage Page-1'!AX171,0))+
(IF('Semester Activities'!N$58&lt;&gt;0,('Semester Activities'!N$58/'Weightage Page-1'!AY$13)*'Weightage Page-1'!AY171,0))+
(IF('Semester Activities'!N$59&lt;&gt;0,('Semester Activities'!N$59/'Weightage Page-1'!AZ$13)*'Weightage Page-1'!AZ171,0))+
(IF('Semester Activities'!N$60&lt;&gt;0,('Semester Activities'!N$60/'Weightage Page-1'!BA$13)*'Weightage Page-1'!BA171,0))+
(IF('Semester Activities'!N$61&lt;&gt;0,('Semester Activities'!N$61/'Weightage Page-1'!BB$13)*'Weightage Page-1'!BB171,0))</f>
        <v>0</v>
      </c>
      <c r="M165" s="423"/>
      <c r="N165" s="424">
        <f t="shared" si="3"/>
        <v>0</v>
      </c>
      <c r="O165" s="424"/>
    </row>
    <row r="166" spans="1:15" ht="16.5" thickBot="1" x14ac:dyDescent="0.3">
      <c r="A166" s="210">
        <v>157</v>
      </c>
      <c r="B166" s="211" t="str">
        <f>IF('Weightage Page-1'!B172&lt;&gt;"",'Weightage Page-1'!B172,"")</f>
        <v/>
      </c>
      <c r="C166" s="118"/>
      <c r="D166" s="423">
        <f>(IF('Semester Activities'!J$11&lt;&gt;0,('Semester Activities'!J$11/'Weightage Page-1'!D$13)*'Weightage Page-1'!D172,0))+
(IF('Semester Activities'!J$12&lt;&gt;0,('Semester Activities'!J$12/'Weightage Page-1'!E$13)*'Weightage Page-1'!E172,0))+
(IF('Semester Activities'!J$13&lt;&gt;0,('Semester Activities'!J$13/'Weightage Page-1'!F$13)*'Weightage Page-1'!F172,0))+
(IF('Semester Activities'!J$14&lt;&gt;0,('Semester Activities'!J$14/'Weightage Page-1'!G$13)*'Weightage Page-1'!G172,0))+
(IF('Semester Activities'!J$15&lt;&gt;0,('Semester Activities'!J$15/'Weightage Page-1'!H$13)*'Weightage Page-1'!H172,0))+
(IF('Semester Activities'!J$16&lt;&gt;0,('Semester Activities'!J$16/'Weightage Page-1'!I$13)*'Weightage Page-1'!I172,0))+
(IF('Semester Activities'!J$17&lt;&gt;0,('Semester Activities'!J$17/'Weightage Page-1'!J$13)*'Weightage Page-1'!J172,0))+
(IF('Semester Activities'!J$18&lt;&gt;0,('Semester Activities'!J$18/'Weightage Page-1'!K$13)*'Weightage Page-1'!K172,0))+
(IF('Semester Activities'!J$19&lt;&gt;0,('Semester Activities'!J$19/'Weightage Page-1'!L$13)*'Weightage Page-1'!L172,0))+
(IF('Semester Activities'!J$20&lt;&gt;0,('Semester Activities'!J$20/'Weightage Page-1'!M$13)*'Weightage Page-1'!M172,0))+
(IF('Semester Activities'!J$21&lt;&gt;0,('Semester Activities'!J$21/'Weightage Page-1'!N$13)*'Weightage Page-1'!N172,0))+
(IF('Semester Activities'!J$25&lt;&gt;0,('Semester Activities'!J$25/'Weightage Page-1'!R$13)*'Weightage Page-1'!R172,0))+
(IF('Semester Activities'!J$26&lt;&gt;0,('Semester Activities'!J$26/'Weightage Page-1'!S$13)*'Weightage Page-1'!S172,0))+
(IF('Semester Activities'!J$27&lt;&gt;0,('Semester Activities'!J$27/'Weightage Page-1'!T$13)*'Weightage Page-1'!T172,0))+
(IF('Semester Activities'!J$28&lt;&gt;0,('Semester Activities'!J$28/'Weightage Page-1'!U$13)*'Weightage Page-1'!U172,0))+
(IF('Semester Activities'!J$29&lt;&gt;0,('Semester Activities'!J$29/'Weightage Page-1'!V$13)*'Weightage Page-1'!V172,0))+
(IF('Semester Activities'!J$30&lt;&gt;0,('Semester Activities'!J$30/'Weightage Page-1'!W$13)*'Weightage Page-1'!W172,0))+
(IF('Semester Activities'!J$31&lt;&gt;0,('Semester Activities'!J$31/'Weightage Page-1'!X$13)*'Weightage Page-1'!X172,0))+
(IF('Semester Activities'!J$32&lt;&gt;0,('Semester Activities'!J$32/'Weightage Page-1'!Y$13)*'Weightage Page-1'!Y172,0))+
(IF('Semester Activities'!J$33&lt;&gt;0,('Semester Activities'!J$33/'Weightage Page-1'!Z$13)*'Weightage Page-1'!Z172,0))+
(IF('Semester Activities'!J$34&lt;&gt;0,('Semester Activities'!J$34/'Weightage Page-1'!AA$13)*'Weightage Page-1'!AA172,0))+
(IF('Semester Activities'!J$35&lt;&gt;0,('Semester Activities'!J$35/'Weightage Page-1'!AB$13)*'Weightage Page-1'!AB172,0))+
(IF('Semester Activities'!J$36&lt;&gt;0,('Semester Activities'!J$36/'Weightage Page-1'!AC$13)*'Weightage Page-1'!AC172,0))+
(IF('Semester Activities'!J$38&lt;&gt;0,('Semester Activities'!J$38/'Weightage Page-1'!AE$13)*'Weightage Page-1'!AE172,0))+
(IF('Semester Activities'!J$39&lt;&gt;0,('Semester Activities'!J$39/'Weightage Page-1'!AF$13)*'Weightage Page-1'!AF172,0))+
(IF('Semester Activities'!J$40&lt;&gt;0,('Semester Activities'!J$40/'Weightage Page-1'!AG$13)*'Weightage Page-1'!AG172,0))+
(IF('Semester Activities'!J$41&lt;&gt;0,('Semester Activities'!J$41/'Weightage Page-1'!AH$13)*'Weightage Page-1'!AH172,0))+
(IF('Semester Activities'!J$42&lt;&gt;0,('Semester Activities'!J$42/'Weightage Page-1'!AI$13)*'Weightage Page-1'!AI172,0))+
(IF('Semester Activities'!J$43&lt;&gt;0,('Semester Activities'!J$43/'Weightage Page-1'!AJ$13)*'Weightage Page-1'!AJ172,0))+
(IF('Semester Activities'!J$44&lt;&gt;0,('Semester Activities'!J$44/'Weightage Page-1'!AK$13)*'Weightage Page-1'!AK172,0))+
(IF('Semester Activities'!J$45&lt;&gt;0,('Semester Activities'!J$45/'Weightage Page-1'!AL$13)*'Weightage Page-1'!AL172,0))+
(IF('Semester Activities'!J$46&lt;&gt;0,('Semester Activities'!J$46/'Weightage Page-1'!AM$13)*'Weightage Page-1'!AM172,0))+
(IF('Semester Activities'!J$47&lt;&gt;0,('Semester Activities'!J$47/'Weightage Page-1'!AN$13)*'Weightage Page-1'!AN172,0))+
(IF('Semester Activities'!J$48&lt;&gt;0,('Semester Activities'!J$48/'Weightage Page-1'!AO$13)*'Weightage Page-1'!AO172,0))+
(IF('Semester Activities'!J$49&lt;&gt;0,('Semester Activities'!J$49/'Weightage Page-1'!AP$13)*'Weightage Page-1'!AP172,0))+
(IF('Semester Activities'!J$50&lt;&gt;0,('Semester Activities'!J$50/'Weightage Page-1'!AQ$13)*'Weightage Page-1'!AQ172,0))+
(IF('Semester Activities'!J$51&lt;&gt;0,('Semester Activities'!J$51/'Weightage Page-1'!AR$13)*'Weightage Page-1'!AR172,0))+
(IF('Semester Activities'!J$52&lt;&gt;0,('Semester Activities'!J$52/'Weightage Page-1'!AS$13)*'Weightage Page-1'!AS172,0))+
(IF('Semester Activities'!J$53&lt;&gt;0,('Semester Activities'!J$53/'Weightage Page-1'!AT$13)*'Weightage Page-1'!AT172,0))+
(IF('Semester Activities'!J$54&lt;&gt;0,('Semester Activities'!J$54/'Weightage Page-1'!AU$13)*'Weightage Page-1'!AU172,0))+
(IF('Semester Activities'!J$55&lt;&gt;0,('Semester Activities'!J$55/'Weightage Page-1'!AV$13)*'Weightage Page-1'!AV172,0))+
(IF('Semester Activities'!J$56&lt;&gt;0,('Semester Activities'!J$56/'Weightage Page-1'!AW$13)*'Weightage Page-1'!AW172,0))+
(IF('Semester Activities'!J$57&lt;&gt;0,('Semester Activities'!J$57/'Weightage Page-1'!AX$13)*'Weightage Page-1'!AX172,0))+
(IF('Semester Activities'!J$58&lt;&gt;0,('Semester Activities'!J$58/'Weightage Page-1'!AY$13)*'Weightage Page-1'!AY172,0))+
(IF('Semester Activities'!J$59&lt;&gt;0,('Semester Activities'!J$59/'Weightage Page-1'!AZ$13)*'Weightage Page-1'!AZ172,0))+
(IF('Semester Activities'!J$60&lt;&gt;0,('Semester Activities'!J$60/'Weightage Page-1'!BA$13)*'Weightage Page-1'!BA172,0))+
(IF('Semester Activities'!J$61&lt;&gt;0,('Semester Activities'!J$61/'Weightage Page-1'!BB$13)*'Weightage Page-1'!BB172,0))</f>
        <v>0</v>
      </c>
      <c r="E166" s="423"/>
      <c r="F166" s="423">
        <f>(IF('Semester Activities'!K$11&lt;&gt;0,('Semester Activities'!K$11/'Weightage Page-1'!D$13)*'Weightage Page-1'!D172,0))+
(IF('Semester Activities'!K$12&lt;&gt;0,('Semester Activities'!K$12/'Weightage Page-1'!E$13)*'Weightage Page-1'!E172,0))+
(IF('Semester Activities'!K$13&lt;&gt;0,('Semester Activities'!K$13/'Weightage Page-1'!F$13)*'Weightage Page-1'!F172,0))+
(IF('Semester Activities'!K$14&lt;&gt;0,('Semester Activities'!K$14/'Weightage Page-1'!G$13)*'Weightage Page-1'!G172,0))+
(IF('Semester Activities'!K$15&lt;&gt;0,('Semester Activities'!K$15/'Weightage Page-1'!H$13)*'Weightage Page-1'!H172,0))+
(IF('Semester Activities'!K$16&lt;&gt;0,('Semester Activities'!K$16/'Weightage Page-1'!I$13)*'Weightage Page-1'!I172,0))+
(IF('Semester Activities'!K$17&lt;&gt;0,('Semester Activities'!K$17/'Weightage Page-1'!J$13)*'Weightage Page-1'!J172,0))+
(IF('Semester Activities'!K$18&lt;&gt;0,('Semester Activities'!K$18/'Weightage Page-1'!K$13)*'Weightage Page-1'!K172,0))+
(IF('Semester Activities'!K$19&lt;&gt;0,('Semester Activities'!K$19/'Weightage Page-1'!L$13)*'Weightage Page-1'!L172,0))+
(IF('Semester Activities'!K$20&lt;&gt;0,('Semester Activities'!K$20/'Weightage Page-1'!M$13)*'Weightage Page-1'!M172,0))+
(IF('Semester Activities'!K$21&lt;&gt;0,('Semester Activities'!K$21/'Weightage Page-1'!N$13)*'Weightage Page-1'!N172,0))+
(IF('Semester Activities'!K$25&lt;&gt;0,('Semester Activities'!K$25/'Weightage Page-1'!R$13)*'Weightage Page-1'!R172,0))+
(IF('Semester Activities'!K$26&lt;&gt;0,('Semester Activities'!K$26/'Weightage Page-1'!S$13)*'Weightage Page-1'!S172,0))+
(IF('Semester Activities'!K$27&lt;&gt;0,('Semester Activities'!K$27/'Weightage Page-1'!T$13)*'Weightage Page-1'!T172,0))+
(IF('Semester Activities'!K$28&lt;&gt;0,('Semester Activities'!K$28/'Weightage Page-1'!U$13)*'Weightage Page-1'!U172,0))+
(IF('Semester Activities'!K$29&lt;&gt;0,('Semester Activities'!K$29/'Weightage Page-1'!V$13)*'Weightage Page-1'!V172,0))+
(IF('Semester Activities'!K$30&lt;&gt;0,('Semester Activities'!K$30/'Weightage Page-1'!W$13)*'Weightage Page-1'!W172,0))+
(IF('Semester Activities'!K$31&lt;&gt;0,('Semester Activities'!K$31/'Weightage Page-1'!X$13)*'Weightage Page-1'!X172,0))+
(IF('Semester Activities'!K$32&lt;&gt;0,('Semester Activities'!K$32/'Weightage Page-1'!Y$13)*'Weightage Page-1'!Y172,0))+
(IF('Semester Activities'!K$33&lt;&gt;0,('Semester Activities'!K$33/'Weightage Page-1'!Z$13)*'Weightage Page-1'!Z172,0))+
(IF('Semester Activities'!K$34&lt;&gt;0,('Semester Activities'!K$34/'Weightage Page-1'!AA$13)*'Weightage Page-1'!AA172,0))+
(IF('Semester Activities'!K$35&lt;&gt;0,('Semester Activities'!K$35/'Weightage Page-1'!AB$13)*'Weightage Page-1'!AB172,0))+
(IF('Semester Activities'!K$36&lt;&gt;0,('Semester Activities'!K$36/'Weightage Page-1'!AC$13)*'Weightage Page-1'!AC172,0))+
(IF('Semester Activities'!K$38&lt;&gt;0,('Semester Activities'!K$38/'Weightage Page-1'!AE$13)*'Weightage Page-1'!AE172,0))+
(IF('Semester Activities'!K$39&lt;&gt;0,('Semester Activities'!K$39/'Weightage Page-1'!AF$13)*'Weightage Page-1'!AF172,0))+
(IF('Semester Activities'!K$40&lt;&gt;0,('Semester Activities'!K$40/'Weightage Page-1'!AG$13)*'Weightage Page-1'!AG172,0))+
(IF('Semester Activities'!K$41&lt;&gt;0,('Semester Activities'!K$41/'Weightage Page-1'!AH$13)*'Weightage Page-1'!AH172,0))+
(IF('Semester Activities'!K$42&lt;&gt;0,('Semester Activities'!K$42/'Weightage Page-1'!AI$13)*'Weightage Page-1'!AI172,0))+
(IF('Semester Activities'!K$43&lt;&gt;0,('Semester Activities'!K$43/'Weightage Page-1'!AJ$13)*'Weightage Page-1'!AJ172,0))+
(IF('Semester Activities'!K$44&lt;&gt;0,('Semester Activities'!K$44/'Weightage Page-1'!AK$13)*'Weightage Page-1'!AK172,0))+
(IF('Semester Activities'!K$45&lt;&gt;0,('Semester Activities'!K$45/'Weightage Page-1'!AL$13)*'Weightage Page-1'!AL172,0))+
(IF('Semester Activities'!K$46&lt;&gt;0,('Semester Activities'!K$46/'Weightage Page-1'!AM$13)*'Weightage Page-1'!AM172,0))+
(IF('Semester Activities'!K$47&lt;&gt;0,('Semester Activities'!K$47/'Weightage Page-1'!AN$13)*'Weightage Page-1'!AN172,0))+
(IF('Semester Activities'!K$48&lt;&gt;0,('Semester Activities'!K$48/'Weightage Page-1'!AO$13)*'Weightage Page-1'!AO172,0))+
(IF('Semester Activities'!K$49&lt;&gt;0,('Semester Activities'!K$49/'Weightage Page-1'!AP$13)*'Weightage Page-1'!AP172,0))+
(IF('Semester Activities'!K$50&lt;&gt;0,('Semester Activities'!K$50/'Weightage Page-1'!AQ$13)*'Weightage Page-1'!AQ172,0))+
(IF('Semester Activities'!K$51&lt;&gt;0,('Semester Activities'!K$51/'Weightage Page-1'!AR$13)*'Weightage Page-1'!AR172,0))+
(IF('Semester Activities'!K$52&lt;&gt;0,('Semester Activities'!K$52/'Weightage Page-1'!AS$13)*'Weightage Page-1'!AS172,0))+
(IF('Semester Activities'!K$53&lt;&gt;0,('Semester Activities'!K$53/'Weightage Page-1'!AT$13)*'Weightage Page-1'!AT172,0))+
(IF('Semester Activities'!K$54&lt;&gt;0,('Semester Activities'!K$54/'Weightage Page-1'!AU$13)*'Weightage Page-1'!AU172,0))+
(IF('Semester Activities'!K$55&lt;&gt;0,('Semester Activities'!K$55/'Weightage Page-1'!AV$13)*'Weightage Page-1'!AV172,0))+
(IF('Semester Activities'!K$56&lt;&gt;0,('Semester Activities'!K$56/'Weightage Page-1'!AW$13)*'Weightage Page-1'!AW172,0))+
(IF('Semester Activities'!K$57&lt;&gt;0,('Semester Activities'!K$57/'Weightage Page-1'!AX$13)*'Weightage Page-1'!AX172,0))+
(IF('Semester Activities'!K$58&lt;&gt;0,('Semester Activities'!K$58/'Weightage Page-1'!AY$13)*'Weightage Page-1'!AY172,0))+
(IF('Semester Activities'!K$59&lt;&gt;0,('Semester Activities'!K$59/'Weightage Page-1'!AZ$13)*'Weightage Page-1'!AZ172,0))+
(IF('Semester Activities'!K$60&lt;&gt;0,('Semester Activities'!K$60/'Weightage Page-1'!BA$13)*'Weightage Page-1'!BA172,0))+
(IF('Semester Activities'!K$61&lt;&gt;0,('Semester Activities'!K$61/'Weightage Page-1'!BB$13)*'Weightage Page-1'!BB172,0))</f>
        <v>0</v>
      </c>
      <c r="G166" s="423"/>
      <c r="H166" s="423">
        <f>(IF('Semester Activities'!L$11&lt;&gt;0,('Semester Activities'!L$11/'Weightage Page-1'!D$13)*'Weightage Page-1'!D172,0))+
(IF('Semester Activities'!L$12&lt;&gt;0,('Semester Activities'!L$12/'Weightage Page-1'!E$13)*'Weightage Page-1'!E172,0))+
(IF('Semester Activities'!L$13&lt;&gt;0,('Semester Activities'!L$13/'Weightage Page-1'!F$13)*'Weightage Page-1'!F172,0))+
(IF('Semester Activities'!L$14&lt;&gt;0,('Semester Activities'!L$14/'Weightage Page-1'!G$13)*'Weightage Page-1'!G172,0))+
(IF('Semester Activities'!L$15&lt;&gt;0,('Semester Activities'!L$15/'Weightage Page-1'!H$13)*'Weightage Page-1'!H172,0))+
(IF('Semester Activities'!L$16&lt;&gt;0,('Semester Activities'!L$16/'Weightage Page-1'!I$13)*'Weightage Page-1'!I172,0))+
(IF('Semester Activities'!L$17&lt;&gt;0,('Semester Activities'!L$17/'Weightage Page-1'!J$13)*'Weightage Page-1'!J172,0))+
(IF('Semester Activities'!L$18&lt;&gt;0,('Semester Activities'!L$18/'Weightage Page-1'!K$13)*'Weightage Page-1'!K172,0))+
(IF('Semester Activities'!L$19&lt;&gt;0,('Semester Activities'!L$19/'Weightage Page-1'!L$13)*'Weightage Page-1'!L172,0))+
(IF('Semester Activities'!L$20&lt;&gt;0,('Semester Activities'!L$20/'Weightage Page-1'!M$13)*'Weightage Page-1'!M172,0))+
(IF('Semester Activities'!L$21&lt;&gt;0,('Semester Activities'!L$21/'Weightage Page-1'!N$13)*'Weightage Page-1'!N172,0))+
(IF('Semester Activities'!L$25&lt;&gt;0,('Semester Activities'!L$25/'Weightage Page-1'!R$13)*'Weightage Page-1'!R172,0))+
(IF('Semester Activities'!L$26&lt;&gt;0,('Semester Activities'!L$26/'Weightage Page-1'!S$13)*'Weightage Page-1'!S172,0))+
(IF('Semester Activities'!L$27&lt;&gt;0,('Semester Activities'!L$27/'Weightage Page-1'!T$13)*'Weightage Page-1'!T172,0))+
(IF('Semester Activities'!L$28&lt;&gt;0,('Semester Activities'!L$28/'Weightage Page-1'!U$13)*'Weightage Page-1'!U172,0))+
(IF('Semester Activities'!L$29&lt;&gt;0,('Semester Activities'!L$29/'Weightage Page-1'!V$13)*'Weightage Page-1'!V172,0))+
(IF('Semester Activities'!L$30&lt;&gt;0,('Semester Activities'!L$30/'Weightage Page-1'!W$13)*'Weightage Page-1'!W172,0))+
(IF('Semester Activities'!L$31&lt;&gt;0,('Semester Activities'!L$31/'Weightage Page-1'!X$13)*'Weightage Page-1'!X172,0))+
(IF('Semester Activities'!L$32&lt;&gt;0,('Semester Activities'!L$32/'Weightage Page-1'!Y$13)*'Weightage Page-1'!Y172,0))+
(IF('Semester Activities'!L$33&lt;&gt;0,('Semester Activities'!L$33/'Weightage Page-1'!Z$13)*'Weightage Page-1'!Z172,0))+
(IF('Semester Activities'!L$34&lt;&gt;0,('Semester Activities'!L$34/'Weightage Page-1'!AA$13)*'Weightage Page-1'!AA172,0))+
(IF('Semester Activities'!L$35&lt;&gt;0,('Semester Activities'!L$35/'Weightage Page-1'!AB$13)*'Weightage Page-1'!AB172,0))+
(IF('Semester Activities'!L$36&lt;&gt;0,('Semester Activities'!L$36/'Weightage Page-1'!AC$13)*'Weightage Page-1'!AC172,0))+
(IF('Semester Activities'!L$38&lt;&gt;0,('Semester Activities'!L$38/'Weightage Page-1'!AE$13)*'Weightage Page-1'!AE172,0))+
(IF('Semester Activities'!L$39&lt;&gt;0,('Semester Activities'!L$39/'Weightage Page-1'!AF$13)*'Weightage Page-1'!AF172,0))+
(IF('Semester Activities'!L$40&lt;&gt;0,('Semester Activities'!L$40/'Weightage Page-1'!AG$13)*'Weightage Page-1'!AG172,0))+
(IF('Semester Activities'!L$41&lt;&gt;0,('Semester Activities'!L$41/'Weightage Page-1'!AH$13)*'Weightage Page-1'!AH172,0))+
(IF('Semester Activities'!L$42&lt;&gt;0,('Semester Activities'!L$42/'Weightage Page-1'!AI$13)*'Weightage Page-1'!AI172,0))+
(IF('Semester Activities'!L$43&lt;&gt;0,('Semester Activities'!L$43/'Weightage Page-1'!AJ$13)*'Weightage Page-1'!AJ172,0))+
(IF('Semester Activities'!L$44&lt;&gt;0,('Semester Activities'!L$44/'Weightage Page-1'!AK$13)*'Weightage Page-1'!AK172,0))+
(IF('Semester Activities'!L$45&lt;&gt;0,('Semester Activities'!L$45/'Weightage Page-1'!AL$13)*'Weightage Page-1'!AL172,0))+
(IF('Semester Activities'!L$46&lt;&gt;0,('Semester Activities'!L$46/'Weightage Page-1'!AM$13)*'Weightage Page-1'!AM172,0))+
(IF('Semester Activities'!L$47&lt;&gt;0,('Semester Activities'!L$47/'Weightage Page-1'!AN$13)*'Weightage Page-1'!AN172,0))+
(IF('Semester Activities'!L$48&lt;&gt;0,('Semester Activities'!L$48/'Weightage Page-1'!AO$13)*'Weightage Page-1'!AO172,0))+
(IF('Semester Activities'!L$49&lt;&gt;0,('Semester Activities'!L$49/'Weightage Page-1'!AP$13)*'Weightage Page-1'!AP172,0))+
(IF('Semester Activities'!L$50&lt;&gt;0,('Semester Activities'!L$50/'Weightage Page-1'!AQ$13)*'Weightage Page-1'!AQ172,0))+
(IF('Semester Activities'!L$51&lt;&gt;0,('Semester Activities'!L$51/'Weightage Page-1'!AR$13)*'Weightage Page-1'!AR172,0))+
(IF('Semester Activities'!L$52&lt;&gt;0,('Semester Activities'!L$52/'Weightage Page-1'!AS$13)*'Weightage Page-1'!AS172,0))+
(IF('Semester Activities'!L$53&lt;&gt;0,('Semester Activities'!L$53/'Weightage Page-1'!AT$13)*'Weightage Page-1'!AT172,0))+
(IF('Semester Activities'!L$54&lt;&gt;0,('Semester Activities'!L$54/'Weightage Page-1'!AU$13)*'Weightage Page-1'!AU172,0))+
(IF('Semester Activities'!L$55&lt;&gt;0,('Semester Activities'!L$55/'Weightage Page-1'!AV$13)*'Weightage Page-1'!AV172,0))+
(IF('Semester Activities'!L$56&lt;&gt;0,('Semester Activities'!L$56/'Weightage Page-1'!AW$13)*'Weightage Page-1'!AW172,0))+
(IF('Semester Activities'!L$57&lt;&gt;0,('Semester Activities'!L$57/'Weightage Page-1'!AX$13)*'Weightage Page-1'!AX172,0))+
(IF('Semester Activities'!L$58&lt;&gt;0,('Semester Activities'!L$58/'Weightage Page-1'!AY$13)*'Weightage Page-1'!AY172,0))+
(IF('Semester Activities'!L$59&lt;&gt;0,('Semester Activities'!L$59/'Weightage Page-1'!AZ$13)*'Weightage Page-1'!AZ172,0))+
(IF('Semester Activities'!L$60&lt;&gt;0,('Semester Activities'!L$60/'Weightage Page-1'!BA$13)*'Weightage Page-1'!BA172,0))+
(IF('Semester Activities'!L$61&lt;&gt;0,('Semester Activities'!L$61/'Weightage Page-1'!BB$13)*'Weightage Page-1'!BB172,0))</f>
        <v>0</v>
      </c>
      <c r="I166" s="423"/>
      <c r="J166" s="423">
        <f>(IF('Semester Activities'!M$11&lt;&gt;0,('Semester Activities'!M$11/'Weightage Page-1'!D$13)*'Weightage Page-1'!D172,0))+
(IF('Semester Activities'!M$12&lt;&gt;0,('Semester Activities'!M$12/'Weightage Page-1'!E$13)*'Weightage Page-1'!E172,0))+
(IF('Semester Activities'!M$13&lt;&gt;0,('Semester Activities'!M$13/'Weightage Page-1'!F$13)*'Weightage Page-1'!F172,0))+
(IF('Semester Activities'!M$14&lt;&gt;0,('Semester Activities'!M$14/'Weightage Page-1'!G$13)*'Weightage Page-1'!G172,0))+
(IF('Semester Activities'!M$15&lt;&gt;0,('Semester Activities'!M$15/'Weightage Page-1'!H$13)*'Weightage Page-1'!H172,0))+
(IF('Semester Activities'!M$16&lt;&gt;0,('Semester Activities'!M$16/'Weightage Page-1'!I$13)*'Weightage Page-1'!I172,0))+
(IF('Semester Activities'!M$17&lt;&gt;0,('Semester Activities'!M$17/'Weightage Page-1'!J$13)*'Weightage Page-1'!J172,0))+
(IF('Semester Activities'!M$18&lt;&gt;0,('Semester Activities'!M$18/'Weightage Page-1'!K$13)*'Weightage Page-1'!K172,0))+
(IF('Semester Activities'!M$19&lt;&gt;0,('Semester Activities'!M$19/'Weightage Page-1'!L$13)*'Weightage Page-1'!L172,0))+
(IF('Semester Activities'!M$20&lt;&gt;0,('Semester Activities'!M$20/'Weightage Page-1'!M$13)*'Weightage Page-1'!M172,0))+
(IF('Semester Activities'!M$21&lt;&gt;0,('Semester Activities'!M$21/'Weightage Page-1'!N$13)*'Weightage Page-1'!N172,0))+
(IF('Semester Activities'!M$25&lt;&gt;0,('Semester Activities'!M$25/'Weightage Page-1'!R$13)*'Weightage Page-1'!R172,0))+
(IF('Semester Activities'!M$26&lt;&gt;0,('Semester Activities'!M$26/'Weightage Page-1'!S$13)*'Weightage Page-1'!S172,0))+
(IF('Semester Activities'!M$27&lt;&gt;0,('Semester Activities'!M$27/'Weightage Page-1'!T$13)*'Weightage Page-1'!T172,0))+
(IF('Semester Activities'!M$28&lt;&gt;0,('Semester Activities'!M$28/'Weightage Page-1'!U$13)*'Weightage Page-1'!U172,0))+
(IF('Semester Activities'!M$29&lt;&gt;0,('Semester Activities'!M$29/'Weightage Page-1'!V$13)*'Weightage Page-1'!V172,0))+
(IF('Semester Activities'!M$30&lt;&gt;0,('Semester Activities'!M$30/'Weightage Page-1'!W$13)*'Weightage Page-1'!W172,0))+
(IF('Semester Activities'!M$31&lt;&gt;0,('Semester Activities'!M$31/'Weightage Page-1'!X$13)*'Weightage Page-1'!X172,0))+
(IF('Semester Activities'!M$32&lt;&gt;0,('Semester Activities'!M$32/'Weightage Page-1'!Y$13)*'Weightage Page-1'!Y172,0))+
(IF('Semester Activities'!M$33&lt;&gt;0,('Semester Activities'!M$33/'Weightage Page-1'!Z$13)*'Weightage Page-1'!Z172,0))+
(IF('Semester Activities'!M$34&lt;&gt;0,('Semester Activities'!M$34/'Weightage Page-1'!AA$13)*'Weightage Page-1'!AA172,0))+
(IF('Semester Activities'!M$35&lt;&gt;0,('Semester Activities'!M$35/'Weightage Page-1'!AB$13)*'Weightage Page-1'!AB172,0))+
(IF('Semester Activities'!M$36&lt;&gt;0,('Semester Activities'!M$36/'Weightage Page-1'!AC$13)*'Weightage Page-1'!AC172,0))+
(IF('Semester Activities'!M$38&lt;&gt;0,('Semester Activities'!M$38/'Weightage Page-1'!AE$13)*'Weightage Page-1'!AE172,0))+
(IF('Semester Activities'!M$39&lt;&gt;0,('Semester Activities'!M$39/'Weightage Page-1'!AF$13)*'Weightage Page-1'!AF172,0))+
(IF('Semester Activities'!M$40&lt;&gt;0,('Semester Activities'!M$40/'Weightage Page-1'!AG$13)*'Weightage Page-1'!AG172,0))+
(IF('Semester Activities'!M$41&lt;&gt;0,('Semester Activities'!M$41/'Weightage Page-1'!AH$13)*'Weightage Page-1'!AH172,0))+
(IF('Semester Activities'!M$42&lt;&gt;0,('Semester Activities'!M$42/'Weightage Page-1'!AI$13)*'Weightage Page-1'!AI172,0))+
(IF('Semester Activities'!M$43&lt;&gt;0,('Semester Activities'!M$43/'Weightage Page-1'!AJ$13)*'Weightage Page-1'!AJ172,0))+
(IF('Semester Activities'!M$44&lt;&gt;0,('Semester Activities'!M$44/'Weightage Page-1'!AK$13)*'Weightage Page-1'!AK172,0))+
(IF('Semester Activities'!M$45&lt;&gt;0,('Semester Activities'!M$45/'Weightage Page-1'!AL$13)*'Weightage Page-1'!AL172,0))+
(IF('Semester Activities'!M$46&lt;&gt;0,('Semester Activities'!M$46/'Weightage Page-1'!AM$13)*'Weightage Page-1'!AM172,0))+
(IF('Semester Activities'!M$47&lt;&gt;0,('Semester Activities'!M$47/'Weightage Page-1'!AN$13)*'Weightage Page-1'!AN172,0))+
(IF('Semester Activities'!M$48&lt;&gt;0,('Semester Activities'!M$48/'Weightage Page-1'!AO$13)*'Weightage Page-1'!AO172,0))+
(IF('Semester Activities'!M$49&lt;&gt;0,('Semester Activities'!M$49/'Weightage Page-1'!AP$13)*'Weightage Page-1'!AP172,0))+
(IF('Semester Activities'!M$50&lt;&gt;0,('Semester Activities'!M$50/'Weightage Page-1'!AQ$13)*'Weightage Page-1'!AQ172,0))+
(IF('Semester Activities'!M$51&lt;&gt;0,('Semester Activities'!M$51/'Weightage Page-1'!AR$13)*'Weightage Page-1'!AR172,0))+
(IF('Semester Activities'!M$52&lt;&gt;0,('Semester Activities'!M$52/'Weightage Page-1'!AS$13)*'Weightage Page-1'!AS172,0))+
(IF('Semester Activities'!M$53&lt;&gt;0,('Semester Activities'!M$53/'Weightage Page-1'!AT$13)*'Weightage Page-1'!AT172,0))+
(IF('Semester Activities'!M$54&lt;&gt;0,('Semester Activities'!M$54/'Weightage Page-1'!AU$13)*'Weightage Page-1'!AU172,0))+
(IF('Semester Activities'!M$55&lt;&gt;0,('Semester Activities'!M$55/'Weightage Page-1'!AV$13)*'Weightage Page-1'!AV172,0))+
(IF('Semester Activities'!M$56&lt;&gt;0,('Semester Activities'!M$56/'Weightage Page-1'!AW$13)*'Weightage Page-1'!AW172,0))+
(IF('Semester Activities'!M$57&lt;&gt;0,('Semester Activities'!M$57/'Weightage Page-1'!AX$13)*'Weightage Page-1'!AX172,0))+
(IF('Semester Activities'!M$58&lt;&gt;0,('Semester Activities'!M$58/'Weightage Page-1'!AY$13)*'Weightage Page-1'!AY172,0))+
(IF('Semester Activities'!M$59&lt;&gt;0,('Semester Activities'!M$59/'Weightage Page-1'!AZ$13)*'Weightage Page-1'!AZ172,0))+
(IF('Semester Activities'!M$60&lt;&gt;0,('Semester Activities'!M$60/'Weightage Page-1'!BA$13)*'Weightage Page-1'!BA172,0))+
(IF('Semester Activities'!M$61&lt;&gt;0,('Semester Activities'!M$61/'Weightage Page-1'!BB$13)*'Weightage Page-1'!BB172,0))</f>
        <v>0</v>
      </c>
      <c r="K166" s="423"/>
      <c r="L166" s="423">
        <f>(IF('Semester Activities'!N$11&lt;&gt;0,('Semester Activities'!N$11/'Weightage Page-1'!D$13)*'Weightage Page-1'!D172,0))+
(IF('Semester Activities'!N$12&lt;&gt;0,('Semester Activities'!N$12/'Weightage Page-1'!E$13)*'Weightage Page-1'!E172,0))+
(IF('Semester Activities'!N$13&lt;&gt;0,('Semester Activities'!N$13/'Weightage Page-1'!F$13)*'Weightage Page-1'!F172,0))+
(IF('Semester Activities'!N$14&lt;&gt;0,('Semester Activities'!N$14/'Weightage Page-1'!G$13)*'Weightage Page-1'!G172,0))+
(IF('Semester Activities'!N$15&lt;&gt;0,('Semester Activities'!N$15/'Weightage Page-1'!H$13)*'Weightage Page-1'!H172,0))+
(IF('Semester Activities'!N$16&lt;&gt;0,('Semester Activities'!N$16/'Weightage Page-1'!I$13)*'Weightage Page-1'!I172,0))+
(IF('Semester Activities'!N$17&lt;&gt;0,('Semester Activities'!N$17/'Weightage Page-1'!J$13)*'Weightage Page-1'!J172,0))+
(IF('Semester Activities'!N$18&lt;&gt;0,('Semester Activities'!N$18/'Weightage Page-1'!K$13)*'Weightage Page-1'!K172,0))+
(IF('Semester Activities'!N$19&lt;&gt;0,('Semester Activities'!N$19/'Weightage Page-1'!L$13)*'Weightage Page-1'!L172,0))+
(IF('Semester Activities'!N$20&lt;&gt;0,('Semester Activities'!N$20/'Weightage Page-1'!M$13)*'Weightage Page-1'!M172,0))+
(IF('Semester Activities'!N$21&lt;&gt;0,('Semester Activities'!N$21/'Weightage Page-1'!N$13)*'Weightage Page-1'!N172,0))+
(IF('Semester Activities'!N$25&lt;&gt;0,('Semester Activities'!N$25/'Weightage Page-1'!R$13)*'Weightage Page-1'!R172,0))+
(IF('Semester Activities'!N$26&lt;&gt;0,('Semester Activities'!N$26/'Weightage Page-1'!S$13)*'Weightage Page-1'!S172,0))+
(IF('Semester Activities'!N$27&lt;&gt;0,('Semester Activities'!N$27/'Weightage Page-1'!T$13)*'Weightage Page-1'!T172,0))+
(IF('Semester Activities'!N$28&lt;&gt;0,('Semester Activities'!N$28/'Weightage Page-1'!U$13)*'Weightage Page-1'!U172,0))+
(IF('Semester Activities'!N$29&lt;&gt;0,('Semester Activities'!N$29/'Weightage Page-1'!V$13)*'Weightage Page-1'!V172,0))+
(IF('Semester Activities'!N$30&lt;&gt;0,('Semester Activities'!N$30/'Weightage Page-1'!W$13)*'Weightage Page-1'!W172,0))+
(IF('Semester Activities'!N$31&lt;&gt;0,('Semester Activities'!N$31/'Weightage Page-1'!X$13)*'Weightage Page-1'!X172,0))+
(IF('Semester Activities'!N$32&lt;&gt;0,('Semester Activities'!N$32/'Weightage Page-1'!Y$13)*'Weightage Page-1'!Y172,0))+
(IF('Semester Activities'!N$33&lt;&gt;0,('Semester Activities'!N$33/'Weightage Page-1'!Z$13)*'Weightage Page-1'!Z172,0))+
(IF('Semester Activities'!N$34&lt;&gt;0,('Semester Activities'!N$34/'Weightage Page-1'!AA$13)*'Weightage Page-1'!AA172,0))+
(IF('Semester Activities'!N$35&lt;&gt;0,('Semester Activities'!N$35/'Weightage Page-1'!AB$13)*'Weightage Page-1'!AB172,0))+
(IF('Semester Activities'!N$36&lt;&gt;0,('Semester Activities'!N$36/'Weightage Page-1'!AC$13)*'Weightage Page-1'!AC172,0))+
(IF('Semester Activities'!N$38&lt;&gt;0,('Semester Activities'!N$38/'Weightage Page-1'!AE$13)*'Weightage Page-1'!AE172,0))+
(IF('Semester Activities'!N$39&lt;&gt;0,('Semester Activities'!N$39/'Weightage Page-1'!AF$13)*'Weightage Page-1'!AF172,0))+
(IF('Semester Activities'!N$40&lt;&gt;0,('Semester Activities'!N$40/'Weightage Page-1'!AG$13)*'Weightage Page-1'!AG172,0))+
(IF('Semester Activities'!N$41&lt;&gt;0,('Semester Activities'!N$41/'Weightage Page-1'!AH$13)*'Weightage Page-1'!AH172,0))+
(IF('Semester Activities'!N$42&lt;&gt;0,('Semester Activities'!N$42/'Weightage Page-1'!AI$13)*'Weightage Page-1'!AI172,0))+
(IF('Semester Activities'!N$43&lt;&gt;0,('Semester Activities'!N$43/'Weightage Page-1'!AJ$13)*'Weightage Page-1'!AJ172,0))+
(IF('Semester Activities'!N$44&lt;&gt;0,('Semester Activities'!N$44/'Weightage Page-1'!AK$13)*'Weightage Page-1'!AK172,0))+
(IF('Semester Activities'!N$45&lt;&gt;0,('Semester Activities'!N$45/'Weightage Page-1'!AL$13)*'Weightage Page-1'!AL172,0))+
(IF('Semester Activities'!N$46&lt;&gt;0,('Semester Activities'!N$46/'Weightage Page-1'!AM$13)*'Weightage Page-1'!AM172,0))+
(IF('Semester Activities'!N$47&lt;&gt;0,('Semester Activities'!N$47/'Weightage Page-1'!AN$13)*'Weightage Page-1'!AN172,0))+
(IF('Semester Activities'!N$48&lt;&gt;0,('Semester Activities'!N$48/'Weightage Page-1'!AO$13)*'Weightage Page-1'!AO172,0))+
(IF('Semester Activities'!N$49&lt;&gt;0,('Semester Activities'!N$49/'Weightage Page-1'!AP$13)*'Weightage Page-1'!AP172,0))+
(IF('Semester Activities'!N$50&lt;&gt;0,('Semester Activities'!N$50/'Weightage Page-1'!AQ$13)*'Weightage Page-1'!AQ172,0))+
(IF('Semester Activities'!N$51&lt;&gt;0,('Semester Activities'!N$51/'Weightage Page-1'!AR$13)*'Weightage Page-1'!AR172,0))+
(IF('Semester Activities'!N$52&lt;&gt;0,('Semester Activities'!N$52/'Weightage Page-1'!AS$13)*'Weightage Page-1'!AS172,0))+
(IF('Semester Activities'!N$53&lt;&gt;0,('Semester Activities'!N$53/'Weightage Page-1'!AT$13)*'Weightage Page-1'!AT172,0))+
(IF('Semester Activities'!N$54&lt;&gt;0,('Semester Activities'!N$54/'Weightage Page-1'!AU$13)*'Weightage Page-1'!AU172,0))+
(IF('Semester Activities'!N$55&lt;&gt;0,('Semester Activities'!N$55/'Weightage Page-1'!AV$13)*'Weightage Page-1'!AV172,0))+
(IF('Semester Activities'!N$56&lt;&gt;0,('Semester Activities'!N$56/'Weightage Page-1'!AW$13)*'Weightage Page-1'!AW172,0))+
(IF('Semester Activities'!N$57&lt;&gt;0,('Semester Activities'!N$57/'Weightage Page-1'!AX$13)*'Weightage Page-1'!AX172,0))+
(IF('Semester Activities'!N$58&lt;&gt;0,('Semester Activities'!N$58/'Weightage Page-1'!AY$13)*'Weightage Page-1'!AY172,0))+
(IF('Semester Activities'!N$59&lt;&gt;0,('Semester Activities'!N$59/'Weightage Page-1'!AZ$13)*'Weightage Page-1'!AZ172,0))+
(IF('Semester Activities'!N$60&lt;&gt;0,('Semester Activities'!N$60/'Weightage Page-1'!BA$13)*'Weightage Page-1'!BA172,0))+
(IF('Semester Activities'!N$61&lt;&gt;0,('Semester Activities'!N$61/'Weightage Page-1'!BB$13)*'Weightage Page-1'!BB172,0))</f>
        <v>0</v>
      </c>
      <c r="M166" s="423"/>
      <c r="N166" s="424">
        <f t="shared" si="3"/>
        <v>0</v>
      </c>
      <c r="O166" s="424"/>
    </row>
    <row r="167" spans="1:15" ht="16.5" thickBot="1" x14ac:dyDescent="0.3">
      <c r="A167" s="210">
        <v>158</v>
      </c>
      <c r="B167" s="211" t="str">
        <f>IF('Weightage Page-1'!B173&lt;&gt;"",'Weightage Page-1'!B173,"")</f>
        <v/>
      </c>
      <c r="C167" s="118"/>
      <c r="D167" s="423">
        <f>(IF('Semester Activities'!J$11&lt;&gt;0,('Semester Activities'!J$11/'Weightage Page-1'!D$13)*'Weightage Page-1'!D173,0))+
(IF('Semester Activities'!J$12&lt;&gt;0,('Semester Activities'!J$12/'Weightage Page-1'!E$13)*'Weightage Page-1'!E173,0))+
(IF('Semester Activities'!J$13&lt;&gt;0,('Semester Activities'!J$13/'Weightage Page-1'!F$13)*'Weightage Page-1'!F173,0))+
(IF('Semester Activities'!J$14&lt;&gt;0,('Semester Activities'!J$14/'Weightage Page-1'!G$13)*'Weightage Page-1'!G173,0))+
(IF('Semester Activities'!J$15&lt;&gt;0,('Semester Activities'!J$15/'Weightage Page-1'!H$13)*'Weightage Page-1'!H173,0))+
(IF('Semester Activities'!J$16&lt;&gt;0,('Semester Activities'!J$16/'Weightage Page-1'!I$13)*'Weightage Page-1'!I173,0))+
(IF('Semester Activities'!J$17&lt;&gt;0,('Semester Activities'!J$17/'Weightage Page-1'!J$13)*'Weightage Page-1'!J173,0))+
(IF('Semester Activities'!J$18&lt;&gt;0,('Semester Activities'!J$18/'Weightage Page-1'!K$13)*'Weightage Page-1'!K173,0))+
(IF('Semester Activities'!J$19&lt;&gt;0,('Semester Activities'!J$19/'Weightage Page-1'!L$13)*'Weightage Page-1'!L173,0))+
(IF('Semester Activities'!J$20&lt;&gt;0,('Semester Activities'!J$20/'Weightage Page-1'!M$13)*'Weightage Page-1'!M173,0))+
(IF('Semester Activities'!J$21&lt;&gt;0,('Semester Activities'!J$21/'Weightage Page-1'!N$13)*'Weightage Page-1'!N173,0))+
(IF('Semester Activities'!J$25&lt;&gt;0,('Semester Activities'!J$25/'Weightage Page-1'!R$13)*'Weightage Page-1'!R173,0))+
(IF('Semester Activities'!J$26&lt;&gt;0,('Semester Activities'!J$26/'Weightage Page-1'!S$13)*'Weightage Page-1'!S173,0))+
(IF('Semester Activities'!J$27&lt;&gt;0,('Semester Activities'!J$27/'Weightage Page-1'!T$13)*'Weightage Page-1'!T173,0))+
(IF('Semester Activities'!J$28&lt;&gt;0,('Semester Activities'!J$28/'Weightage Page-1'!U$13)*'Weightage Page-1'!U173,0))+
(IF('Semester Activities'!J$29&lt;&gt;0,('Semester Activities'!J$29/'Weightage Page-1'!V$13)*'Weightage Page-1'!V173,0))+
(IF('Semester Activities'!J$30&lt;&gt;0,('Semester Activities'!J$30/'Weightage Page-1'!W$13)*'Weightage Page-1'!W173,0))+
(IF('Semester Activities'!J$31&lt;&gt;0,('Semester Activities'!J$31/'Weightage Page-1'!X$13)*'Weightage Page-1'!X173,0))+
(IF('Semester Activities'!J$32&lt;&gt;0,('Semester Activities'!J$32/'Weightage Page-1'!Y$13)*'Weightage Page-1'!Y173,0))+
(IF('Semester Activities'!J$33&lt;&gt;0,('Semester Activities'!J$33/'Weightage Page-1'!Z$13)*'Weightage Page-1'!Z173,0))+
(IF('Semester Activities'!J$34&lt;&gt;0,('Semester Activities'!J$34/'Weightage Page-1'!AA$13)*'Weightage Page-1'!AA173,0))+
(IF('Semester Activities'!J$35&lt;&gt;0,('Semester Activities'!J$35/'Weightage Page-1'!AB$13)*'Weightage Page-1'!AB173,0))+
(IF('Semester Activities'!J$36&lt;&gt;0,('Semester Activities'!J$36/'Weightage Page-1'!AC$13)*'Weightage Page-1'!AC173,0))+
(IF('Semester Activities'!J$38&lt;&gt;0,('Semester Activities'!J$38/'Weightage Page-1'!AE$13)*'Weightage Page-1'!AE173,0))+
(IF('Semester Activities'!J$39&lt;&gt;0,('Semester Activities'!J$39/'Weightage Page-1'!AF$13)*'Weightage Page-1'!AF173,0))+
(IF('Semester Activities'!J$40&lt;&gt;0,('Semester Activities'!J$40/'Weightage Page-1'!AG$13)*'Weightage Page-1'!AG173,0))+
(IF('Semester Activities'!J$41&lt;&gt;0,('Semester Activities'!J$41/'Weightage Page-1'!AH$13)*'Weightage Page-1'!AH173,0))+
(IF('Semester Activities'!J$42&lt;&gt;0,('Semester Activities'!J$42/'Weightage Page-1'!AI$13)*'Weightage Page-1'!AI173,0))+
(IF('Semester Activities'!J$43&lt;&gt;0,('Semester Activities'!J$43/'Weightage Page-1'!AJ$13)*'Weightage Page-1'!AJ173,0))+
(IF('Semester Activities'!J$44&lt;&gt;0,('Semester Activities'!J$44/'Weightage Page-1'!AK$13)*'Weightage Page-1'!AK173,0))+
(IF('Semester Activities'!J$45&lt;&gt;0,('Semester Activities'!J$45/'Weightage Page-1'!AL$13)*'Weightage Page-1'!AL173,0))+
(IF('Semester Activities'!J$46&lt;&gt;0,('Semester Activities'!J$46/'Weightage Page-1'!AM$13)*'Weightage Page-1'!AM173,0))+
(IF('Semester Activities'!J$47&lt;&gt;0,('Semester Activities'!J$47/'Weightage Page-1'!AN$13)*'Weightage Page-1'!AN173,0))+
(IF('Semester Activities'!J$48&lt;&gt;0,('Semester Activities'!J$48/'Weightage Page-1'!AO$13)*'Weightage Page-1'!AO173,0))+
(IF('Semester Activities'!J$49&lt;&gt;0,('Semester Activities'!J$49/'Weightage Page-1'!AP$13)*'Weightage Page-1'!AP173,0))+
(IF('Semester Activities'!J$50&lt;&gt;0,('Semester Activities'!J$50/'Weightage Page-1'!AQ$13)*'Weightage Page-1'!AQ173,0))+
(IF('Semester Activities'!J$51&lt;&gt;0,('Semester Activities'!J$51/'Weightage Page-1'!AR$13)*'Weightage Page-1'!AR173,0))+
(IF('Semester Activities'!J$52&lt;&gt;0,('Semester Activities'!J$52/'Weightage Page-1'!AS$13)*'Weightage Page-1'!AS173,0))+
(IF('Semester Activities'!J$53&lt;&gt;0,('Semester Activities'!J$53/'Weightage Page-1'!AT$13)*'Weightage Page-1'!AT173,0))+
(IF('Semester Activities'!J$54&lt;&gt;0,('Semester Activities'!J$54/'Weightage Page-1'!AU$13)*'Weightage Page-1'!AU173,0))+
(IF('Semester Activities'!J$55&lt;&gt;0,('Semester Activities'!J$55/'Weightage Page-1'!AV$13)*'Weightage Page-1'!AV173,0))+
(IF('Semester Activities'!J$56&lt;&gt;0,('Semester Activities'!J$56/'Weightage Page-1'!AW$13)*'Weightage Page-1'!AW173,0))+
(IF('Semester Activities'!J$57&lt;&gt;0,('Semester Activities'!J$57/'Weightage Page-1'!AX$13)*'Weightage Page-1'!AX173,0))+
(IF('Semester Activities'!J$58&lt;&gt;0,('Semester Activities'!J$58/'Weightage Page-1'!AY$13)*'Weightage Page-1'!AY173,0))+
(IF('Semester Activities'!J$59&lt;&gt;0,('Semester Activities'!J$59/'Weightage Page-1'!AZ$13)*'Weightage Page-1'!AZ173,0))+
(IF('Semester Activities'!J$60&lt;&gt;0,('Semester Activities'!J$60/'Weightage Page-1'!BA$13)*'Weightage Page-1'!BA173,0))+
(IF('Semester Activities'!J$61&lt;&gt;0,('Semester Activities'!J$61/'Weightage Page-1'!BB$13)*'Weightage Page-1'!BB173,0))</f>
        <v>0</v>
      </c>
      <c r="E167" s="423"/>
      <c r="F167" s="423">
        <f>(IF('Semester Activities'!K$11&lt;&gt;0,('Semester Activities'!K$11/'Weightage Page-1'!D$13)*'Weightage Page-1'!D173,0))+
(IF('Semester Activities'!K$12&lt;&gt;0,('Semester Activities'!K$12/'Weightage Page-1'!E$13)*'Weightage Page-1'!E173,0))+
(IF('Semester Activities'!K$13&lt;&gt;0,('Semester Activities'!K$13/'Weightage Page-1'!F$13)*'Weightage Page-1'!F173,0))+
(IF('Semester Activities'!K$14&lt;&gt;0,('Semester Activities'!K$14/'Weightage Page-1'!G$13)*'Weightage Page-1'!G173,0))+
(IF('Semester Activities'!K$15&lt;&gt;0,('Semester Activities'!K$15/'Weightage Page-1'!H$13)*'Weightage Page-1'!H173,0))+
(IF('Semester Activities'!K$16&lt;&gt;0,('Semester Activities'!K$16/'Weightage Page-1'!I$13)*'Weightage Page-1'!I173,0))+
(IF('Semester Activities'!K$17&lt;&gt;0,('Semester Activities'!K$17/'Weightage Page-1'!J$13)*'Weightage Page-1'!J173,0))+
(IF('Semester Activities'!K$18&lt;&gt;0,('Semester Activities'!K$18/'Weightage Page-1'!K$13)*'Weightage Page-1'!K173,0))+
(IF('Semester Activities'!K$19&lt;&gt;0,('Semester Activities'!K$19/'Weightage Page-1'!L$13)*'Weightage Page-1'!L173,0))+
(IF('Semester Activities'!K$20&lt;&gt;0,('Semester Activities'!K$20/'Weightage Page-1'!M$13)*'Weightage Page-1'!M173,0))+
(IF('Semester Activities'!K$21&lt;&gt;0,('Semester Activities'!K$21/'Weightage Page-1'!N$13)*'Weightage Page-1'!N173,0))+
(IF('Semester Activities'!K$25&lt;&gt;0,('Semester Activities'!K$25/'Weightage Page-1'!R$13)*'Weightage Page-1'!R173,0))+
(IF('Semester Activities'!K$26&lt;&gt;0,('Semester Activities'!K$26/'Weightage Page-1'!S$13)*'Weightage Page-1'!S173,0))+
(IF('Semester Activities'!K$27&lt;&gt;0,('Semester Activities'!K$27/'Weightage Page-1'!T$13)*'Weightage Page-1'!T173,0))+
(IF('Semester Activities'!K$28&lt;&gt;0,('Semester Activities'!K$28/'Weightage Page-1'!U$13)*'Weightage Page-1'!U173,0))+
(IF('Semester Activities'!K$29&lt;&gt;0,('Semester Activities'!K$29/'Weightage Page-1'!V$13)*'Weightage Page-1'!V173,0))+
(IF('Semester Activities'!K$30&lt;&gt;0,('Semester Activities'!K$30/'Weightage Page-1'!W$13)*'Weightage Page-1'!W173,0))+
(IF('Semester Activities'!K$31&lt;&gt;0,('Semester Activities'!K$31/'Weightage Page-1'!X$13)*'Weightage Page-1'!X173,0))+
(IF('Semester Activities'!K$32&lt;&gt;0,('Semester Activities'!K$32/'Weightage Page-1'!Y$13)*'Weightage Page-1'!Y173,0))+
(IF('Semester Activities'!K$33&lt;&gt;0,('Semester Activities'!K$33/'Weightage Page-1'!Z$13)*'Weightage Page-1'!Z173,0))+
(IF('Semester Activities'!K$34&lt;&gt;0,('Semester Activities'!K$34/'Weightage Page-1'!AA$13)*'Weightage Page-1'!AA173,0))+
(IF('Semester Activities'!K$35&lt;&gt;0,('Semester Activities'!K$35/'Weightage Page-1'!AB$13)*'Weightage Page-1'!AB173,0))+
(IF('Semester Activities'!K$36&lt;&gt;0,('Semester Activities'!K$36/'Weightage Page-1'!AC$13)*'Weightage Page-1'!AC173,0))+
(IF('Semester Activities'!K$38&lt;&gt;0,('Semester Activities'!K$38/'Weightage Page-1'!AE$13)*'Weightage Page-1'!AE173,0))+
(IF('Semester Activities'!K$39&lt;&gt;0,('Semester Activities'!K$39/'Weightage Page-1'!AF$13)*'Weightage Page-1'!AF173,0))+
(IF('Semester Activities'!K$40&lt;&gt;0,('Semester Activities'!K$40/'Weightage Page-1'!AG$13)*'Weightage Page-1'!AG173,0))+
(IF('Semester Activities'!K$41&lt;&gt;0,('Semester Activities'!K$41/'Weightage Page-1'!AH$13)*'Weightage Page-1'!AH173,0))+
(IF('Semester Activities'!K$42&lt;&gt;0,('Semester Activities'!K$42/'Weightage Page-1'!AI$13)*'Weightage Page-1'!AI173,0))+
(IF('Semester Activities'!K$43&lt;&gt;0,('Semester Activities'!K$43/'Weightage Page-1'!AJ$13)*'Weightage Page-1'!AJ173,0))+
(IF('Semester Activities'!K$44&lt;&gt;0,('Semester Activities'!K$44/'Weightage Page-1'!AK$13)*'Weightage Page-1'!AK173,0))+
(IF('Semester Activities'!K$45&lt;&gt;0,('Semester Activities'!K$45/'Weightage Page-1'!AL$13)*'Weightage Page-1'!AL173,0))+
(IF('Semester Activities'!K$46&lt;&gt;0,('Semester Activities'!K$46/'Weightage Page-1'!AM$13)*'Weightage Page-1'!AM173,0))+
(IF('Semester Activities'!K$47&lt;&gt;0,('Semester Activities'!K$47/'Weightage Page-1'!AN$13)*'Weightage Page-1'!AN173,0))+
(IF('Semester Activities'!K$48&lt;&gt;0,('Semester Activities'!K$48/'Weightage Page-1'!AO$13)*'Weightage Page-1'!AO173,0))+
(IF('Semester Activities'!K$49&lt;&gt;0,('Semester Activities'!K$49/'Weightage Page-1'!AP$13)*'Weightage Page-1'!AP173,0))+
(IF('Semester Activities'!K$50&lt;&gt;0,('Semester Activities'!K$50/'Weightage Page-1'!AQ$13)*'Weightage Page-1'!AQ173,0))+
(IF('Semester Activities'!K$51&lt;&gt;0,('Semester Activities'!K$51/'Weightage Page-1'!AR$13)*'Weightage Page-1'!AR173,0))+
(IF('Semester Activities'!K$52&lt;&gt;0,('Semester Activities'!K$52/'Weightage Page-1'!AS$13)*'Weightage Page-1'!AS173,0))+
(IF('Semester Activities'!K$53&lt;&gt;0,('Semester Activities'!K$53/'Weightage Page-1'!AT$13)*'Weightage Page-1'!AT173,0))+
(IF('Semester Activities'!K$54&lt;&gt;0,('Semester Activities'!K$54/'Weightage Page-1'!AU$13)*'Weightage Page-1'!AU173,0))+
(IF('Semester Activities'!K$55&lt;&gt;0,('Semester Activities'!K$55/'Weightage Page-1'!AV$13)*'Weightage Page-1'!AV173,0))+
(IF('Semester Activities'!K$56&lt;&gt;0,('Semester Activities'!K$56/'Weightage Page-1'!AW$13)*'Weightage Page-1'!AW173,0))+
(IF('Semester Activities'!K$57&lt;&gt;0,('Semester Activities'!K$57/'Weightage Page-1'!AX$13)*'Weightage Page-1'!AX173,0))+
(IF('Semester Activities'!K$58&lt;&gt;0,('Semester Activities'!K$58/'Weightage Page-1'!AY$13)*'Weightage Page-1'!AY173,0))+
(IF('Semester Activities'!K$59&lt;&gt;0,('Semester Activities'!K$59/'Weightage Page-1'!AZ$13)*'Weightage Page-1'!AZ173,0))+
(IF('Semester Activities'!K$60&lt;&gt;0,('Semester Activities'!K$60/'Weightage Page-1'!BA$13)*'Weightage Page-1'!BA173,0))+
(IF('Semester Activities'!K$61&lt;&gt;0,('Semester Activities'!K$61/'Weightage Page-1'!BB$13)*'Weightage Page-1'!BB173,0))</f>
        <v>0</v>
      </c>
      <c r="G167" s="423"/>
      <c r="H167" s="423">
        <f>(IF('Semester Activities'!L$11&lt;&gt;0,('Semester Activities'!L$11/'Weightage Page-1'!D$13)*'Weightage Page-1'!D173,0))+
(IF('Semester Activities'!L$12&lt;&gt;0,('Semester Activities'!L$12/'Weightage Page-1'!E$13)*'Weightage Page-1'!E173,0))+
(IF('Semester Activities'!L$13&lt;&gt;0,('Semester Activities'!L$13/'Weightage Page-1'!F$13)*'Weightage Page-1'!F173,0))+
(IF('Semester Activities'!L$14&lt;&gt;0,('Semester Activities'!L$14/'Weightage Page-1'!G$13)*'Weightage Page-1'!G173,0))+
(IF('Semester Activities'!L$15&lt;&gt;0,('Semester Activities'!L$15/'Weightage Page-1'!H$13)*'Weightage Page-1'!H173,0))+
(IF('Semester Activities'!L$16&lt;&gt;0,('Semester Activities'!L$16/'Weightage Page-1'!I$13)*'Weightage Page-1'!I173,0))+
(IF('Semester Activities'!L$17&lt;&gt;0,('Semester Activities'!L$17/'Weightage Page-1'!J$13)*'Weightage Page-1'!J173,0))+
(IF('Semester Activities'!L$18&lt;&gt;0,('Semester Activities'!L$18/'Weightage Page-1'!K$13)*'Weightage Page-1'!K173,0))+
(IF('Semester Activities'!L$19&lt;&gt;0,('Semester Activities'!L$19/'Weightage Page-1'!L$13)*'Weightage Page-1'!L173,0))+
(IF('Semester Activities'!L$20&lt;&gt;0,('Semester Activities'!L$20/'Weightage Page-1'!M$13)*'Weightage Page-1'!M173,0))+
(IF('Semester Activities'!L$21&lt;&gt;0,('Semester Activities'!L$21/'Weightage Page-1'!N$13)*'Weightage Page-1'!N173,0))+
(IF('Semester Activities'!L$25&lt;&gt;0,('Semester Activities'!L$25/'Weightage Page-1'!R$13)*'Weightage Page-1'!R173,0))+
(IF('Semester Activities'!L$26&lt;&gt;0,('Semester Activities'!L$26/'Weightage Page-1'!S$13)*'Weightage Page-1'!S173,0))+
(IF('Semester Activities'!L$27&lt;&gt;0,('Semester Activities'!L$27/'Weightage Page-1'!T$13)*'Weightage Page-1'!T173,0))+
(IF('Semester Activities'!L$28&lt;&gt;0,('Semester Activities'!L$28/'Weightage Page-1'!U$13)*'Weightage Page-1'!U173,0))+
(IF('Semester Activities'!L$29&lt;&gt;0,('Semester Activities'!L$29/'Weightage Page-1'!V$13)*'Weightage Page-1'!V173,0))+
(IF('Semester Activities'!L$30&lt;&gt;0,('Semester Activities'!L$30/'Weightage Page-1'!W$13)*'Weightage Page-1'!W173,0))+
(IF('Semester Activities'!L$31&lt;&gt;0,('Semester Activities'!L$31/'Weightage Page-1'!X$13)*'Weightage Page-1'!X173,0))+
(IF('Semester Activities'!L$32&lt;&gt;0,('Semester Activities'!L$32/'Weightage Page-1'!Y$13)*'Weightage Page-1'!Y173,0))+
(IF('Semester Activities'!L$33&lt;&gt;0,('Semester Activities'!L$33/'Weightage Page-1'!Z$13)*'Weightage Page-1'!Z173,0))+
(IF('Semester Activities'!L$34&lt;&gt;0,('Semester Activities'!L$34/'Weightage Page-1'!AA$13)*'Weightage Page-1'!AA173,0))+
(IF('Semester Activities'!L$35&lt;&gt;0,('Semester Activities'!L$35/'Weightage Page-1'!AB$13)*'Weightage Page-1'!AB173,0))+
(IF('Semester Activities'!L$36&lt;&gt;0,('Semester Activities'!L$36/'Weightage Page-1'!AC$13)*'Weightage Page-1'!AC173,0))+
(IF('Semester Activities'!L$38&lt;&gt;0,('Semester Activities'!L$38/'Weightage Page-1'!AE$13)*'Weightage Page-1'!AE173,0))+
(IF('Semester Activities'!L$39&lt;&gt;0,('Semester Activities'!L$39/'Weightage Page-1'!AF$13)*'Weightage Page-1'!AF173,0))+
(IF('Semester Activities'!L$40&lt;&gt;0,('Semester Activities'!L$40/'Weightage Page-1'!AG$13)*'Weightage Page-1'!AG173,0))+
(IF('Semester Activities'!L$41&lt;&gt;0,('Semester Activities'!L$41/'Weightage Page-1'!AH$13)*'Weightage Page-1'!AH173,0))+
(IF('Semester Activities'!L$42&lt;&gt;0,('Semester Activities'!L$42/'Weightage Page-1'!AI$13)*'Weightage Page-1'!AI173,0))+
(IF('Semester Activities'!L$43&lt;&gt;0,('Semester Activities'!L$43/'Weightage Page-1'!AJ$13)*'Weightage Page-1'!AJ173,0))+
(IF('Semester Activities'!L$44&lt;&gt;0,('Semester Activities'!L$44/'Weightage Page-1'!AK$13)*'Weightage Page-1'!AK173,0))+
(IF('Semester Activities'!L$45&lt;&gt;0,('Semester Activities'!L$45/'Weightage Page-1'!AL$13)*'Weightage Page-1'!AL173,0))+
(IF('Semester Activities'!L$46&lt;&gt;0,('Semester Activities'!L$46/'Weightage Page-1'!AM$13)*'Weightage Page-1'!AM173,0))+
(IF('Semester Activities'!L$47&lt;&gt;0,('Semester Activities'!L$47/'Weightage Page-1'!AN$13)*'Weightage Page-1'!AN173,0))+
(IF('Semester Activities'!L$48&lt;&gt;0,('Semester Activities'!L$48/'Weightage Page-1'!AO$13)*'Weightage Page-1'!AO173,0))+
(IF('Semester Activities'!L$49&lt;&gt;0,('Semester Activities'!L$49/'Weightage Page-1'!AP$13)*'Weightage Page-1'!AP173,0))+
(IF('Semester Activities'!L$50&lt;&gt;0,('Semester Activities'!L$50/'Weightage Page-1'!AQ$13)*'Weightage Page-1'!AQ173,0))+
(IF('Semester Activities'!L$51&lt;&gt;0,('Semester Activities'!L$51/'Weightage Page-1'!AR$13)*'Weightage Page-1'!AR173,0))+
(IF('Semester Activities'!L$52&lt;&gt;0,('Semester Activities'!L$52/'Weightage Page-1'!AS$13)*'Weightage Page-1'!AS173,0))+
(IF('Semester Activities'!L$53&lt;&gt;0,('Semester Activities'!L$53/'Weightage Page-1'!AT$13)*'Weightage Page-1'!AT173,0))+
(IF('Semester Activities'!L$54&lt;&gt;0,('Semester Activities'!L$54/'Weightage Page-1'!AU$13)*'Weightage Page-1'!AU173,0))+
(IF('Semester Activities'!L$55&lt;&gt;0,('Semester Activities'!L$55/'Weightage Page-1'!AV$13)*'Weightage Page-1'!AV173,0))+
(IF('Semester Activities'!L$56&lt;&gt;0,('Semester Activities'!L$56/'Weightage Page-1'!AW$13)*'Weightage Page-1'!AW173,0))+
(IF('Semester Activities'!L$57&lt;&gt;0,('Semester Activities'!L$57/'Weightage Page-1'!AX$13)*'Weightage Page-1'!AX173,0))+
(IF('Semester Activities'!L$58&lt;&gt;0,('Semester Activities'!L$58/'Weightage Page-1'!AY$13)*'Weightage Page-1'!AY173,0))+
(IF('Semester Activities'!L$59&lt;&gt;0,('Semester Activities'!L$59/'Weightage Page-1'!AZ$13)*'Weightage Page-1'!AZ173,0))+
(IF('Semester Activities'!L$60&lt;&gt;0,('Semester Activities'!L$60/'Weightage Page-1'!BA$13)*'Weightage Page-1'!BA173,0))+
(IF('Semester Activities'!L$61&lt;&gt;0,('Semester Activities'!L$61/'Weightage Page-1'!BB$13)*'Weightage Page-1'!BB173,0))</f>
        <v>0</v>
      </c>
      <c r="I167" s="423"/>
      <c r="J167" s="423">
        <f>(IF('Semester Activities'!M$11&lt;&gt;0,('Semester Activities'!M$11/'Weightage Page-1'!D$13)*'Weightage Page-1'!D173,0))+
(IF('Semester Activities'!M$12&lt;&gt;0,('Semester Activities'!M$12/'Weightage Page-1'!E$13)*'Weightage Page-1'!E173,0))+
(IF('Semester Activities'!M$13&lt;&gt;0,('Semester Activities'!M$13/'Weightage Page-1'!F$13)*'Weightage Page-1'!F173,0))+
(IF('Semester Activities'!M$14&lt;&gt;0,('Semester Activities'!M$14/'Weightage Page-1'!G$13)*'Weightage Page-1'!G173,0))+
(IF('Semester Activities'!M$15&lt;&gt;0,('Semester Activities'!M$15/'Weightage Page-1'!H$13)*'Weightage Page-1'!H173,0))+
(IF('Semester Activities'!M$16&lt;&gt;0,('Semester Activities'!M$16/'Weightage Page-1'!I$13)*'Weightage Page-1'!I173,0))+
(IF('Semester Activities'!M$17&lt;&gt;0,('Semester Activities'!M$17/'Weightage Page-1'!J$13)*'Weightage Page-1'!J173,0))+
(IF('Semester Activities'!M$18&lt;&gt;0,('Semester Activities'!M$18/'Weightage Page-1'!K$13)*'Weightage Page-1'!K173,0))+
(IF('Semester Activities'!M$19&lt;&gt;0,('Semester Activities'!M$19/'Weightage Page-1'!L$13)*'Weightage Page-1'!L173,0))+
(IF('Semester Activities'!M$20&lt;&gt;0,('Semester Activities'!M$20/'Weightage Page-1'!M$13)*'Weightage Page-1'!M173,0))+
(IF('Semester Activities'!M$21&lt;&gt;0,('Semester Activities'!M$21/'Weightage Page-1'!N$13)*'Weightage Page-1'!N173,0))+
(IF('Semester Activities'!M$25&lt;&gt;0,('Semester Activities'!M$25/'Weightage Page-1'!R$13)*'Weightage Page-1'!R173,0))+
(IF('Semester Activities'!M$26&lt;&gt;0,('Semester Activities'!M$26/'Weightage Page-1'!S$13)*'Weightage Page-1'!S173,0))+
(IF('Semester Activities'!M$27&lt;&gt;0,('Semester Activities'!M$27/'Weightage Page-1'!T$13)*'Weightage Page-1'!T173,0))+
(IF('Semester Activities'!M$28&lt;&gt;0,('Semester Activities'!M$28/'Weightage Page-1'!U$13)*'Weightage Page-1'!U173,0))+
(IF('Semester Activities'!M$29&lt;&gt;0,('Semester Activities'!M$29/'Weightage Page-1'!V$13)*'Weightage Page-1'!V173,0))+
(IF('Semester Activities'!M$30&lt;&gt;0,('Semester Activities'!M$30/'Weightage Page-1'!W$13)*'Weightage Page-1'!W173,0))+
(IF('Semester Activities'!M$31&lt;&gt;0,('Semester Activities'!M$31/'Weightage Page-1'!X$13)*'Weightage Page-1'!X173,0))+
(IF('Semester Activities'!M$32&lt;&gt;0,('Semester Activities'!M$32/'Weightage Page-1'!Y$13)*'Weightage Page-1'!Y173,0))+
(IF('Semester Activities'!M$33&lt;&gt;0,('Semester Activities'!M$33/'Weightage Page-1'!Z$13)*'Weightage Page-1'!Z173,0))+
(IF('Semester Activities'!M$34&lt;&gt;0,('Semester Activities'!M$34/'Weightage Page-1'!AA$13)*'Weightage Page-1'!AA173,0))+
(IF('Semester Activities'!M$35&lt;&gt;0,('Semester Activities'!M$35/'Weightage Page-1'!AB$13)*'Weightage Page-1'!AB173,0))+
(IF('Semester Activities'!M$36&lt;&gt;0,('Semester Activities'!M$36/'Weightage Page-1'!AC$13)*'Weightage Page-1'!AC173,0))+
(IF('Semester Activities'!M$38&lt;&gt;0,('Semester Activities'!M$38/'Weightage Page-1'!AE$13)*'Weightage Page-1'!AE173,0))+
(IF('Semester Activities'!M$39&lt;&gt;0,('Semester Activities'!M$39/'Weightage Page-1'!AF$13)*'Weightage Page-1'!AF173,0))+
(IF('Semester Activities'!M$40&lt;&gt;0,('Semester Activities'!M$40/'Weightage Page-1'!AG$13)*'Weightage Page-1'!AG173,0))+
(IF('Semester Activities'!M$41&lt;&gt;0,('Semester Activities'!M$41/'Weightage Page-1'!AH$13)*'Weightage Page-1'!AH173,0))+
(IF('Semester Activities'!M$42&lt;&gt;0,('Semester Activities'!M$42/'Weightage Page-1'!AI$13)*'Weightage Page-1'!AI173,0))+
(IF('Semester Activities'!M$43&lt;&gt;0,('Semester Activities'!M$43/'Weightage Page-1'!AJ$13)*'Weightage Page-1'!AJ173,0))+
(IF('Semester Activities'!M$44&lt;&gt;0,('Semester Activities'!M$44/'Weightage Page-1'!AK$13)*'Weightage Page-1'!AK173,0))+
(IF('Semester Activities'!M$45&lt;&gt;0,('Semester Activities'!M$45/'Weightage Page-1'!AL$13)*'Weightage Page-1'!AL173,0))+
(IF('Semester Activities'!M$46&lt;&gt;0,('Semester Activities'!M$46/'Weightage Page-1'!AM$13)*'Weightage Page-1'!AM173,0))+
(IF('Semester Activities'!M$47&lt;&gt;0,('Semester Activities'!M$47/'Weightage Page-1'!AN$13)*'Weightage Page-1'!AN173,0))+
(IF('Semester Activities'!M$48&lt;&gt;0,('Semester Activities'!M$48/'Weightage Page-1'!AO$13)*'Weightage Page-1'!AO173,0))+
(IF('Semester Activities'!M$49&lt;&gt;0,('Semester Activities'!M$49/'Weightage Page-1'!AP$13)*'Weightage Page-1'!AP173,0))+
(IF('Semester Activities'!M$50&lt;&gt;0,('Semester Activities'!M$50/'Weightage Page-1'!AQ$13)*'Weightage Page-1'!AQ173,0))+
(IF('Semester Activities'!M$51&lt;&gt;0,('Semester Activities'!M$51/'Weightage Page-1'!AR$13)*'Weightage Page-1'!AR173,0))+
(IF('Semester Activities'!M$52&lt;&gt;0,('Semester Activities'!M$52/'Weightage Page-1'!AS$13)*'Weightage Page-1'!AS173,0))+
(IF('Semester Activities'!M$53&lt;&gt;0,('Semester Activities'!M$53/'Weightage Page-1'!AT$13)*'Weightage Page-1'!AT173,0))+
(IF('Semester Activities'!M$54&lt;&gt;0,('Semester Activities'!M$54/'Weightage Page-1'!AU$13)*'Weightage Page-1'!AU173,0))+
(IF('Semester Activities'!M$55&lt;&gt;0,('Semester Activities'!M$55/'Weightage Page-1'!AV$13)*'Weightage Page-1'!AV173,0))+
(IF('Semester Activities'!M$56&lt;&gt;0,('Semester Activities'!M$56/'Weightage Page-1'!AW$13)*'Weightage Page-1'!AW173,0))+
(IF('Semester Activities'!M$57&lt;&gt;0,('Semester Activities'!M$57/'Weightage Page-1'!AX$13)*'Weightage Page-1'!AX173,0))+
(IF('Semester Activities'!M$58&lt;&gt;0,('Semester Activities'!M$58/'Weightage Page-1'!AY$13)*'Weightage Page-1'!AY173,0))+
(IF('Semester Activities'!M$59&lt;&gt;0,('Semester Activities'!M$59/'Weightage Page-1'!AZ$13)*'Weightage Page-1'!AZ173,0))+
(IF('Semester Activities'!M$60&lt;&gt;0,('Semester Activities'!M$60/'Weightage Page-1'!BA$13)*'Weightage Page-1'!BA173,0))+
(IF('Semester Activities'!M$61&lt;&gt;0,('Semester Activities'!M$61/'Weightage Page-1'!BB$13)*'Weightage Page-1'!BB173,0))</f>
        <v>0</v>
      </c>
      <c r="K167" s="423"/>
      <c r="L167" s="423">
        <f>(IF('Semester Activities'!N$11&lt;&gt;0,('Semester Activities'!N$11/'Weightage Page-1'!D$13)*'Weightage Page-1'!D173,0))+
(IF('Semester Activities'!N$12&lt;&gt;0,('Semester Activities'!N$12/'Weightage Page-1'!E$13)*'Weightage Page-1'!E173,0))+
(IF('Semester Activities'!N$13&lt;&gt;0,('Semester Activities'!N$13/'Weightage Page-1'!F$13)*'Weightage Page-1'!F173,0))+
(IF('Semester Activities'!N$14&lt;&gt;0,('Semester Activities'!N$14/'Weightage Page-1'!G$13)*'Weightage Page-1'!G173,0))+
(IF('Semester Activities'!N$15&lt;&gt;0,('Semester Activities'!N$15/'Weightage Page-1'!H$13)*'Weightage Page-1'!H173,0))+
(IF('Semester Activities'!N$16&lt;&gt;0,('Semester Activities'!N$16/'Weightage Page-1'!I$13)*'Weightage Page-1'!I173,0))+
(IF('Semester Activities'!N$17&lt;&gt;0,('Semester Activities'!N$17/'Weightage Page-1'!J$13)*'Weightage Page-1'!J173,0))+
(IF('Semester Activities'!N$18&lt;&gt;0,('Semester Activities'!N$18/'Weightage Page-1'!K$13)*'Weightage Page-1'!K173,0))+
(IF('Semester Activities'!N$19&lt;&gt;0,('Semester Activities'!N$19/'Weightage Page-1'!L$13)*'Weightage Page-1'!L173,0))+
(IF('Semester Activities'!N$20&lt;&gt;0,('Semester Activities'!N$20/'Weightage Page-1'!M$13)*'Weightage Page-1'!M173,0))+
(IF('Semester Activities'!N$21&lt;&gt;0,('Semester Activities'!N$21/'Weightage Page-1'!N$13)*'Weightage Page-1'!N173,0))+
(IF('Semester Activities'!N$25&lt;&gt;0,('Semester Activities'!N$25/'Weightage Page-1'!R$13)*'Weightage Page-1'!R173,0))+
(IF('Semester Activities'!N$26&lt;&gt;0,('Semester Activities'!N$26/'Weightage Page-1'!S$13)*'Weightage Page-1'!S173,0))+
(IF('Semester Activities'!N$27&lt;&gt;0,('Semester Activities'!N$27/'Weightage Page-1'!T$13)*'Weightage Page-1'!T173,0))+
(IF('Semester Activities'!N$28&lt;&gt;0,('Semester Activities'!N$28/'Weightage Page-1'!U$13)*'Weightage Page-1'!U173,0))+
(IF('Semester Activities'!N$29&lt;&gt;0,('Semester Activities'!N$29/'Weightage Page-1'!V$13)*'Weightage Page-1'!V173,0))+
(IF('Semester Activities'!N$30&lt;&gt;0,('Semester Activities'!N$30/'Weightage Page-1'!W$13)*'Weightage Page-1'!W173,0))+
(IF('Semester Activities'!N$31&lt;&gt;0,('Semester Activities'!N$31/'Weightage Page-1'!X$13)*'Weightage Page-1'!X173,0))+
(IF('Semester Activities'!N$32&lt;&gt;0,('Semester Activities'!N$32/'Weightage Page-1'!Y$13)*'Weightage Page-1'!Y173,0))+
(IF('Semester Activities'!N$33&lt;&gt;0,('Semester Activities'!N$33/'Weightage Page-1'!Z$13)*'Weightage Page-1'!Z173,0))+
(IF('Semester Activities'!N$34&lt;&gt;0,('Semester Activities'!N$34/'Weightage Page-1'!AA$13)*'Weightage Page-1'!AA173,0))+
(IF('Semester Activities'!N$35&lt;&gt;0,('Semester Activities'!N$35/'Weightage Page-1'!AB$13)*'Weightage Page-1'!AB173,0))+
(IF('Semester Activities'!N$36&lt;&gt;0,('Semester Activities'!N$36/'Weightage Page-1'!AC$13)*'Weightage Page-1'!AC173,0))+
(IF('Semester Activities'!N$38&lt;&gt;0,('Semester Activities'!N$38/'Weightage Page-1'!AE$13)*'Weightage Page-1'!AE173,0))+
(IF('Semester Activities'!N$39&lt;&gt;0,('Semester Activities'!N$39/'Weightage Page-1'!AF$13)*'Weightage Page-1'!AF173,0))+
(IF('Semester Activities'!N$40&lt;&gt;0,('Semester Activities'!N$40/'Weightage Page-1'!AG$13)*'Weightage Page-1'!AG173,0))+
(IF('Semester Activities'!N$41&lt;&gt;0,('Semester Activities'!N$41/'Weightage Page-1'!AH$13)*'Weightage Page-1'!AH173,0))+
(IF('Semester Activities'!N$42&lt;&gt;0,('Semester Activities'!N$42/'Weightage Page-1'!AI$13)*'Weightage Page-1'!AI173,0))+
(IF('Semester Activities'!N$43&lt;&gt;0,('Semester Activities'!N$43/'Weightage Page-1'!AJ$13)*'Weightage Page-1'!AJ173,0))+
(IF('Semester Activities'!N$44&lt;&gt;0,('Semester Activities'!N$44/'Weightage Page-1'!AK$13)*'Weightage Page-1'!AK173,0))+
(IF('Semester Activities'!N$45&lt;&gt;0,('Semester Activities'!N$45/'Weightage Page-1'!AL$13)*'Weightage Page-1'!AL173,0))+
(IF('Semester Activities'!N$46&lt;&gt;0,('Semester Activities'!N$46/'Weightage Page-1'!AM$13)*'Weightage Page-1'!AM173,0))+
(IF('Semester Activities'!N$47&lt;&gt;0,('Semester Activities'!N$47/'Weightage Page-1'!AN$13)*'Weightage Page-1'!AN173,0))+
(IF('Semester Activities'!N$48&lt;&gt;0,('Semester Activities'!N$48/'Weightage Page-1'!AO$13)*'Weightage Page-1'!AO173,0))+
(IF('Semester Activities'!N$49&lt;&gt;0,('Semester Activities'!N$49/'Weightage Page-1'!AP$13)*'Weightage Page-1'!AP173,0))+
(IF('Semester Activities'!N$50&lt;&gt;0,('Semester Activities'!N$50/'Weightage Page-1'!AQ$13)*'Weightage Page-1'!AQ173,0))+
(IF('Semester Activities'!N$51&lt;&gt;0,('Semester Activities'!N$51/'Weightage Page-1'!AR$13)*'Weightage Page-1'!AR173,0))+
(IF('Semester Activities'!N$52&lt;&gt;0,('Semester Activities'!N$52/'Weightage Page-1'!AS$13)*'Weightage Page-1'!AS173,0))+
(IF('Semester Activities'!N$53&lt;&gt;0,('Semester Activities'!N$53/'Weightage Page-1'!AT$13)*'Weightage Page-1'!AT173,0))+
(IF('Semester Activities'!N$54&lt;&gt;0,('Semester Activities'!N$54/'Weightage Page-1'!AU$13)*'Weightage Page-1'!AU173,0))+
(IF('Semester Activities'!N$55&lt;&gt;0,('Semester Activities'!N$55/'Weightage Page-1'!AV$13)*'Weightage Page-1'!AV173,0))+
(IF('Semester Activities'!N$56&lt;&gt;0,('Semester Activities'!N$56/'Weightage Page-1'!AW$13)*'Weightage Page-1'!AW173,0))+
(IF('Semester Activities'!N$57&lt;&gt;0,('Semester Activities'!N$57/'Weightage Page-1'!AX$13)*'Weightage Page-1'!AX173,0))+
(IF('Semester Activities'!N$58&lt;&gt;0,('Semester Activities'!N$58/'Weightage Page-1'!AY$13)*'Weightage Page-1'!AY173,0))+
(IF('Semester Activities'!N$59&lt;&gt;0,('Semester Activities'!N$59/'Weightage Page-1'!AZ$13)*'Weightage Page-1'!AZ173,0))+
(IF('Semester Activities'!N$60&lt;&gt;0,('Semester Activities'!N$60/'Weightage Page-1'!BA$13)*'Weightage Page-1'!BA173,0))+
(IF('Semester Activities'!N$61&lt;&gt;0,('Semester Activities'!N$61/'Weightage Page-1'!BB$13)*'Weightage Page-1'!BB173,0))</f>
        <v>0</v>
      </c>
      <c r="M167" s="423"/>
      <c r="N167" s="424">
        <f t="shared" si="3"/>
        <v>0</v>
      </c>
      <c r="O167" s="424"/>
    </row>
    <row r="168" spans="1:15" ht="16.5" thickBot="1" x14ac:dyDescent="0.3">
      <c r="A168" s="210">
        <v>159</v>
      </c>
      <c r="B168" s="211" t="str">
        <f>IF('Weightage Page-1'!B174&lt;&gt;"",'Weightage Page-1'!B174,"")</f>
        <v/>
      </c>
      <c r="C168" s="118"/>
      <c r="D168" s="423">
        <f>(IF('Semester Activities'!J$11&lt;&gt;0,('Semester Activities'!J$11/'Weightage Page-1'!D$13)*'Weightage Page-1'!D174,0))+
(IF('Semester Activities'!J$12&lt;&gt;0,('Semester Activities'!J$12/'Weightage Page-1'!E$13)*'Weightage Page-1'!E174,0))+
(IF('Semester Activities'!J$13&lt;&gt;0,('Semester Activities'!J$13/'Weightage Page-1'!F$13)*'Weightage Page-1'!F174,0))+
(IF('Semester Activities'!J$14&lt;&gt;0,('Semester Activities'!J$14/'Weightage Page-1'!G$13)*'Weightage Page-1'!G174,0))+
(IF('Semester Activities'!J$15&lt;&gt;0,('Semester Activities'!J$15/'Weightage Page-1'!H$13)*'Weightage Page-1'!H174,0))+
(IF('Semester Activities'!J$16&lt;&gt;0,('Semester Activities'!J$16/'Weightage Page-1'!I$13)*'Weightage Page-1'!I174,0))+
(IF('Semester Activities'!J$17&lt;&gt;0,('Semester Activities'!J$17/'Weightage Page-1'!J$13)*'Weightage Page-1'!J174,0))+
(IF('Semester Activities'!J$18&lt;&gt;0,('Semester Activities'!J$18/'Weightage Page-1'!K$13)*'Weightage Page-1'!K174,0))+
(IF('Semester Activities'!J$19&lt;&gt;0,('Semester Activities'!J$19/'Weightage Page-1'!L$13)*'Weightage Page-1'!L174,0))+
(IF('Semester Activities'!J$20&lt;&gt;0,('Semester Activities'!J$20/'Weightage Page-1'!M$13)*'Weightage Page-1'!M174,0))+
(IF('Semester Activities'!J$21&lt;&gt;0,('Semester Activities'!J$21/'Weightage Page-1'!N$13)*'Weightage Page-1'!N174,0))+
(IF('Semester Activities'!J$25&lt;&gt;0,('Semester Activities'!J$25/'Weightage Page-1'!R$13)*'Weightage Page-1'!R174,0))+
(IF('Semester Activities'!J$26&lt;&gt;0,('Semester Activities'!J$26/'Weightage Page-1'!S$13)*'Weightage Page-1'!S174,0))+
(IF('Semester Activities'!J$27&lt;&gt;0,('Semester Activities'!J$27/'Weightage Page-1'!T$13)*'Weightage Page-1'!T174,0))+
(IF('Semester Activities'!J$28&lt;&gt;0,('Semester Activities'!J$28/'Weightage Page-1'!U$13)*'Weightage Page-1'!U174,0))+
(IF('Semester Activities'!J$29&lt;&gt;0,('Semester Activities'!J$29/'Weightage Page-1'!V$13)*'Weightage Page-1'!V174,0))+
(IF('Semester Activities'!J$30&lt;&gt;0,('Semester Activities'!J$30/'Weightage Page-1'!W$13)*'Weightage Page-1'!W174,0))+
(IF('Semester Activities'!J$31&lt;&gt;0,('Semester Activities'!J$31/'Weightage Page-1'!X$13)*'Weightage Page-1'!X174,0))+
(IF('Semester Activities'!J$32&lt;&gt;0,('Semester Activities'!J$32/'Weightage Page-1'!Y$13)*'Weightage Page-1'!Y174,0))+
(IF('Semester Activities'!J$33&lt;&gt;0,('Semester Activities'!J$33/'Weightage Page-1'!Z$13)*'Weightage Page-1'!Z174,0))+
(IF('Semester Activities'!J$34&lt;&gt;0,('Semester Activities'!J$34/'Weightage Page-1'!AA$13)*'Weightage Page-1'!AA174,0))+
(IF('Semester Activities'!J$35&lt;&gt;0,('Semester Activities'!J$35/'Weightage Page-1'!AB$13)*'Weightage Page-1'!AB174,0))+
(IF('Semester Activities'!J$36&lt;&gt;0,('Semester Activities'!J$36/'Weightage Page-1'!AC$13)*'Weightage Page-1'!AC174,0))+
(IF('Semester Activities'!J$38&lt;&gt;0,('Semester Activities'!J$38/'Weightage Page-1'!AE$13)*'Weightage Page-1'!AE174,0))+
(IF('Semester Activities'!J$39&lt;&gt;0,('Semester Activities'!J$39/'Weightage Page-1'!AF$13)*'Weightage Page-1'!AF174,0))+
(IF('Semester Activities'!J$40&lt;&gt;0,('Semester Activities'!J$40/'Weightage Page-1'!AG$13)*'Weightage Page-1'!AG174,0))+
(IF('Semester Activities'!J$41&lt;&gt;0,('Semester Activities'!J$41/'Weightage Page-1'!AH$13)*'Weightage Page-1'!AH174,0))+
(IF('Semester Activities'!J$42&lt;&gt;0,('Semester Activities'!J$42/'Weightage Page-1'!AI$13)*'Weightage Page-1'!AI174,0))+
(IF('Semester Activities'!J$43&lt;&gt;0,('Semester Activities'!J$43/'Weightage Page-1'!AJ$13)*'Weightage Page-1'!AJ174,0))+
(IF('Semester Activities'!J$44&lt;&gt;0,('Semester Activities'!J$44/'Weightage Page-1'!AK$13)*'Weightage Page-1'!AK174,0))+
(IF('Semester Activities'!J$45&lt;&gt;0,('Semester Activities'!J$45/'Weightage Page-1'!AL$13)*'Weightage Page-1'!AL174,0))+
(IF('Semester Activities'!J$46&lt;&gt;0,('Semester Activities'!J$46/'Weightage Page-1'!AM$13)*'Weightage Page-1'!AM174,0))+
(IF('Semester Activities'!J$47&lt;&gt;0,('Semester Activities'!J$47/'Weightage Page-1'!AN$13)*'Weightage Page-1'!AN174,0))+
(IF('Semester Activities'!J$48&lt;&gt;0,('Semester Activities'!J$48/'Weightage Page-1'!AO$13)*'Weightage Page-1'!AO174,0))+
(IF('Semester Activities'!J$49&lt;&gt;0,('Semester Activities'!J$49/'Weightage Page-1'!AP$13)*'Weightage Page-1'!AP174,0))+
(IF('Semester Activities'!J$50&lt;&gt;0,('Semester Activities'!J$50/'Weightage Page-1'!AQ$13)*'Weightage Page-1'!AQ174,0))+
(IF('Semester Activities'!J$51&lt;&gt;0,('Semester Activities'!J$51/'Weightage Page-1'!AR$13)*'Weightage Page-1'!AR174,0))+
(IF('Semester Activities'!J$52&lt;&gt;0,('Semester Activities'!J$52/'Weightage Page-1'!AS$13)*'Weightage Page-1'!AS174,0))+
(IF('Semester Activities'!J$53&lt;&gt;0,('Semester Activities'!J$53/'Weightage Page-1'!AT$13)*'Weightage Page-1'!AT174,0))+
(IF('Semester Activities'!J$54&lt;&gt;0,('Semester Activities'!J$54/'Weightage Page-1'!AU$13)*'Weightage Page-1'!AU174,0))+
(IF('Semester Activities'!J$55&lt;&gt;0,('Semester Activities'!J$55/'Weightage Page-1'!AV$13)*'Weightage Page-1'!AV174,0))+
(IF('Semester Activities'!J$56&lt;&gt;0,('Semester Activities'!J$56/'Weightage Page-1'!AW$13)*'Weightage Page-1'!AW174,0))+
(IF('Semester Activities'!J$57&lt;&gt;0,('Semester Activities'!J$57/'Weightage Page-1'!AX$13)*'Weightage Page-1'!AX174,0))+
(IF('Semester Activities'!J$58&lt;&gt;0,('Semester Activities'!J$58/'Weightage Page-1'!AY$13)*'Weightage Page-1'!AY174,0))+
(IF('Semester Activities'!J$59&lt;&gt;0,('Semester Activities'!J$59/'Weightage Page-1'!AZ$13)*'Weightage Page-1'!AZ174,0))+
(IF('Semester Activities'!J$60&lt;&gt;0,('Semester Activities'!J$60/'Weightage Page-1'!BA$13)*'Weightage Page-1'!BA174,0))+
(IF('Semester Activities'!J$61&lt;&gt;0,('Semester Activities'!J$61/'Weightage Page-1'!BB$13)*'Weightage Page-1'!BB174,0))</f>
        <v>0</v>
      </c>
      <c r="E168" s="423"/>
      <c r="F168" s="423">
        <f>(IF('Semester Activities'!K$11&lt;&gt;0,('Semester Activities'!K$11/'Weightage Page-1'!D$13)*'Weightage Page-1'!D174,0))+
(IF('Semester Activities'!K$12&lt;&gt;0,('Semester Activities'!K$12/'Weightage Page-1'!E$13)*'Weightage Page-1'!E174,0))+
(IF('Semester Activities'!K$13&lt;&gt;0,('Semester Activities'!K$13/'Weightage Page-1'!F$13)*'Weightage Page-1'!F174,0))+
(IF('Semester Activities'!K$14&lt;&gt;0,('Semester Activities'!K$14/'Weightage Page-1'!G$13)*'Weightage Page-1'!G174,0))+
(IF('Semester Activities'!K$15&lt;&gt;0,('Semester Activities'!K$15/'Weightage Page-1'!H$13)*'Weightage Page-1'!H174,0))+
(IF('Semester Activities'!K$16&lt;&gt;0,('Semester Activities'!K$16/'Weightage Page-1'!I$13)*'Weightage Page-1'!I174,0))+
(IF('Semester Activities'!K$17&lt;&gt;0,('Semester Activities'!K$17/'Weightage Page-1'!J$13)*'Weightage Page-1'!J174,0))+
(IF('Semester Activities'!K$18&lt;&gt;0,('Semester Activities'!K$18/'Weightage Page-1'!K$13)*'Weightage Page-1'!K174,0))+
(IF('Semester Activities'!K$19&lt;&gt;0,('Semester Activities'!K$19/'Weightage Page-1'!L$13)*'Weightage Page-1'!L174,0))+
(IF('Semester Activities'!K$20&lt;&gt;0,('Semester Activities'!K$20/'Weightage Page-1'!M$13)*'Weightage Page-1'!M174,0))+
(IF('Semester Activities'!K$21&lt;&gt;0,('Semester Activities'!K$21/'Weightage Page-1'!N$13)*'Weightage Page-1'!N174,0))+
(IF('Semester Activities'!K$25&lt;&gt;0,('Semester Activities'!K$25/'Weightage Page-1'!R$13)*'Weightage Page-1'!R174,0))+
(IF('Semester Activities'!K$26&lt;&gt;0,('Semester Activities'!K$26/'Weightage Page-1'!S$13)*'Weightage Page-1'!S174,0))+
(IF('Semester Activities'!K$27&lt;&gt;0,('Semester Activities'!K$27/'Weightage Page-1'!T$13)*'Weightage Page-1'!T174,0))+
(IF('Semester Activities'!K$28&lt;&gt;0,('Semester Activities'!K$28/'Weightage Page-1'!U$13)*'Weightage Page-1'!U174,0))+
(IF('Semester Activities'!K$29&lt;&gt;0,('Semester Activities'!K$29/'Weightage Page-1'!V$13)*'Weightage Page-1'!V174,0))+
(IF('Semester Activities'!K$30&lt;&gt;0,('Semester Activities'!K$30/'Weightage Page-1'!W$13)*'Weightage Page-1'!W174,0))+
(IF('Semester Activities'!K$31&lt;&gt;0,('Semester Activities'!K$31/'Weightage Page-1'!X$13)*'Weightage Page-1'!X174,0))+
(IF('Semester Activities'!K$32&lt;&gt;0,('Semester Activities'!K$32/'Weightage Page-1'!Y$13)*'Weightage Page-1'!Y174,0))+
(IF('Semester Activities'!K$33&lt;&gt;0,('Semester Activities'!K$33/'Weightage Page-1'!Z$13)*'Weightage Page-1'!Z174,0))+
(IF('Semester Activities'!K$34&lt;&gt;0,('Semester Activities'!K$34/'Weightage Page-1'!AA$13)*'Weightage Page-1'!AA174,0))+
(IF('Semester Activities'!K$35&lt;&gt;0,('Semester Activities'!K$35/'Weightage Page-1'!AB$13)*'Weightage Page-1'!AB174,0))+
(IF('Semester Activities'!K$36&lt;&gt;0,('Semester Activities'!K$36/'Weightage Page-1'!AC$13)*'Weightage Page-1'!AC174,0))+
(IF('Semester Activities'!K$38&lt;&gt;0,('Semester Activities'!K$38/'Weightage Page-1'!AE$13)*'Weightage Page-1'!AE174,0))+
(IF('Semester Activities'!K$39&lt;&gt;0,('Semester Activities'!K$39/'Weightage Page-1'!AF$13)*'Weightage Page-1'!AF174,0))+
(IF('Semester Activities'!K$40&lt;&gt;0,('Semester Activities'!K$40/'Weightage Page-1'!AG$13)*'Weightage Page-1'!AG174,0))+
(IF('Semester Activities'!K$41&lt;&gt;0,('Semester Activities'!K$41/'Weightage Page-1'!AH$13)*'Weightage Page-1'!AH174,0))+
(IF('Semester Activities'!K$42&lt;&gt;0,('Semester Activities'!K$42/'Weightage Page-1'!AI$13)*'Weightage Page-1'!AI174,0))+
(IF('Semester Activities'!K$43&lt;&gt;0,('Semester Activities'!K$43/'Weightage Page-1'!AJ$13)*'Weightage Page-1'!AJ174,0))+
(IF('Semester Activities'!K$44&lt;&gt;0,('Semester Activities'!K$44/'Weightage Page-1'!AK$13)*'Weightage Page-1'!AK174,0))+
(IF('Semester Activities'!K$45&lt;&gt;0,('Semester Activities'!K$45/'Weightage Page-1'!AL$13)*'Weightage Page-1'!AL174,0))+
(IF('Semester Activities'!K$46&lt;&gt;0,('Semester Activities'!K$46/'Weightage Page-1'!AM$13)*'Weightage Page-1'!AM174,0))+
(IF('Semester Activities'!K$47&lt;&gt;0,('Semester Activities'!K$47/'Weightage Page-1'!AN$13)*'Weightage Page-1'!AN174,0))+
(IF('Semester Activities'!K$48&lt;&gt;0,('Semester Activities'!K$48/'Weightage Page-1'!AO$13)*'Weightage Page-1'!AO174,0))+
(IF('Semester Activities'!K$49&lt;&gt;0,('Semester Activities'!K$49/'Weightage Page-1'!AP$13)*'Weightage Page-1'!AP174,0))+
(IF('Semester Activities'!K$50&lt;&gt;0,('Semester Activities'!K$50/'Weightage Page-1'!AQ$13)*'Weightage Page-1'!AQ174,0))+
(IF('Semester Activities'!K$51&lt;&gt;0,('Semester Activities'!K$51/'Weightage Page-1'!AR$13)*'Weightage Page-1'!AR174,0))+
(IF('Semester Activities'!K$52&lt;&gt;0,('Semester Activities'!K$52/'Weightage Page-1'!AS$13)*'Weightage Page-1'!AS174,0))+
(IF('Semester Activities'!K$53&lt;&gt;0,('Semester Activities'!K$53/'Weightage Page-1'!AT$13)*'Weightage Page-1'!AT174,0))+
(IF('Semester Activities'!K$54&lt;&gt;0,('Semester Activities'!K$54/'Weightage Page-1'!AU$13)*'Weightage Page-1'!AU174,0))+
(IF('Semester Activities'!K$55&lt;&gt;0,('Semester Activities'!K$55/'Weightage Page-1'!AV$13)*'Weightage Page-1'!AV174,0))+
(IF('Semester Activities'!K$56&lt;&gt;0,('Semester Activities'!K$56/'Weightage Page-1'!AW$13)*'Weightage Page-1'!AW174,0))+
(IF('Semester Activities'!K$57&lt;&gt;0,('Semester Activities'!K$57/'Weightage Page-1'!AX$13)*'Weightage Page-1'!AX174,0))+
(IF('Semester Activities'!K$58&lt;&gt;0,('Semester Activities'!K$58/'Weightage Page-1'!AY$13)*'Weightage Page-1'!AY174,0))+
(IF('Semester Activities'!K$59&lt;&gt;0,('Semester Activities'!K$59/'Weightage Page-1'!AZ$13)*'Weightage Page-1'!AZ174,0))+
(IF('Semester Activities'!K$60&lt;&gt;0,('Semester Activities'!K$60/'Weightage Page-1'!BA$13)*'Weightage Page-1'!BA174,0))+
(IF('Semester Activities'!K$61&lt;&gt;0,('Semester Activities'!K$61/'Weightage Page-1'!BB$13)*'Weightage Page-1'!BB174,0))</f>
        <v>0</v>
      </c>
      <c r="G168" s="423"/>
      <c r="H168" s="423">
        <f>(IF('Semester Activities'!L$11&lt;&gt;0,('Semester Activities'!L$11/'Weightage Page-1'!D$13)*'Weightage Page-1'!D174,0))+
(IF('Semester Activities'!L$12&lt;&gt;0,('Semester Activities'!L$12/'Weightage Page-1'!E$13)*'Weightage Page-1'!E174,0))+
(IF('Semester Activities'!L$13&lt;&gt;0,('Semester Activities'!L$13/'Weightage Page-1'!F$13)*'Weightage Page-1'!F174,0))+
(IF('Semester Activities'!L$14&lt;&gt;0,('Semester Activities'!L$14/'Weightage Page-1'!G$13)*'Weightage Page-1'!G174,0))+
(IF('Semester Activities'!L$15&lt;&gt;0,('Semester Activities'!L$15/'Weightage Page-1'!H$13)*'Weightage Page-1'!H174,0))+
(IF('Semester Activities'!L$16&lt;&gt;0,('Semester Activities'!L$16/'Weightage Page-1'!I$13)*'Weightage Page-1'!I174,0))+
(IF('Semester Activities'!L$17&lt;&gt;0,('Semester Activities'!L$17/'Weightage Page-1'!J$13)*'Weightage Page-1'!J174,0))+
(IF('Semester Activities'!L$18&lt;&gt;0,('Semester Activities'!L$18/'Weightage Page-1'!K$13)*'Weightage Page-1'!K174,0))+
(IF('Semester Activities'!L$19&lt;&gt;0,('Semester Activities'!L$19/'Weightage Page-1'!L$13)*'Weightage Page-1'!L174,0))+
(IF('Semester Activities'!L$20&lt;&gt;0,('Semester Activities'!L$20/'Weightage Page-1'!M$13)*'Weightage Page-1'!M174,0))+
(IF('Semester Activities'!L$21&lt;&gt;0,('Semester Activities'!L$21/'Weightage Page-1'!N$13)*'Weightage Page-1'!N174,0))+
(IF('Semester Activities'!L$25&lt;&gt;0,('Semester Activities'!L$25/'Weightage Page-1'!R$13)*'Weightage Page-1'!R174,0))+
(IF('Semester Activities'!L$26&lt;&gt;0,('Semester Activities'!L$26/'Weightage Page-1'!S$13)*'Weightage Page-1'!S174,0))+
(IF('Semester Activities'!L$27&lt;&gt;0,('Semester Activities'!L$27/'Weightage Page-1'!T$13)*'Weightage Page-1'!T174,0))+
(IF('Semester Activities'!L$28&lt;&gt;0,('Semester Activities'!L$28/'Weightage Page-1'!U$13)*'Weightage Page-1'!U174,0))+
(IF('Semester Activities'!L$29&lt;&gt;0,('Semester Activities'!L$29/'Weightage Page-1'!V$13)*'Weightage Page-1'!V174,0))+
(IF('Semester Activities'!L$30&lt;&gt;0,('Semester Activities'!L$30/'Weightage Page-1'!W$13)*'Weightage Page-1'!W174,0))+
(IF('Semester Activities'!L$31&lt;&gt;0,('Semester Activities'!L$31/'Weightage Page-1'!X$13)*'Weightage Page-1'!X174,0))+
(IF('Semester Activities'!L$32&lt;&gt;0,('Semester Activities'!L$32/'Weightage Page-1'!Y$13)*'Weightage Page-1'!Y174,0))+
(IF('Semester Activities'!L$33&lt;&gt;0,('Semester Activities'!L$33/'Weightage Page-1'!Z$13)*'Weightage Page-1'!Z174,0))+
(IF('Semester Activities'!L$34&lt;&gt;0,('Semester Activities'!L$34/'Weightage Page-1'!AA$13)*'Weightage Page-1'!AA174,0))+
(IF('Semester Activities'!L$35&lt;&gt;0,('Semester Activities'!L$35/'Weightage Page-1'!AB$13)*'Weightage Page-1'!AB174,0))+
(IF('Semester Activities'!L$36&lt;&gt;0,('Semester Activities'!L$36/'Weightage Page-1'!AC$13)*'Weightage Page-1'!AC174,0))+
(IF('Semester Activities'!L$38&lt;&gt;0,('Semester Activities'!L$38/'Weightage Page-1'!AE$13)*'Weightage Page-1'!AE174,0))+
(IF('Semester Activities'!L$39&lt;&gt;0,('Semester Activities'!L$39/'Weightage Page-1'!AF$13)*'Weightage Page-1'!AF174,0))+
(IF('Semester Activities'!L$40&lt;&gt;0,('Semester Activities'!L$40/'Weightage Page-1'!AG$13)*'Weightage Page-1'!AG174,0))+
(IF('Semester Activities'!L$41&lt;&gt;0,('Semester Activities'!L$41/'Weightage Page-1'!AH$13)*'Weightage Page-1'!AH174,0))+
(IF('Semester Activities'!L$42&lt;&gt;0,('Semester Activities'!L$42/'Weightage Page-1'!AI$13)*'Weightage Page-1'!AI174,0))+
(IF('Semester Activities'!L$43&lt;&gt;0,('Semester Activities'!L$43/'Weightage Page-1'!AJ$13)*'Weightage Page-1'!AJ174,0))+
(IF('Semester Activities'!L$44&lt;&gt;0,('Semester Activities'!L$44/'Weightage Page-1'!AK$13)*'Weightage Page-1'!AK174,0))+
(IF('Semester Activities'!L$45&lt;&gt;0,('Semester Activities'!L$45/'Weightage Page-1'!AL$13)*'Weightage Page-1'!AL174,0))+
(IF('Semester Activities'!L$46&lt;&gt;0,('Semester Activities'!L$46/'Weightage Page-1'!AM$13)*'Weightage Page-1'!AM174,0))+
(IF('Semester Activities'!L$47&lt;&gt;0,('Semester Activities'!L$47/'Weightage Page-1'!AN$13)*'Weightage Page-1'!AN174,0))+
(IF('Semester Activities'!L$48&lt;&gt;0,('Semester Activities'!L$48/'Weightage Page-1'!AO$13)*'Weightage Page-1'!AO174,0))+
(IF('Semester Activities'!L$49&lt;&gt;0,('Semester Activities'!L$49/'Weightage Page-1'!AP$13)*'Weightage Page-1'!AP174,0))+
(IF('Semester Activities'!L$50&lt;&gt;0,('Semester Activities'!L$50/'Weightage Page-1'!AQ$13)*'Weightage Page-1'!AQ174,0))+
(IF('Semester Activities'!L$51&lt;&gt;0,('Semester Activities'!L$51/'Weightage Page-1'!AR$13)*'Weightage Page-1'!AR174,0))+
(IF('Semester Activities'!L$52&lt;&gt;0,('Semester Activities'!L$52/'Weightage Page-1'!AS$13)*'Weightage Page-1'!AS174,0))+
(IF('Semester Activities'!L$53&lt;&gt;0,('Semester Activities'!L$53/'Weightage Page-1'!AT$13)*'Weightage Page-1'!AT174,0))+
(IF('Semester Activities'!L$54&lt;&gt;0,('Semester Activities'!L$54/'Weightage Page-1'!AU$13)*'Weightage Page-1'!AU174,0))+
(IF('Semester Activities'!L$55&lt;&gt;0,('Semester Activities'!L$55/'Weightage Page-1'!AV$13)*'Weightage Page-1'!AV174,0))+
(IF('Semester Activities'!L$56&lt;&gt;0,('Semester Activities'!L$56/'Weightage Page-1'!AW$13)*'Weightage Page-1'!AW174,0))+
(IF('Semester Activities'!L$57&lt;&gt;0,('Semester Activities'!L$57/'Weightage Page-1'!AX$13)*'Weightage Page-1'!AX174,0))+
(IF('Semester Activities'!L$58&lt;&gt;0,('Semester Activities'!L$58/'Weightage Page-1'!AY$13)*'Weightage Page-1'!AY174,0))+
(IF('Semester Activities'!L$59&lt;&gt;0,('Semester Activities'!L$59/'Weightage Page-1'!AZ$13)*'Weightage Page-1'!AZ174,0))+
(IF('Semester Activities'!L$60&lt;&gt;0,('Semester Activities'!L$60/'Weightage Page-1'!BA$13)*'Weightage Page-1'!BA174,0))+
(IF('Semester Activities'!L$61&lt;&gt;0,('Semester Activities'!L$61/'Weightage Page-1'!BB$13)*'Weightage Page-1'!BB174,0))</f>
        <v>0</v>
      </c>
      <c r="I168" s="423"/>
      <c r="J168" s="423">
        <f>(IF('Semester Activities'!M$11&lt;&gt;0,('Semester Activities'!M$11/'Weightage Page-1'!D$13)*'Weightage Page-1'!D174,0))+
(IF('Semester Activities'!M$12&lt;&gt;0,('Semester Activities'!M$12/'Weightage Page-1'!E$13)*'Weightage Page-1'!E174,0))+
(IF('Semester Activities'!M$13&lt;&gt;0,('Semester Activities'!M$13/'Weightage Page-1'!F$13)*'Weightage Page-1'!F174,0))+
(IF('Semester Activities'!M$14&lt;&gt;0,('Semester Activities'!M$14/'Weightage Page-1'!G$13)*'Weightage Page-1'!G174,0))+
(IF('Semester Activities'!M$15&lt;&gt;0,('Semester Activities'!M$15/'Weightage Page-1'!H$13)*'Weightage Page-1'!H174,0))+
(IF('Semester Activities'!M$16&lt;&gt;0,('Semester Activities'!M$16/'Weightage Page-1'!I$13)*'Weightage Page-1'!I174,0))+
(IF('Semester Activities'!M$17&lt;&gt;0,('Semester Activities'!M$17/'Weightage Page-1'!J$13)*'Weightage Page-1'!J174,0))+
(IF('Semester Activities'!M$18&lt;&gt;0,('Semester Activities'!M$18/'Weightage Page-1'!K$13)*'Weightage Page-1'!K174,0))+
(IF('Semester Activities'!M$19&lt;&gt;0,('Semester Activities'!M$19/'Weightage Page-1'!L$13)*'Weightage Page-1'!L174,0))+
(IF('Semester Activities'!M$20&lt;&gt;0,('Semester Activities'!M$20/'Weightage Page-1'!M$13)*'Weightage Page-1'!M174,0))+
(IF('Semester Activities'!M$21&lt;&gt;0,('Semester Activities'!M$21/'Weightage Page-1'!N$13)*'Weightage Page-1'!N174,0))+
(IF('Semester Activities'!M$25&lt;&gt;0,('Semester Activities'!M$25/'Weightage Page-1'!R$13)*'Weightage Page-1'!R174,0))+
(IF('Semester Activities'!M$26&lt;&gt;0,('Semester Activities'!M$26/'Weightage Page-1'!S$13)*'Weightage Page-1'!S174,0))+
(IF('Semester Activities'!M$27&lt;&gt;0,('Semester Activities'!M$27/'Weightage Page-1'!T$13)*'Weightage Page-1'!T174,0))+
(IF('Semester Activities'!M$28&lt;&gt;0,('Semester Activities'!M$28/'Weightage Page-1'!U$13)*'Weightage Page-1'!U174,0))+
(IF('Semester Activities'!M$29&lt;&gt;0,('Semester Activities'!M$29/'Weightage Page-1'!V$13)*'Weightage Page-1'!V174,0))+
(IF('Semester Activities'!M$30&lt;&gt;0,('Semester Activities'!M$30/'Weightage Page-1'!W$13)*'Weightage Page-1'!W174,0))+
(IF('Semester Activities'!M$31&lt;&gt;0,('Semester Activities'!M$31/'Weightage Page-1'!X$13)*'Weightage Page-1'!X174,0))+
(IF('Semester Activities'!M$32&lt;&gt;0,('Semester Activities'!M$32/'Weightage Page-1'!Y$13)*'Weightage Page-1'!Y174,0))+
(IF('Semester Activities'!M$33&lt;&gt;0,('Semester Activities'!M$33/'Weightage Page-1'!Z$13)*'Weightage Page-1'!Z174,0))+
(IF('Semester Activities'!M$34&lt;&gt;0,('Semester Activities'!M$34/'Weightage Page-1'!AA$13)*'Weightage Page-1'!AA174,0))+
(IF('Semester Activities'!M$35&lt;&gt;0,('Semester Activities'!M$35/'Weightage Page-1'!AB$13)*'Weightage Page-1'!AB174,0))+
(IF('Semester Activities'!M$36&lt;&gt;0,('Semester Activities'!M$36/'Weightage Page-1'!AC$13)*'Weightage Page-1'!AC174,0))+
(IF('Semester Activities'!M$38&lt;&gt;0,('Semester Activities'!M$38/'Weightage Page-1'!AE$13)*'Weightage Page-1'!AE174,0))+
(IF('Semester Activities'!M$39&lt;&gt;0,('Semester Activities'!M$39/'Weightage Page-1'!AF$13)*'Weightage Page-1'!AF174,0))+
(IF('Semester Activities'!M$40&lt;&gt;0,('Semester Activities'!M$40/'Weightage Page-1'!AG$13)*'Weightage Page-1'!AG174,0))+
(IF('Semester Activities'!M$41&lt;&gt;0,('Semester Activities'!M$41/'Weightage Page-1'!AH$13)*'Weightage Page-1'!AH174,0))+
(IF('Semester Activities'!M$42&lt;&gt;0,('Semester Activities'!M$42/'Weightage Page-1'!AI$13)*'Weightage Page-1'!AI174,0))+
(IF('Semester Activities'!M$43&lt;&gt;0,('Semester Activities'!M$43/'Weightage Page-1'!AJ$13)*'Weightage Page-1'!AJ174,0))+
(IF('Semester Activities'!M$44&lt;&gt;0,('Semester Activities'!M$44/'Weightage Page-1'!AK$13)*'Weightage Page-1'!AK174,0))+
(IF('Semester Activities'!M$45&lt;&gt;0,('Semester Activities'!M$45/'Weightage Page-1'!AL$13)*'Weightage Page-1'!AL174,0))+
(IF('Semester Activities'!M$46&lt;&gt;0,('Semester Activities'!M$46/'Weightage Page-1'!AM$13)*'Weightage Page-1'!AM174,0))+
(IF('Semester Activities'!M$47&lt;&gt;0,('Semester Activities'!M$47/'Weightage Page-1'!AN$13)*'Weightage Page-1'!AN174,0))+
(IF('Semester Activities'!M$48&lt;&gt;0,('Semester Activities'!M$48/'Weightage Page-1'!AO$13)*'Weightage Page-1'!AO174,0))+
(IF('Semester Activities'!M$49&lt;&gt;0,('Semester Activities'!M$49/'Weightage Page-1'!AP$13)*'Weightage Page-1'!AP174,0))+
(IF('Semester Activities'!M$50&lt;&gt;0,('Semester Activities'!M$50/'Weightage Page-1'!AQ$13)*'Weightage Page-1'!AQ174,0))+
(IF('Semester Activities'!M$51&lt;&gt;0,('Semester Activities'!M$51/'Weightage Page-1'!AR$13)*'Weightage Page-1'!AR174,0))+
(IF('Semester Activities'!M$52&lt;&gt;0,('Semester Activities'!M$52/'Weightage Page-1'!AS$13)*'Weightage Page-1'!AS174,0))+
(IF('Semester Activities'!M$53&lt;&gt;0,('Semester Activities'!M$53/'Weightage Page-1'!AT$13)*'Weightage Page-1'!AT174,0))+
(IF('Semester Activities'!M$54&lt;&gt;0,('Semester Activities'!M$54/'Weightage Page-1'!AU$13)*'Weightage Page-1'!AU174,0))+
(IF('Semester Activities'!M$55&lt;&gt;0,('Semester Activities'!M$55/'Weightage Page-1'!AV$13)*'Weightage Page-1'!AV174,0))+
(IF('Semester Activities'!M$56&lt;&gt;0,('Semester Activities'!M$56/'Weightage Page-1'!AW$13)*'Weightage Page-1'!AW174,0))+
(IF('Semester Activities'!M$57&lt;&gt;0,('Semester Activities'!M$57/'Weightage Page-1'!AX$13)*'Weightage Page-1'!AX174,0))+
(IF('Semester Activities'!M$58&lt;&gt;0,('Semester Activities'!M$58/'Weightage Page-1'!AY$13)*'Weightage Page-1'!AY174,0))+
(IF('Semester Activities'!M$59&lt;&gt;0,('Semester Activities'!M$59/'Weightage Page-1'!AZ$13)*'Weightage Page-1'!AZ174,0))+
(IF('Semester Activities'!M$60&lt;&gt;0,('Semester Activities'!M$60/'Weightage Page-1'!BA$13)*'Weightage Page-1'!BA174,0))+
(IF('Semester Activities'!M$61&lt;&gt;0,('Semester Activities'!M$61/'Weightage Page-1'!BB$13)*'Weightage Page-1'!BB174,0))</f>
        <v>0</v>
      </c>
      <c r="K168" s="423"/>
      <c r="L168" s="423">
        <f>(IF('Semester Activities'!N$11&lt;&gt;0,('Semester Activities'!N$11/'Weightage Page-1'!D$13)*'Weightage Page-1'!D174,0))+
(IF('Semester Activities'!N$12&lt;&gt;0,('Semester Activities'!N$12/'Weightage Page-1'!E$13)*'Weightage Page-1'!E174,0))+
(IF('Semester Activities'!N$13&lt;&gt;0,('Semester Activities'!N$13/'Weightage Page-1'!F$13)*'Weightage Page-1'!F174,0))+
(IF('Semester Activities'!N$14&lt;&gt;0,('Semester Activities'!N$14/'Weightage Page-1'!G$13)*'Weightage Page-1'!G174,0))+
(IF('Semester Activities'!N$15&lt;&gt;0,('Semester Activities'!N$15/'Weightage Page-1'!H$13)*'Weightage Page-1'!H174,0))+
(IF('Semester Activities'!N$16&lt;&gt;0,('Semester Activities'!N$16/'Weightage Page-1'!I$13)*'Weightage Page-1'!I174,0))+
(IF('Semester Activities'!N$17&lt;&gt;0,('Semester Activities'!N$17/'Weightage Page-1'!J$13)*'Weightage Page-1'!J174,0))+
(IF('Semester Activities'!N$18&lt;&gt;0,('Semester Activities'!N$18/'Weightage Page-1'!K$13)*'Weightage Page-1'!K174,0))+
(IF('Semester Activities'!N$19&lt;&gt;0,('Semester Activities'!N$19/'Weightage Page-1'!L$13)*'Weightage Page-1'!L174,0))+
(IF('Semester Activities'!N$20&lt;&gt;0,('Semester Activities'!N$20/'Weightage Page-1'!M$13)*'Weightage Page-1'!M174,0))+
(IF('Semester Activities'!N$21&lt;&gt;0,('Semester Activities'!N$21/'Weightage Page-1'!N$13)*'Weightage Page-1'!N174,0))+
(IF('Semester Activities'!N$25&lt;&gt;0,('Semester Activities'!N$25/'Weightage Page-1'!R$13)*'Weightage Page-1'!R174,0))+
(IF('Semester Activities'!N$26&lt;&gt;0,('Semester Activities'!N$26/'Weightage Page-1'!S$13)*'Weightage Page-1'!S174,0))+
(IF('Semester Activities'!N$27&lt;&gt;0,('Semester Activities'!N$27/'Weightage Page-1'!T$13)*'Weightage Page-1'!T174,0))+
(IF('Semester Activities'!N$28&lt;&gt;0,('Semester Activities'!N$28/'Weightage Page-1'!U$13)*'Weightage Page-1'!U174,0))+
(IF('Semester Activities'!N$29&lt;&gt;0,('Semester Activities'!N$29/'Weightage Page-1'!V$13)*'Weightage Page-1'!V174,0))+
(IF('Semester Activities'!N$30&lt;&gt;0,('Semester Activities'!N$30/'Weightage Page-1'!W$13)*'Weightage Page-1'!W174,0))+
(IF('Semester Activities'!N$31&lt;&gt;0,('Semester Activities'!N$31/'Weightage Page-1'!X$13)*'Weightage Page-1'!X174,0))+
(IF('Semester Activities'!N$32&lt;&gt;0,('Semester Activities'!N$32/'Weightage Page-1'!Y$13)*'Weightage Page-1'!Y174,0))+
(IF('Semester Activities'!N$33&lt;&gt;0,('Semester Activities'!N$33/'Weightage Page-1'!Z$13)*'Weightage Page-1'!Z174,0))+
(IF('Semester Activities'!N$34&lt;&gt;0,('Semester Activities'!N$34/'Weightage Page-1'!AA$13)*'Weightage Page-1'!AA174,0))+
(IF('Semester Activities'!N$35&lt;&gt;0,('Semester Activities'!N$35/'Weightage Page-1'!AB$13)*'Weightage Page-1'!AB174,0))+
(IF('Semester Activities'!N$36&lt;&gt;0,('Semester Activities'!N$36/'Weightage Page-1'!AC$13)*'Weightage Page-1'!AC174,0))+
(IF('Semester Activities'!N$38&lt;&gt;0,('Semester Activities'!N$38/'Weightage Page-1'!AE$13)*'Weightage Page-1'!AE174,0))+
(IF('Semester Activities'!N$39&lt;&gt;0,('Semester Activities'!N$39/'Weightage Page-1'!AF$13)*'Weightage Page-1'!AF174,0))+
(IF('Semester Activities'!N$40&lt;&gt;0,('Semester Activities'!N$40/'Weightage Page-1'!AG$13)*'Weightage Page-1'!AG174,0))+
(IF('Semester Activities'!N$41&lt;&gt;0,('Semester Activities'!N$41/'Weightage Page-1'!AH$13)*'Weightage Page-1'!AH174,0))+
(IF('Semester Activities'!N$42&lt;&gt;0,('Semester Activities'!N$42/'Weightage Page-1'!AI$13)*'Weightage Page-1'!AI174,0))+
(IF('Semester Activities'!N$43&lt;&gt;0,('Semester Activities'!N$43/'Weightage Page-1'!AJ$13)*'Weightage Page-1'!AJ174,0))+
(IF('Semester Activities'!N$44&lt;&gt;0,('Semester Activities'!N$44/'Weightage Page-1'!AK$13)*'Weightage Page-1'!AK174,0))+
(IF('Semester Activities'!N$45&lt;&gt;0,('Semester Activities'!N$45/'Weightage Page-1'!AL$13)*'Weightage Page-1'!AL174,0))+
(IF('Semester Activities'!N$46&lt;&gt;0,('Semester Activities'!N$46/'Weightage Page-1'!AM$13)*'Weightage Page-1'!AM174,0))+
(IF('Semester Activities'!N$47&lt;&gt;0,('Semester Activities'!N$47/'Weightage Page-1'!AN$13)*'Weightage Page-1'!AN174,0))+
(IF('Semester Activities'!N$48&lt;&gt;0,('Semester Activities'!N$48/'Weightage Page-1'!AO$13)*'Weightage Page-1'!AO174,0))+
(IF('Semester Activities'!N$49&lt;&gt;0,('Semester Activities'!N$49/'Weightage Page-1'!AP$13)*'Weightage Page-1'!AP174,0))+
(IF('Semester Activities'!N$50&lt;&gt;0,('Semester Activities'!N$50/'Weightage Page-1'!AQ$13)*'Weightage Page-1'!AQ174,0))+
(IF('Semester Activities'!N$51&lt;&gt;0,('Semester Activities'!N$51/'Weightage Page-1'!AR$13)*'Weightage Page-1'!AR174,0))+
(IF('Semester Activities'!N$52&lt;&gt;0,('Semester Activities'!N$52/'Weightage Page-1'!AS$13)*'Weightage Page-1'!AS174,0))+
(IF('Semester Activities'!N$53&lt;&gt;0,('Semester Activities'!N$53/'Weightage Page-1'!AT$13)*'Weightage Page-1'!AT174,0))+
(IF('Semester Activities'!N$54&lt;&gt;0,('Semester Activities'!N$54/'Weightage Page-1'!AU$13)*'Weightage Page-1'!AU174,0))+
(IF('Semester Activities'!N$55&lt;&gt;0,('Semester Activities'!N$55/'Weightage Page-1'!AV$13)*'Weightage Page-1'!AV174,0))+
(IF('Semester Activities'!N$56&lt;&gt;0,('Semester Activities'!N$56/'Weightage Page-1'!AW$13)*'Weightage Page-1'!AW174,0))+
(IF('Semester Activities'!N$57&lt;&gt;0,('Semester Activities'!N$57/'Weightage Page-1'!AX$13)*'Weightage Page-1'!AX174,0))+
(IF('Semester Activities'!N$58&lt;&gt;0,('Semester Activities'!N$58/'Weightage Page-1'!AY$13)*'Weightage Page-1'!AY174,0))+
(IF('Semester Activities'!N$59&lt;&gt;0,('Semester Activities'!N$59/'Weightage Page-1'!AZ$13)*'Weightage Page-1'!AZ174,0))+
(IF('Semester Activities'!N$60&lt;&gt;0,('Semester Activities'!N$60/'Weightage Page-1'!BA$13)*'Weightage Page-1'!BA174,0))+
(IF('Semester Activities'!N$61&lt;&gt;0,('Semester Activities'!N$61/'Weightage Page-1'!BB$13)*'Weightage Page-1'!BB174,0))</f>
        <v>0</v>
      </c>
      <c r="M168" s="423"/>
      <c r="N168" s="424">
        <f t="shared" si="3"/>
        <v>0</v>
      </c>
      <c r="O168" s="424"/>
    </row>
    <row r="169" spans="1:15" ht="16.5" thickBot="1" x14ac:dyDescent="0.3">
      <c r="A169" s="210">
        <v>160</v>
      </c>
      <c r="B169" s="211" t="str">
        <f>IF('Weightage Page-1'!B175&lt;&gt;"",'Weightage Page-1'!B175,"")</f>
        <v/>
      </c>
      <c r="C169" s="118"/>
      <c r="D169" s="423">
        <f>(IF('Semester Activities'!J$11&lt;&gt;0,('Semester Activities'!J$11/'Weightage Page-1'!D$13)*'Weightage Page-1'!D175,0))+
(IF('Semester Activities'!J$12&lt;&gt;0,('Semester Activities'!J$12/'Weightage Page-1'!E$13)*'Weightage Page-1'!E175,0))+
(IF('Semester Activities'!J$13&lt;&gt;0,('Semester Activities'!J$13/'Weightage Page-1'!F$13)*'Weightage Page-1'!F175,0))+
(IF('Semester Activities'!J$14&lt;&gt;0,('Semester Activities'!J$14/'Weightage Page-1'!G$13)*'Weightage Page-1'!G175,0))+
(IF('Semester Activities'!J$15&lt;&gt;0,('Semester Activities'!J$15/'Weightage Page-1'!H$13)*'Weightage Page-1'!H175,0))+
(IF('Semester Activities'!J$16&lt;&gt;0,('Semester Activities'!J$16/'Weightage Page-1'!I$13)*'Weightage Page-1'!I175,0))+
(IF('Semester Activities'!J$17&lt;&gt;0,('Semester Activities'!J$17/'Weightage Page-1'!J$13)*'Weightage Page-1'!J175,0))+
(IF('Semester Activities'!J$18&lt;&gt;0,('Semester Activities'!J$18/'Weightage Page-1'!K$13)*'Weightage Page-1'!K175,0))+
(IF('Semester Activities'!J$19&lt;&gt;0,('Semester Activities'!J$19/'Weightage Page-1'!L$13)*'Weightage Page-1'!L175,0))+
(IF('Semester Activities'!J$20&lt;&gt;0,('Semester Activities'!J$20/'Weightage Page-1'!M$13)*'Weightage Page-1'!M175,0))+
(IF('Semester Activities'!J$21&lt;&gt;0,('Semester Activities'!J$21/'Weightage Page-1'!N$13)*'Weightage Page-1'!N175,0))+
(IF('Semester Activities'!J$25&lt;&gt;0,('Semester Activities'!J$25/'Weightage Page-1'!R$13)*'Weightage Page-1'!R175,0))+
(IF('Semester Activities'!J$26&lt;&gt;0,('Semester Activities'!J$26/'Weightage Page-1'!S$13)*'Weightage Page-1'!S175,0))+
(IF('Semester Activities'!J$27&lt;&gt;0,('Semester Activities'!J$27/'Weightage Page-1'!T$13)*'Weightage Page-1'!T175,0))+
(IF('Semester Activities'!J$28&lt;&gt;0,('Semester Activities'!J$28/'Weightage Page-1'!U$13)*'Weightage Page-1'!U175,0))+
(IF('Semester Activities'!J$29&lt;&gt;0,('Semester Activities'!J$29/'Weightage Page-1'!V$13)*'Weightage Page-1'!V175,0))+
(IF('Semester Activities'!J$30&lt;&gt;0,('Semester Activities'!J$30/'Weightage Page-1'!W$13)*'Weightage Page-1'!W175,0))+
(IF('Semester Activities'!J$31&lt;&gt;0,('Semester Activities'!J$31/'Weightage Page-1'!X$13)*'Weightage Page-1'!X175,0))+
(IF('Semester Activities'!J$32&lt;&gt;0,('Semester Activities'!J$32/'Weightage Page-1'!Y$13)*'Weightage Page-1'!Y175,0))+
(IF('Semester Activities'!J$33&lt;&gt;0,('Semester Activities'!J$33/'Weightage Page-1'!Z$13)*'Weightage Page-1'!Z175,0))+
(IF('Semester Activities'!J$34&lt;&gt;0,('Semester Activities'!J$34/'Weightage Page-1'!AA$13)*'Weightage Page-1'!AA175,0))+
(IF('Semester Activities'!J$35&lt;&gt;0,('Semester Activities'!J$35/'Weightage Page-1'!AB$13)*'Weightage Page-1'!AB175,0))+
(IF('Semester Activities'!J$36&lt;&gt;0,('Semester Activities'!J$36/'Weightage Page-1'!AC$13)*'Weightage Page-1'!AC175,0))+
(IF('Semester Activities'!J$38&lt;&gt;0,('Semester Activities'!J$38/'Weightage Page-1'!AE$13)*'Weightage Page-1'!AE175,0))+
(IF('Semester Activities'!J$39&lt;&gt;0,('Semester Activities'!J$39/'Weightage Page-1'!AF$13)*'Weightage Page-1'!AF175,0))+
(IF('Semester Activities'!J$40&lt;&gt;0,('Semester Activities'!J$40/'Weightage Page-1'!AG$13)*'Weightage Page-1'!AG175,0))+
(IF('Semester Activities'!J$41&lt;&gt;0,('Semester Activities'!J$41/'Weightage Page-1'!AH$13)*'Weightage Page-1'!AH175,0))+
(IF('Semester Activities'!J$42&lt;&gt;0,('Semester Activities'!J$42/'Weightage Page-1'!AI$13)*'Weightage Page-1'!AI175,0))+
(IF('Semester Activities'!J$43&lt;&gt;0,('Semester Activities'!J$43/'Weightage Page-1'!AJ$13)*'Weightage Page-1'!AJ175,0))+
(IF('Semester Activities'!J$44&lt;&gt;0,('Semester Activities'!J$44/'Weightage Page-1'!AK$13)*'Weightage Page-1'!AK175,0))+
(IF('Semester Activities'!J$45&lt;&gt;0,('Semester Activities'!J$45/'Weightage Page-1'!AL$13)*'Weightage Page-1'!AL175,0))+
(IF('Semester Activities'!J$46&lt;&gt;0,('Semester Activities'!J$46/'Weightage Page-1'!AM$13)*'Weightage Page-1'!AM175,0))+
(IF('Semester Activities'!J$47&lt;&gt;0,('Semester Activities'!J$47/'Weightage Page-1'!AN$13)*'Weightage Page-1'!AN175,0))+
(IF('Semester Activities'!J$48&lt;&gt;0,('Semester Activities'!J$48/'Weightage Page-1'!AO$13)*'Weightage Page-1'!AO175,0))+
(IF('Semester Activities'!J$49&lt;&gt;0,('Semester Activities'!J$49/'Weightage Page-1'!AP$13)*'Weightage Page-1'!AP175,0))+
(IF('Semester Activities'!J$50&lt;&gt;0,('Semester Activities'!J$50/'Weightage Page-1'!AQ$13)*'Weightage Page-1'!AQ175,0))+
(IF('Semester Activities'!J$51&lt;&gt;0,('Semester Activities'!J$51/'Weightage Page-1'!AR$13)*'Weightage Page-1'!AR175,0))+
(IF('Semester Activities'!J$52&lt;&gt;0,('Semester Activities'!J$52/'Weightage Page-1'!AS$13)*'Weightage Page-1'!AS175,0))+
(IF('Semester Activities'!J$53&lt;&gt;0,('Semester Activities'!J$53/'Weightage Page-1'!AT$13)*'Weightage Page-1'!AT175,0))+
(IF('Semester Activities'!J$54&lt;&gt;0,('Semester Activities'!J$54/'Weightage Page-1'!AU$13)*'Weightage Page-1'!AU175,0))+
(IF('Semester Activities'!J$55&lt;&gt;0,('Semester Activities'!J$55/'Weightage Page-1'!AV$13)*'Weightage Page-1'!AV175,0))+
(IF('Semester Activities'!J$56&lt;&gt;0,('Semester Activities'!J$56/'Weightage Page-1'!AW$13)*'Weightage Page-1'!AW175,0))+
(IF('Semester Activities'!J$57&lt;&gt;0,('Semester Activities'!J$57/'Weightage Page-1'!AX$13)*'Weightage Page-1'!AX175,0))+
(IF('Semester Activities'!J$58&lt;&gt;0,('Semester Activities'!J$58/'Weightage Page-1'!AY$13)*'Weightage Page-1'!AY175,0))+
(IF('Semester Activities'!J$59&lt;&gt;0,('Semester Activities'!J$59/'Weightage Page-1'!AZ$13)*'Weightage Page-1'!AZ175,0))+
(IF('Semester Activities'!J$60&lt;&gt;0,('Semester Activities'!J$60/'Weightage Page-1'!BA$13)*'Weightage Page-1'!BA175,0))+
(IF('Semester Activities'!J$61&lt;&gt;0,('Semester Activities'!J$61/'Weightage Page-1'!BB$13)*'Weightage Page-1'!BB175,0))</f>
        <v>0</v>
      </c>
      <c r="E169" s="423"/>
      <c r="F169" s="423">
        <f>(IF('Semester Activities'!K$11&lt;&gt;0,('Semester Activities'!K$11/'Weightage Page-1'!D$13)*'Weightage Page-1'!D175,0))+
(IF('Semester Activities'!K$12&lt;&gt;0,('Semester Activities'!K$12/'Weightage Page-1'!E$13)*'Weightage Page-1'!E175,0))+
(IF('Semester Activities'!K$13&lt;&gt;0,('Semester Activities'!K$13/'Weightage Page-1'!F$13)*'Weightage Page-1'!F175,0))+
(IF('Semester Activities'!K$14&lt;&gt;0,('Semester Activities'!K$14/'Weightage Page-1'!G$13)*'Weightage Page-1'!G175,0))+
(IF('Semester Activities'!K$15&lt;&gt;0,('Semester Activities'!K$15/'Weightage Page-1'!H$13)*'Weightage Page-1'!H175,0))+
(IF('Semester Activities'!K$16&lt;&gt;0,('Semester Activities'!K$16/'Weightage Page-1'!I$13)*'Weightage Page-1'!I175,0))+
(IF('Semester Activities'!K$17&lt;&gt;0,('Semester Activities'!K$17/'Weightage Page-1'!J$13)*'Weightage Page-1'!J175,0))+
(IF('Semester Activities'!K$18&lt;&gt;0,('Semester Activities'!K$18/'Weightage Page-1'!K$13)*'Weightage Page-1'!K175,0))+
(IF('Semester Activities'!K$19&lt;&gt;0,('Semester Activities'!K$19/'Weightage Page-1'!L$13)*'Weightage Page-1'!L175,0))+
(IF('Semester Activities'!K$20&lt;&gt;0,('Semester Activities'!K$20/'Weightage Page-1'!M$13)*'Weightage Page-1'!M175,0))+
(IF('Semester Activities'!K$21&lt;&gt;0,('Semester Activities'!K$21/'Weightage Page-1'!N$13)*'Weightage Page-1'!N175,0))+
(IF('Semester Activities'!K$25&lt;&gt;0,('Semester Activities'!K$25/'Weightage Page-1'!R$13)*'Weightage Page-1'!R175,0))+
(IF('Semester Activities'!K$26&lt;&gt;0,('Semester Activities'!K$26/'Weightage Page-1'!S$13)*'Weightage Page-1'!S175,0))+
(IF('Semester Activities'!K$27&lt;&gt;0,('Semester Activities'!K$27/'Weightage Page-1'!T$13)*'Weightage Page-1'!T175,0))+
(IF('Semester Activities'!K$28&lt;&gt;0,('Semester Activities'!K$28/'Weightage Page-1'!U$13)*'Weightage Page-1'!U175,0))+
(IF('Semester Activities'!K$29&lt;&gt;0,('Semester Activities'!K$29/'Weightage Page-1'!V$13)*'Weightage Page-1'!V175,0))+
(IF('Semester Activities'!K$30&lt;&gt;0,('Semester Activities'!K$30/'Weightage Page-1'!W$13)*'Weightage Page-1'!W175,0))+
(IF('Semester Activities'!K$31&lt;&gt;0,('Semester Activities'!K$31/'Weightage Page-1'!X$13)*'Weightage Page-1'!X175,0))+
(IF('Semester Activities'!K$32&lt;&gt;0,('Semester Activities'!K$32/'Weightage Page-1'!Y$13)*'Weightage Page-1'!Y175,0))+
(IF('Semester Activities'!K$33&lt;&gt;0,('Semester Activities'!K$33/'Weightage Page-1'!Z$13)*'Weightage Page-1'!Z175,0))+
(IF('Semester Activities'!K$34&lt;&gt;0,('Semester Activities'!K$34/'Weightage Page-1'!AA$13)*'Weightage Page-1'!AA175,0))+
(IF('Semester Activities'!K$35&lt;&gt;0,('Semester Activities'!K$35/'Weightage Page-1'!AB$13)*'Weightage Page-1'!AB175,0))+
(IF('Semester Activities'!K$36&lt;&gt;0,('Semester Activities'!K$36/'Weightage Page-1'!AC$13)*'Weightage Page-1'!AC175,0))+
(IF('Semester Activities'!K$38&lt;&gt;0,('Semester Activities'!K$38/'Weightage Page-1'!AE$13)*'Weightage Page-1'!AE175,0))+
(IF('Semester Activities'!K$39&lt;&gt;0,('Semester Activities'!K$39/'Weightage Page-1'!AF$13)*'Weightage Page-1'!AF175,0))+
(IF('Semester Activities'!K$40&lt;&gt;0,('Semester Activities'!K$40/'Weightage Page-1'!AG$13)*'Weightage Page-1'!AG175,0))+
(IF('Semester Activities'!K$41&lt;&gt;0,('Semester Activities'!K$41/'Weightage Page-1'!AH$13)*'Weightage Page-1'!AH175,0))+
(IF('Semester Activities'!K$42&lt;&gt;0,('Semester Activities'!K$42/'Weightage Page-1'!AI$13)*'Weightage Page-1'!AI175,0))+
(IF('Semester Activities'!K$43&lt;&gt;0,('Semester Activities'!K$43/'Weightage Page-1'!AJ$13)*'Weightage Page-1'!AJ175,0))+
(IF('Semester Activities'!K$44&lt;&gt;0,('Semester Activities'!K$44/'Weightage Page-1'!AK$13)*'Weightage Page-1'!AK175,0))+
(IF('Semester Activities'!K$45&lt;&gt;0,('Semester Activities'!K$45/'Weightage Page-1'!AL$13)*'Weightage Page-1'!AL175,0))+
(IF('Semester Activities'!K$46&lt;&gt;0,('Semester Activities'!K$46/'Weightage Page-1'!AM$13)*'Weightage Page-1'!AM175,0))+
(IF('Semester Activities'!K$47&lt;&gt;0,('Semester Activities'!K$47/'Weightage Page-1'!AN$13)*'Weightage Page-1'!AN175,0))+
(IF('Semester Activities'!K$48&lt;&gt;0,('Semester Activities'!K$48/'Weightage Page-1'!AO$13)*'Weightage Page-1'!AO175,0))+
(IF('Semester Activities'!K$49&lt;&gt;0,('Semester Activities'!K$49/'Weightage Page-1'!AP$13)*'Weightage Page-1'!AP175,0))+
(IF('Semester Activities'!K$50&lt;&gt;0,('Semester Activities'!K$50/'Weightage Page-1'!AQ$13)*'Weightage Page-1'!AQ175,0))+
(IF('Semester Activities'!K$51&lt;&gt;0,('Semester Activities'!K$51/'Weightage Page-1'!AR$13)*'Weightage Page-1'!AR175,0))+
(IF('Semester Activities'!K$52&lt;&gt;0,('Semester Activities'!K$52/'Weightage Page-1'!AS$13)*'Weightage Page-1'!AS175,0))+
(IF('Semester Activities'!K$53&lt;&gt;0,('Semester Activities'!K$53/'Weightage Page-1'!AT$13)*'Weightage Page-1'!AT175,0))+
(IF('Semester Activities'!K$54&lt;&gt;0,('Semester Activities'!K$54/'Weightage Page-1'!AU$13)*'Weightage Page-1'!AU175,0))+
(IF('Semester Activities'!K$55&lt;&gt;0,('Semester Activities'!K$55/'Weightage Page-1'!AV$13)*'Weightage Page-1'!AV175,0))+
(IF('Semester Activities'!K$56&lt;&gt;0,('Semester Activities'!K$56/'Weightage Page-1'!AW$13)*'Weightage Page-1'!AW175,0))+
(IF('Semester Activities'!K$57&lt;&gt;0,('Semester Activities'!K$57/'Weightage Page-1'!AX$13)*'Weightage Page-1'!AX175,0))+
(IF('Semester Activities'!K$58&lt;&gt;0,('Semester Activities'!K$58/'Weightage Page-1'!AY$13)*'Weightage Page-1'!AY175,0))+
(IF('Semester Activities'!K$59&lt;&gt;0,('Semester Activities'!K$59/'Weightage Page-1'!AZ$13)*'Weightage Page-1'!AZ175,0))+
(IF('Semester Activities'!K$60&lt;&gt;0,('Semester Activities'!K$60/'Weightage Page-1'!BA$13)*'Weightage Page-1'!BA175,0))+
(IF('Semester Activities'!K$61&lt;&gt;0,('Semester Activities'!K$61/'Weightage Page-1'!BB$13)*'Weightage Page-1'!BB175,0))</f>
        <v>0</v>
      </c>
      <c r="G169" s="423"/>
      <c r="H169" s="423">
        <f>(IF('Semester Activities'!L$11&lt;&gt;0,('Semester Activities'!L$11/'Weightage Page-1'!D$13)*'Weightage Page-1'!D175,0))+
(IF('Semester Activities'!L$12&lt;&gt;0,('Semester Activities'!L$12/'Weightage Page-1'!E$13)*'Weightage Page-1'!E175,0))+
(IF('Semester Activities'!L$13&lt;&gt;0,('Semester Activities'!L$13/'Weightage Page-1'!F$13)*'Weightage Page-1'!F175,0))+
(IF('Semester Activities'!L$14&lt;&gt;0,('Semester Activities'!L$14/'Weightage Page-1'!G$13)*'Weightage Page-1'!G175,0))+
(IF('Semester Activities'!L$15&lt;&gt;0,('Semester Activities'!L$15/'Weightage Page-1'!H$13)*'Weightage Page-1'!H175,0))+
(IF('Semester Activities'!L$16&lt;&gt;0,('Semester Activities'!L$16/'Weightage Page-1'!I$13)*'Weightage Page-1'!I175,0))+
(IF('Semester Activities'!L$17&lt;&gt;0,('Semester Activities'!L$17/'Weightage Page-1'!J$13)*'Weightage Page-1'!J175,0))+
(IF('Semester Activities'!L$18&lt;&gt;0,('Semester Activities'!L$18/'Weightage Page-1'!K$13)*'Weightage Page-1'!K175,0))+
(IF('Semester Activities'!L$19&lt;&gt;0,('Semester Activities'!L$19/'Weightage Page-1'!L$13)*'Weightage Page-1'!L175,0))+
(IF('Semester Activities'!L$20&lt;&gt;0,('Semester Activities'!L$20/'Weightage Page-1'!M$13)*'Weightage Page-1'!M175,0))+
(IF('Semester Activities'!L$21&lt;&gt;0,('Semester Activities'!L$21/'Weightage Page-1'!N$13)*'Weightage Page-1'!N175,0))+
(IF('Semester Activities'!L$25&lt;&gt;0,('Semester Activities'!L$25/'Weightage Page-1'!R$13)*'Weightage Page-1'!R175,0))+
(IF('Semester Activities'!L$26&lt;&gt;0,('Semester Activities'!L$26/'Weightage Page-1'!S$13)*'Weightage Page-1'!S175,0))+
(IF('Semester Activities'!L$27&lt;&gt;0,('Semester Activities'!L$27/'Weightage Page-1'!T$13)*'Weightage Page-1'!T175,0))+
(IF('Semester Activities'!L$28&lt;&gt;0,('Semester Activities'!L$28/'Weightage Page-1'!U$13)*'Weightage Page-1'!U175,0))+
(IF('Semester Activities'!L$29&lt;&gt;0,('Semester Activities'!L$29/'Weightage Page-1'!V$13)*'Weightage Page-1'!V175,0))+
(IF('Semester Activities'!L$30&lt;&gt;0,('Semester Activities'!L$30/'Weightage Page-1'!W$13)*'Weightage Page-1'!W175,0))+
(IF('Semester Activities'!L$31&lt;&gt;0,('Semester Activities'!L$31/'Weightage Page-1'!X$13)*'Weightage Page-1'!X175,0))+
(IF('Semester Activities'!L$32&lt;&gt;0,('Semester Activities'!L$32/'Weightage Page-1'!Y$13)*'Weightage Page-1'!Y175,0))+
(IF('Semester Activities'!L$33&lt;&gt;0,('Semester Activities'!L$33/'Weightage Page-1'!Z$13)*'Weightage Page-1'!Z175,0))+
(IF('Semester Activities'!L$34&lt;&gt;0,('Semester Activities'!L$34/'Weightage Page-1'!AA$13)*'Weightage Page-1'!AA175,0))+
(IF('Semester Activities'!L$35&lt;&gt;0,('Semester Activities'!L$35/'Weightage Page-1'!AB$13)*'Weightage Page-1'!AB175,0))+
(IF('Semester Activities'!L$36&lt;&gt;0,('Semester Activities'!L$36/'Weightage Page-1'!AC$13)*'Weightage Page-1'!AC175,0))+
(IF('Semester Activities'!L$38&lt;&gt;0,('Semester Activities'!L$38/'Weightage Page-1'!AE$13)*'Weightage Page-1'!AE175,0))+
(IF('Semester Activities'!L$39&lt;&gt;0,('Semester Activities'!L$39/'Weightage Page-1'!AF$13)*'Weightage Page-1'!AF175,0))+
(IF('Semester Activities'!L$40&lt;&gt;0,('Semester Activities'!L$40/'Weightage Page-1'!AG$13)*'Weightage Page-1'!AG175,0))+
(IF('Semester Activities'!L$41&lt;&gt;0,('Semester Activities'!L$41/'Weightage Page-1'!AH$13)*'Weightage Page-1'!AH175,0))+
(IF('Semester Activities'!L$42&lt;&gt;0,('Semester Activities'!L$42/'Weightage Page-1'!AI$13)*'Weightage Page-1'!AI175,0))+
(IF('Semester Activities'!L$43&lt;&gt;0,('Semester Activities'!L$43/'Weightage Page-1'!AJ$13)*'Weightage Page-1'!AJ175,0))+
(IF('Semester Activities'!L$44&lt;&gt;0,('Semester Activities'!L$44/'Weightage Page-1'!AK$13)*'Weightage Page-1'!AK175,0))+
(IF('Semester Activities'!L$45&lt;&gt;0,('Semester Activities'!L$45/'Weightage Page-1'!AL$13)*'Weightage Page-1'!AL175,0))+
(IF('Semester Activities'!L$46&lt;&gt;0,('Semester Activities'!L$46/'Weightage Page-1'!AM$13)*'Weightage Page-1'!AM175,0))+
(IF('Semester Activities'!L$47&lt;&gt;0,('Semester Activities'!L$47/'Weightage Page-1'!AN$13)*'Weightage Page-1'!AN175,0))+
(IF('Semester Activities'!L$48&lt;&gt;0,('Semester Activities'!L$48/'Weightage Page-1'!AO$13)*'Weightage Page-1'!AO175,0))+
(IF('Semester Activities'!L$49&lt;&gt;0,('Semester Activities'!L$49/'Weightage Page-1'!AP$13)*'Weightage Page-1'!AP175,0))+
(IF('Semester Activities'!L$50&lt;&gt;0,('Semester Activities'!L$50/'Weightage Page-1'!AQ$13)*'Weightage Page-1'!AQ175,0))+
(IF('Semester Activities'!L$51&lt;&gt;0,('Semester Activities'!L$51/'Weightage Page-1'!AR$13)*'Weightage Page-1'!AR175,0))+
(IF('Semester Activities'!L$52&lt;&gt;0,('Semester Activities'!L$52/'Weightage Page-1'!AS$13)*'Weightage Page-1'!AS175,0))+
(IF('Semester Activities'!L$53&lt;&gt;0,('Semester Activities'!L$53/'Weightage Page-1'!AT$13)*'Weightage Page-1'!AT175,0))+
(IF('Semester Activities'!L$54&lt;&gt;0,('Semester Activities'!L$54/'Weightage Page-1'!AU$13)*'Weightage Page-1'!AU175,0))+
(IF('Semester Activities'!L$55&lt;&gt;0,('Semester Activities'!L$55/'Weightage Page-1'!AV$13)*'Weightage Page-1'!AV175,0))+
(IF('Semester Activities'!L$56&lt;&gt;0,('Semester Activities'!L$56/'Weightage Page-1'!AW$13)*'Weightage Page-1'!AW175,0))+
(IF('Semester Activities'!L$57&lt;&gt;0,('Semester Activities'!L$57/'Weightage Page-1'!AX$13)*'Weightage Page-1'!AX175,0))+
(IF('Semester Activities'!L$58&lt;&gt;0,('Semester Activities'!L$58/'Weightage Page-1'!AY$13)*'Weightage Page-1'!AY175,0))+
(IF('Semester Activities'!L$59&lt;&gt;0,('Semester Activities'!L$59/'Weightage Page-1'!AZ$13)*'Weightage Page-1'!AZ175,0))+
(IF('Semester Activities'!L$60&lt;&gt;0,('Semester Activities'!L$60/'Weightage Page-1'!BA$13)*'Weightage Page-1'!BA175,0))+
(IF('Semester Activities'!L$61&lt;&gt;0,('Semester Activities'!L$61/'Weightage Page-1'!BB$13)*'Weightage Page-1'!BB175,0))</f>
        <v>0</v>
      </c>
      <c r="I169" s="423"/>
      <c r="J169" s="423">
        <f>(IF('Semester Activities'!M$11&lt;&gt;0,('Semester Activities'!M$11/'Weightage Page-1'!D$13)*'Weightage Page-1'!D175,0))+
(IF('Semester Activities'!M$12&lt;&gt;0,('Semester Activities'!M$12/'Weightage Page-1'!E$13)*'Weightage Page-1'!E175,0))+
(IF('Semester Activities'!M$13&lt;&gt;0,('Semester Activities'!M$13/'Weightage Page-1'!F$13)*'Weightage Page-1'!F175,0))+
(IF('Semester Activities'!M$14&lt;&gt;0,('Semester Activities'!M$14/'Weightage Page-1'!G$13)*'Weightage Page-1'!G175,0))+
(IF('Semester Activities'!M$15&lt;&gt;0,('Semester Activities'!M$15/'Weightage Page-1'!H$13)*'Weightage Page-1'!H175,0))+
(IF('Semester Activities'!M$16&lt;&gt;0,('Semester Activities'!M$16/'Weightage Page-1'!I$13)*'Weightage Page-1'!I175,0))+
(IF('Semester Activities'!M$17&lt;&gt;0,('Semester Activities'!M$17/'Weightage Page-1'!J$13)*'Weightage Page-1'!J175,0))+
(IF('Semester Activities'!M$18&lt;&gt;0,('Semester Activities'!M$18/'Weightage Page-1'!K$13)*'Weightage Page-1'!K175,0))+
(IF('Semester Activities'!M$19&lt;&gt;0,('Semester Activities'!M$19/'Weightage Page-1'!L$13)*'Weightage Page-1'!L175,0))+
(IF('Semester Activities'!M$20&lt;&gt;0,('Semester Activities'!M$20/'Weightage Page-1'!M$13)*'Weightage Page-1'!M175,0))+
(IF('Semester Activities'!M$21&lt;&gt;0,('Semester Activities'!M$21/'Weightage Page-1'!N$13)*'Weightage Page-1'!N175,0))+
(IF('Semester Activities'!M$25&lt;&gt;0,('Semester Activities'!M$25/'Weightage Page-1'!R$13)*'Weightage Page-1'!R175,0))+
(IF('Semester Activities'!M$26&lt;&gt;0,('Semester Activities'!M$26/'Weightage Page-1'!S$13)*'Weightage Page-1'!S175,0))+
(IF('Semester Activities'!M$27&lt;&gt;0,('Semester Activities'!M$27/'Weightage Page-1'!T$13)*'Weightage Page-1'!T175,0))+
(IF('Semester Activities'!M$28&lt;&gt;0,('Semester Activities'!M$28/'Weightage Page-1'!U$13)*'Weightage Page-1'!U175,0))+
(IF('Semester Activities'!M$29&lt;&gt;0,('Semester Activities'!M$29/'Weightage Page-1'!V$13)*'Weightage Page-1'!V175,0))+
(IF('Semester Activities'!M$30&lt;&gt;0,('Semester Activities'!M$30/'Weightage Page-1'!W$13)*'Weightage Page-1'!W175,0))+
(IF('Semester Activities'!M$31&lt;&gt;0,('Semester Activities'!M$31/'Weightage Page-1'!X$13)*'Weightage Page-1'!X175,0))+
(IF('Semester Activities'!M$32&lt;&gt;0,('Semester Activities'!M$32/'Weightage Page-1'!Y$13)*'Weightage Page-1'!Y175,0))+
(IF('Semester Activities'!M$33&lt;&gt;0,('Semester Activities'!M$33/'Weightage Page-1'!Z$13)*'Weightage Page-1'!Z175,0))+
(IF('Semester Activities'!M$34&lt;&gt;0,('Semester Activities'!M$34/'Weightage Page-1'!AA$13)*'Weightage Page-1'!AA175,0))+
(IF('Semester Activities'!M$35&lt;&gt;0,('Semester Activities'!M$35/'Weightage Page-1'!AB$13)*'Weightage Page-1'!AB175,0))+
(IF('Semester Activities'!M$36&lt;&gt;0,('Semester Activities'!M$36/'Weightage Page-1'!AC$13)*'Weightage Page-1'!AC175,0))+
(IF('Semester Activities'!M$38&lt;&gt;0,('Semester Activities'!M$38/'Weightage Page-1'!AE$13)*'Weightage Page-1'!AE175,0))+
(IF('Semester Activities'!M$39&lt;&gt;0,('Semester Activities'!M$39/'Weightage Page-1'!AF$13)*'Weightage Page-1'!AF175,0))+
(IF('Semester Activities'!M$40&lt;&gt;0,('Semester Activities'!M$40/'Weightage Page-1'!AG$13)*'Weightage Page-1'!AG175,0))+
(IF('Semester Activities'!M$41&lt;&gt;0,('Semester Activities'!M$41/'Weightage Page-1'!AH$13)*'Weightage Page-1'!AH175,0))+
(IF('Semester Activities'!M$42&lt;&gt;0,('Semester Activities'!M$42/'Weightage Page-1'!AI$13)*'Weightage Page-1'!AI175,0))+
(IF('Semester Activities'!M$43&lt;&gt;0,('Semester Activities'!M$43/'Weightage Page-1'!AJ$13)*'Weightage Page-1'!AJ175,0))+
(IF('Semester Activities'!M$44&lt;&gt;0,('Semester Activities'!M$44/'Weightage Page-1'!AK$13)*'Weightage Page-1'!AK175,0))+
(IF('Semester Activities'!M$45&lt;&gt;0,('Semester Activities'!M$45/'Weightage Page-1'!AL$13)*'Weightage Page-1'!AL175,0))+
(IF('Semester Activities'!M$46&lt;&gt;0,('Semester Activities'!M$46/'Weightage Page-1'!AM$13)*'Weightage Page-1'!AM175,0))+
(IF('Semester Activities'!M$47&lt;&gt;0,('Semester Activities'!M$47/'Weightage Page-1'!AN$13)*'Weightage Page-1'!AN175,0))+
(IF('Semester Activities'!M$48&lt;&gt;0,('Semester Activities'!M$48/'Weightage Page-1'!AO$13)*'Weightage Page-1'!AO175,0))+
(IF('Semester Activities'!M$49&lt;&gt;0,('Semester Activities'!M$49/'Weightage Page-1'!AP$13)*'Weightage Page-1'!AP175,0))+
(IF('Semester Activities'!M$50&lt;&gt;0,('Semester Activities'!M$50/'Weightage Page-1'!AQ$13)*'Weightage Page-1'!AQ175,0))+
(IF('Semester Activities'!M$51&lt;&gt;0,('Semester Activities'!M$51/'Weightage Page-1'!AR$13)*'Weightage Page-1'!AR175,0))+
(IF('Semester Activities'!M$52&lt;&gt;0,('Semester Activities'!M$52/'Weightage Page-1'!AS$13)*'Weightage Page-1'!AS175,0))+
(IF('Semester Activities'!M$53&lt;&gt;0,('Semester Activities'!M$53/'Weightage Page-1'!AT$13)*'Weightage Page-1'!AT175,0))+
(IF('Semester Activities'!M$54&lt;&gt;0,('Semester Activities'!M$54/'Weightage Page-1'!AU$13)*'Weightage Page-1'!AU175,0))+
(IF('Semester Activities'!M$55&lt;&gt;0,('Semester Activities'!M$55/'Weightage Page-1'!AV$13)*'Weightage Page-1'!AV175,0))+
(IF('Semester Activities'!M$56&lt;&gt;0,('Semester Activities'!M$56/'Weightage Page-1'!AW$13)*'Weightage Page-1'!AW175,0))+
(IF('Semester Activities'!M$57&lt;&gt;0,('Semester Activities'!M$57/'Weightage Page-1'!AX$13)*'Weightage Page-1'!AX175,0))+
(IF('Semester Activities'!M$58&lt;&gt;0,('Semester Activities'!M$58/'Weightage Page-1'!AY$13)*'Weightage Page-1'!AY175,0))+
(IF('Semester Activities'!M$59&lt;&gt;0,('Semester Activities'!M$59/'Weightage Page-1'!AZ$13)*'Weightage Page-1'!AZ175,0))+
(IF('Semester Activities'!M$60&lt;&gt;0,('Semester Activities'!M$60/'Weightage Page-1'!BA$13)*'Weightage Page-1'!BA175,0))+
(IF('Semester Activities'!M$61&lt;&gt;0,('Semester Activities'!M$61/'Weightage Page-1'!BB$13)*'Weightage Page-1'!BB175,0))</f>
        <v>0</v>
      </c>
      <c r="K169" s="423"/>
      <c r="L169" s="423">
        <f>(IF('Semester Activities'!N$11&lt;&gt;0,('Semester Activities'!N$11/'Weightage Page-1'!D$13)*'Weightage Page-1'!D175,0))+
(IF('Semester Activities'!N$12&lt;&gt;0,('Semester Activities'!N$12/'Weightage Page-1'!E$13)*'Weightage Page-1'!E175,0))+
(IF('Semester Activities'!N$13&lt;&gt;0,('Semester Activities'!N$13/'Weightage Page-1'!F$13)*'Weightage Page-1'!F175,0))+
(IF('Semester Activities'!N$14&lt;&gt;0,('Semester Activities'!N$14/'Weightage Page-1'!G$13)*'Weightage Page-1'!G175,0))+
(IF('Semester Activities'!N$15&lt;&gt;0,('Semester Activities'!N$15/'Weightage Page-1'!H$13)*'Weightage Page-1'!H175,0))+
(IF('Semester Activities'!N$16&lt;&gt;0,('Semester Activities'!N$16/'Weightage Page-1'!I$13)*'Weightage Page-1'!I175,0))+
(IF('Semester Activities'!N$17&lt;&gt;0,('Semester Activities'!N$17/'Weightage Page-1'!J$13)*'Weightage Page-1'!J175,0))+
(IF('Semester Activities'!N$18&lt;&gt;0,('Semester Activities'!N$18/'Weightage Page-1'!K$13)*'Weightage Page-1'!K175,0))+
(IF('Semester Activities'!N$19&lt;&gt;0,('Semester Activities'!N$19/'Weightage Page-1'!L$13)*'Weightage Page-1'!L175,0))+
(IF('Semester Activities'!N$20&lt;&gt;0,('Semester Activities'!N$20/'Weightage Page-1'!M$13)*'Weightage Page-1'!M175,0))+
(IF('Semester Activities'!N$21&lt;&gt;0,('Semester Activities'!N$21/'Weightage Page-1'!N$13)*'Weightage Page-1'!N175,0))+
(IF('Semester Activities'!N$25&lt;&gt;0,('Semester Activities'!N$25/'Weightage Page-1'!R$13)*'Weightage Page-1'!R175,0))+
(IF('Semester Activities'!N$26&lt;&gt;0,('Semester Activities'!N$26/'Weightage Page-1'!S$13)*'Weightage Page-1'!S175,0))+
(IF('Semester Activities'!N$27&lt;&gt;0,('Semester Activities'!N$27/'Weightage Page-1'!T$13)*'Weightage Page-1'!T175,0))+
(IF('Semester Activities'!N$28&lt;&gt;0,('Semester Activities'!N$28/'Weightage Page-1'!U$13)*'Weightage Page-1'!U175,0))+
(IF('Semester Activities'!N$29&lt;&gt;0,('Semester Activities'!N$29/'Weightage Page-1'!V$13)*'Weightage Page-1'!V175,0))+
(IF('Semester Activities'!N$30&lt;&gt;0,('Semester Activities'!N$30/'Weightage Page-1'!W$13)*'Weightage Page-1'!W175,0))+
(IF('Semester Activities'!N$31&lt;&gt;0,('Semester Activities'!N$31/'Weightage Page-1'!X$13)*'Weightage Page-1'!X175,0))+
(IF('Semester Activities'!N$32&lt;&gt;0,('Semester Activities'!N$32/'Weightage Page-1'!Y$13)*'Weightage Page-1'!Y175,0))+
(IF('Semester Activities'!N$33&lt;&gt;0,('Semester Activities'!N$33/'Weightage Page-1'!Z$13)*'Weightage Page-1'!Z175,0))+
(IF('Semester Activities'!N$34&lt;&gt;0,('Semester Activities'!N$34/'Weightage Page-1'!AA$13)*'Weightage Page-1'!AA175,0))+
(IF('Semester Activities'!N$35&lt;&gt;0,('Semester Activities'!N$35/'Weightage Page-1'!AB$13)*'Weightage Page-1'!AB175,0))+
(IF('Semester Activities'!N$36&lt;&gt;0,('Semester Activities'!N$36/'Weightage Page-1'!AC$13)*'Weightage Page-1'!AC175,0))+
(IF('Semester Activities'!N$38&lt;&gt;0,('Semester Activities'!N$38/'Weightage Page-1'!AE$13)*'Weightage Page-1'!AE175,0))+
(IF('Semester Activities'!N$39&lt;&gt;0,('Semester Activities'!N$39/'Weightage Page-1'!AF$13)*'Weightage Page-1'!AF175,0))+
(IF('Semester Activities'!N$40&lt;&gt;0,('Semester Activities'!N$40/'Weightage Page-1'!AG$13)*'Weightage Page-1'!AG175,0))+
(IF('Semester Activities'!N$41&lt;&gt;0,('Semester Activities'!N$41/'Weightage Page-1'!AH$13)*'Weightage Page-1'!AH175,0))+
(IF('Semester Activities'!N$42&lt;&gt;0,('Semester Activities'!N$42/'Weightage Page-1'!AI$13)*'Weightage Page-1'!AI175,0))+
(IF('Semester Activities'!N$43&lt;&gt;0,('Semester Activities'!N$43/'Weightage Page-1'!AJ$13)*'Weightage Page-1'!AJ175,0))+
(IF('Semester Activities'!N$44&lt;&gt;0,('Semester Activities'!N$44/'Weightage Page-1'!AK$13)*'Weightage Page-1'!AK175,0))+
(IF('Semester Activities'!N$45&lt;&gt;0,('Semester Activities'!N$45/'Weightage Page-1'!AL$13)*'Weightage Page-1'!AL175,0))+
(IF('Semester Activities'!N$46&lt;&gt;0,('Semester Activities'!N$46/'Weightage Page-1'!AM$13)*'Weightage Page-1'!AM175,0))+
(IF('Semester Activities'!N$47&lt;&gt;0,('Semester Activities'!N$47/'Weightage Page-1'!AN$13)*'Weightage Page-1'!AN175,0))+
(IF('Semester Activities'!N$48&lt;&gt;0,('Semester Activities'!N$48/'Weightage Page-1'!AO$13)*'Weightage Page-1'!AO175,0))+
(IF('Semester Activities'!N$49&lt;&gt;0,('Semester Activities'!N$49/'Weightage Page-1'!AP$13)*'Weightage Page-1'!AP175,0))+
(IF('Semester Activities'!N$50&lt;&gt;0,('Semester Activities'!N$50/'Weightage Page-1'!AQ$13)*'Weightage Page-1'!AQ175,0))+
(IF('Semester Activities'!N$51&lt;&gt;0,('Semester Activities'!N$51/'Weightage Page-1'!AR$13)*'Weightage Page-1'!AR175,0))+
(IF('Semester Activities'!N$52&lt;&gt;0,('Semester Activities'!N$52/'Weightage Page-1'!AS$13)*'Weightage Page-1'!AS175,0))+
(IF('Semester Activities'!N$53&lt;&gt;0,('Semester Activities'!N$53/'Weightage Page-1'!AT$13)*'Weightage Page-1'!AT175,0))+
(IF('Semester Activities'!N$54&lt;&gt;0,('Semester Activities'!N$54/'Weightage Page-1'!AU$13)*'Weightage Page-1'!AU175,0))+
(IF('Semester Activities'!N$55&lt;&gt;0,('Semester Activities'!N$55/'Weightage Page-1'!AV$13)*'Weightage Page-1'!AV175,0))+
(IF('Semester Activities'!N$56&lt;&gt;0,('Semester Activities'!N$56/'Weightage Page-1'!AW$13)*'Weightage Page-1'!AW175,0))+
(IF('Semester Activities'!N$57&lt;&gt;0,('Semester Activities'!N$57/'Weightage Page-1'!AX$13)*'Weightage Page-1'!AX175,0))+
(IF('Semester Activities'!N$58&lt;&gt;0,('Semester Activities'!N$58/'Weightage Page-1'!AY$13)*'Weightage Page-1'!AY175,0))+
(IF('Semester Activities'!N$59&lt;&gt;0,('Semester Activities'!N$59/'Weightage Page-1'!AZ$13)*'Weightage Page-1'!AZ175,0))+
(IF('Semester Activities'!N$60&lt;&gt;0,('Semester Activities'!N$60/'Weightage Page-1'!BA$13)*'Weightage Page-1'!BA175,0))+
(IF('Semester Activities'!N$61&lt;&gt;0,('Semester Activities'!N$61/'Weightage Page-1'!BB$13)*'Weightage Page-1'!BB175,0))</f>
        <v>0</v>
      </c>
      <c r="M169" s="423"/>
      <c r="N169" s="424">
        <f t="shared" si="3"/>
        <v>0</v>
      </c>
      <c r="O169" s="424"/>
    </row>
    <row r="170" spans="1:15" ht="16.5" thickBot="1" x14ac:dyDescent="0.3">
      <c r="A170" s="210">
        <v>161</v>
      </c>
      <c r="B170" s="211" t="str">
        <f>IF('Weightage Page-1'!B176&lt;&gt;"",'Weightage Page-1'!B176,"")</f>
        <v/>
      </c>
      <c r="C170" s="118"/>
      <c r="D170" s="423">
        <f>(IF('Semester Activities'!J$11&lt;&gt;0,('Semester Activities'!J$11/'Weightage Page-1'!D$13)*'Weightage Page-1'!D176,0))+
(IF('Semester Activities'!J$12&lt;&gt;0,('Semester Activities'!J$12/'Weightage Page-1'!E$13)*'Weightage Page-1'!E176,0))+
(IF('Semester Activities'!J$13&lt;&gt;0,('Semester Activities'!J$13/'Weightage Page-1'!F$13)*'Weightage Page-1'!F176,0))+
(IF('Semester Activities'!J$14&lt;&gt;0,('Semester Activities'!J$14/'Weightage Page-1'!G$13)*'Weightage Page-1'!G176,0))+
(IF('Semester Activities'!J$15&lt;&gt;0,('Semester Activities'!J$15/'Weightage Page-1'!H$13)*'Weightage Page-1'!H176,0))+
(IF('Semester Activities'!J$16&lt;&gt;0,('Semester Activities'!J$16/'Weightage Page-1'!I$13)*'Weightage Page-1'!I176,0))+
(IF('Semester Activities'!J$17&lt;&gt;0,('Semester Activities'!J$17/'Weightage Page-1'!J$13)*'Weightage Page-1'!J176,0))+
(IF('Semester Activities'!J$18&lt;&gt;0,('Semester Activities'!J$18/'Weightage Page-1'!K$13)*'Weightage Page-1'!K176,0))+
(IF('Semester Activities'!J$19&lt;&gt;0,('Semester Activities'!J$19/'Weightage Page-1'!L$13)*'Weightage Page-1'!L176,0))+
(IF('Semester Activities'!J$20&lt;&gt;0,('Semester Activities'!J$20/'Weightage Page-1'!M$13)*'Weightage Page-1'!M176,0))+
(IF('Semester Activities'!J$21&lt;&gt;0,('Semester Activities'!J$21/'Weightage Page-1'!N$13)*'Weightage Page-1'!N176,0))+
(IF('Semester Activities'!J$25&lt;&gt;0,('Semester Activities'!J$25/'Weightage Page-1'!R$13)*'Weightage Page-1'!R176,0))+
(IF('Semester Activities'!J$26&lt;&gt;0,('Semester Activities'!J$26/'Weightage Page-1'!S$13)*'Weightage Page-1'!S176,0))+
(IF('Semester Activities'!J$27&lt;&gt;0,('Semester Activities'!J$27/'Weightage Page-1'!T$13)*'Weightage Page-1'!T176,0))+
(IF('Semester Activities'!J$28&lt;&gt;0,('Semester Activities'!J$28/'Weightage Page-1'!U$13)*'Weightage Page-1'!U176,0))+
(IF('Semester Activities'!J$29&lt;&gt;0,('Semester Activities'!J$29/'Weightage Page-1'!V$13)*'Weightage Page-1'!V176,0))+
(IF('Semester Activities'!J$30&lt;&gt;0,('Semester Activities'!J$30/'Weightage Page-1'!W$13)*'Weightage Page-1'!W176,0))+
(IF('Semester Activities'!J$31&lt;&gt;0,('Semester Activities'!J$31/'Weightage Page-1'!X$13)*'Weightage Page-1'!X176,0))+
(IF('Semester Activities'!J$32&lt;&gt;0,('Semester Activities'!J$32/'Weightage Page-1'!Y$13)*'Weightage Page-1'!Y176,0))+
(IF('Semester Activities'!J$33&lt;&gt;0,('Semester Activities'!J$33/'Weightage Page-1'!Z$13)*'Weightage Page-1'!Z176,0))+
(IF('Semester Activities'!J$34&lt;&gt;0,('Semester Activities'!J$34/'Weightage Page-1'!AA$13)*'Weightage Page-1'!AA176,0))+
(IF('Semester Activities'!J$35&lt;&gt;0,('Semester Activities'!J$35/'Weightage Page-1'!AB$13)*'Weightage Page-1'!AB176,0))+
(IF('Semester Activities'!J$36&lt;&gt;0,('Semester Activities'!J$36/'Weightage Page-1'!AC$13)*'Weightage Page-1'!AC176,0))+
(IF('Semester Activities'!J$38&lt;&gt;0,('Semester Activities'!J$38/'Weightage Page-1'!AE$13)*'Weightage Page-1'!AE176,0))+
(IF('Semester Activities'!J$39&lt;&gt;0,('Semester Activities'!J$39/'Weightage Page-1'!AF$13)*'Weightage Page-1'!AF176,0))+
(IF('Semester Activities'!J$40&lt;&gt;0,('Semester Activities'!J$40/'Weightage Page-1'!AG$13)*'Weightage Page-1'!AG176,0))+
(IF('Semester Activities'!J$41&lt;&gt;0,('Semester Activities'!J$41/'Weightage Page-1'!AH$13)*'Weightage Page-1'!AH176,0))+
(IF('Semester Activities'!J$42&lt;&gt;0,('Semester Activities'!J$42/'Weightage Page-1'!AI$13)*'Weightage Page-1'!AI176,0))+
(IF('Semester Activities'!J$43&lt;&gt;0,('Semester Activities'!J$43/'Weightage Page-1'!AJ$13)*'Weightage Page-1'!AJ176,0))+
(IF('Semester Activities'!J$44&lt;&gt;0,('Semester Activities'!J$44/'Weightage Page-1'!AK$13)*'Weightage Page-1'!AK176,0))+
(IF('Semester Activities'!J$45&lt;&gt;0,('Semester Activities'!J$45/'Weightage Page-1'!AL$13)*'Weightage Page-1'!AL176,0))+
(IF('Semester Activities'!J$46&lt;&gt;0,('Semester Activities'!J$46/'Weightage Page-1'!AM$13)*'Weightage Page-1'!AM176,0))+
(IF('Semester Activities'!J$47&lt;&gt;0,('Semester Activities'!J$47/'Weightage Page-1'!AN$13)*'Weightage Page-1'!AN176,0))+
(IF('Semester Activities'!J$48&lt;&gt;0,('Semester Activities'!J$48/'Weightage Page-1'!AO$13)*'Weightage Page-1'!AO176,0))+
(IF('Semester Activities'!J$49&lt;&gt;0,('Semester Activities'!J$49/'Weightage Page-1'!AP$13)*'Weightage Page-1'!AP176,0))+
(IF('Semester Activities'!J$50&lt;&gt;0,('Semester Activities'!J$50/'Weightage Page-1'!AQ$13)*'Weightage Page-1'!AQ176,0))+
(IF('Semester Activities'!J$51&lt;&gt;0,('Semester Activities'!J$51/'Weightage Page-1'!AR$13)*'Weightage Page-1'!AR176,0))+
(IF('Semester Activities'!J$52&lt;&gt;0,('Semester Activities'!J$52/'Weightage Page-1'!AS$13)*'Weightage Page-1'!AS176,0))+
(IF('Semester Activities'!J$53&lt;&gt;0,('Semester Activities'!J$53/'Weightage Page-1'!AT$13)*'Weightage Page-1'!AT176,0))+
(IF('Semester Activities'!J$54&lt;&gt;0,('Semester Activities'!J$54/'Weightage Page-1'!AU$13)*'Weightage Page-1'!AU176,0))+
(IF('Semester Activities'!J$55&lt;&gt;0,('Semester Activities'!J$55/'Weightage Page-1'!AV$13)*'Weightage Page-1'!AV176,0))+
(IF('Semester Activities'!J$56&lt;&gt;0,('Semester Activities'!J$56/'Weightage Page-1'!AW$13)*'Weightage Page-1'!AW176,0))+
(IF('Semester Activities'!J$57&lt;&gt;0,('Semester Activities'!J$57/'Weightage Page-1'!AX$13)*'Weightage Page-1'!AX176,0))+
(IF('Semester Activities'!J$58&lt;&gt;0,('Semester Activities'!J$58/'Weightage Page-1'!AY$13)*'Weightage Page-1'!AY176,0))+
(IF('Semester Activities'!J$59&lt;&gt;0,('Semester Activities'!J$59/'Weightage Page-1'!AZ$13)*'Weightage Page-1'!AZ176,0))+
(IF('Semester Activities'!J$60&lt;&gt;0,('Semester Activities'!J$60/'Weightage Page-1'!BA$13)*'Weightage Page-1'!BA176,0))+
(IF('Semester Activities'!J$61&lt;&gt;0,('Semester Activities'!J$61/'Weightage Page-1'!BB$13)*'Weightage Page-1'!BB176,0))</f>
        <v>0</v>
      </c>
      <c r="E170" s="423"/>
      <c r="F170" s="423">
        <f>(IF('Semester Activities'!K$11&lt;&gt;0,('Semester Activities'!K$11/'Weightage Page-1'!D$13)*'Weightage Page-1'!D176,0))+
(IF('Semester Activities'!K$12&lt;&gt;0,('Semester Activities'!K$12/'Weightage Page-1'!E$13)*'Weightage Page-1'!E176,0))+
(IF('Semester Activities'!K$13&lt;&gt;0,('Semester Activities'!K$13/'Weightage Page-1'!F$13)*'Weightage Page-1'!F176,0))+
(IF('Semester Activities'!K$14&lt;&gt;0,('Semester Activities'!K$14/'Weightage Page-1'!G$13)*'Weightage Page-1'!G176,0))+
(IF('Semester Activities'!K$15&lt;&gt;0,('Semester Activities'!K$15/'Weightage Page-1'!H$13)*'Weightage Page-1'!H176,0))+
(IF('Semester Activities'!K$16&lt;&gt;0,('Semester Activities'!K$16/'Weightage Page-1'!I$13)*'Weightage Page-1'!I176,0))+
(IF('Semester Activities'!K$17&lt;&gt;0,('Semester Activities'!K$17/'Weightage Page-1'!J$13)*'Weightage Page-1'!J176,0))+
(IF('Semester Activities'!K$18&lt;&gt;0,('Semester Activities'!K$18/'Weightage Page-1'!K$13)*'Weightage Page-1'!K176,0))+
(IF('Semester Activities'!K$19&lt;&gt;0,('Semester Activities'!K$19/'Weightage Page-1'!L$13)*'Weightage Page-1'!L176,0))+
(IF('Semester Activities'!K$20&lt;&gt;0,('Semester Activities'!K$20/'Weightage Page-1'!M$13)*'Weightage Page-1'!M176,0))+
(IF('Semester Activities'!K$21&lt;&gt;0,('Semester Activities'!K$21/'Weightage Page-1'!N$13)*'Weightage Page-1'!N176,0))+
(IF('Semester Activities'!K$25&lt;&gt;0,('Semester Activities'!K$25/'Weightage Page-1'!R$13)*'Weightage Page-1'!R176,0))+
(IF('Semester Activities'!K$26&lt;&gt;0,('Semester Activities'!K$26/'Weightage Page-1'!S$13)*'Weightage Page-1'!S176,0))+
(IF('Semester Activities'!K$27&lt;&gt;0,('Semester Activities'!K$27/'Weightage Page-1'!T$13)*'Weightage Page-1'!T176,0))+
(IF('Semester Activities'!K$28&lt;&gt;0,('Semester Activities'!K$28/'Weightage Page-1'!U$13)*'Weightage Page-1'!U176,0))+
(IF('Semester Activities'!K$29&lt;&gt;0,('Semester Activities'!K$29/'Weightage Page-1'!V$13)*'Weightage Page-1'!V176,0))+
(IF('Semester Activities'!K$30&lt;&gt;0,('Semester Activities'!K$30/'Weightage Page-1'!W$13)*'Weightage Page-1'!W176,0))+
(IF('Semester Activities'!K$31&lt;&gt;0,('Semester Activities'!K$31/'Weightage Page-1'!X$13)*'Weightage Page-1'!X176,0))+
(IF('Semester Activities'!K$32&lt;&gt;0,('Semester Activities'!K$32/'Weightage Page-1'!Y$13)*'Weightage Page-1'!Y176,0))+
(IF('Semester Activities'!K$33&lt;&gt;0,('Semester Activities'!K$33/'Weightage Page-1'!Z$13)*'Weightage Page-1'!Z176,0))+
(IF('Semester Activities'!K$34&lt;&gt;0,('Semester Activities'!K$34/'Weightage Page-1'!AA$13)*'Weightage Page-1'!AA176,0))+
(IF('Semester Activities'!K$35&lt;&gt;0,('Semester Activities'!K$35/'Weightage Page-1'!AB$13)*'Weightage Page-1'!AB176,0))+
(IF('Semester Activities'!K$36&lt;&gt;0,('Semester Activities'!K$36/'Weightage Page-1'!AC$13)*'Weightage Page-1'!AC176,0))+
(IF('Semester Activities'!K$38&lt;&gt;0,('Semester Activities'!K$38/'Weightage Page-1'!AE$13)*'Weightage Page-1'!AE176,0))+
(IF('Semester Activities'!K$39&lt;&gt;0,('Semester Activities'!K$39/'Weightage Page-1'!AF$13)*'Weightage Page-1'!AF176,0))+
(IF('Semester Activities'!K$40&lt;&gt;0,('Semester Activities'!K$40/'Weightage Page-1'!AG$13)*'Weightage Page-1'!AG176,0))+
(IF('Semester Activities'!K$41&lt;&gt;0,('Semester Activities'!K$41/'Weightage Page-1'!AH$13)*'Weightage Page-1'!AH176,0))+
(IF('Semester Activities'!K$42&lt;&gt;0,('Semester Activities'!K$42/'Weightage Page-1'!AI$13)*'Weightage Page-1'!AI176,0))+
(IF('Semester Activities'!K$43&lt;&gt;0,('Semester Activities'!K$43/'Weightage Page-1'!AJ$13)*'Weightage Page-1'!AJ176,0))+
(IF('Semester Activities'!K$44&lt;&gt;0,('Semester Activities'!K$44/'Weightage Page-1'!AK$13)*'Weightage Page-1'!AK176,0))+
(IF('Semester Activities'!K$45&lt;&gt;0,('Semester Activities'!K$45/'Weightage Page-1'!AL$13)*'Weightage Page-1'!AL176,0))+
(IF('Semester Activities'!K$46&lt;&gt;0,('Semester Activities'!K$46/'Weightage Page-1'!AM$13)*'Weightage Page-1'!AM176,0))+
(IF('Semester Activities'!K$47&lt;&gt;0,('Semester Activities'!K$47/'Weightage Page-1'!AN$13)*'Weightage Page-1'!AN176,0))+
(IF('Semester Activities'!K$48&lt;&gt;0,('Semester Activities'!K$48/'Weightage Page-1'!AO$13)*'Weightage Page-1'!AO176,0))+
(IF('Semester Activities'!K$49&lt;&gt;0,('Semester Activities'!K$49/'Weightage Page-1'!AP$13)*'Weightage Page-1'!AP176,0))+
(IF('Semester Activities'!K$50&lt;&gt;0,('Semester Activities'!K$50/'Weightage Page-1'!AQ$13)*'Weightage Page-1'!AQ176,0))+
(IF('Semester Activities'!K$51&lt;&gt;0,('Semester Activities'!K$51/'Weightage Page-1'!AR$13)*'Weightage Page-1'!AR176,0))+
(IF('Semester Activities'!K$52&lt;&gt;0,('Semester Activities'!K$52/'Weightage Page-1'!AS$13)*'Weightage Page-1'!AS176,0))+
(IF('Semester Activities'!K$53&lt;&gt;0,('Semester Activities'!K$53/'Weightage Page-1'!AT$13)*'Weightage Page-1'!AT176,0))+
(IF('Semester Activities'!K$54&lt;&gt;0,('Semester Activities'!K$54/'Weightage Page-1'!AU$13)*'Weightage Page-1'!AU176,0))+
(IF('Semester Activities'!K$55&lt;&gt;0,('Semester Activities'!K$55/'Weightage Page-1'!AV$13)*'Weightage Page-1'!AV176,0))+
(IF('Semester Activities'!K$56&lt;&gt;0,('Semester Activities'!K$56/'Weightage Page-1'!AW$13)*'Weightage Page-1'!AW176,0))+
(IF('Semester Activities'!K$57&lt;&gt;0,('Semester Activities'!K$57/'Weightage Page-1'!AX$13)*'Weightage Page-1'!AX176,0))+
(IF('Semester Activities'!K$58&lt;&gt;0,('Semester Activities'!K$58/'Weightage Page-1'!AY$13)*'Weightage Page-1'!AY176,0))+
(IF('Semester Activities'!K$59&lt;&gt;0,('Semester Activities'!K$59/'Weightage Page-1'!AZ$13)*'Weightage Page-1'!AZ176,0))+
(IF('Semester Activities'!K$60&lt;&gt;0,('Semester Activities'!K$60/'Weightage Page-1'!BA$13)*'Weightage Page-1'!BA176,0))+
(IF('Semester Activities'!K$61&lt;&gt;0,('Semester Activities'!K$61/'Weightage Page-1'!BB$13)*'Weightage Page-1'!BB176,0))</f>
        <v>0</v>
      </c>
      <c r="G170" s="423"/>
      <c r="H170" s="423">
        <f>(IF('Semester Activities'!L$11&lt;&gt;0,('Semester Activities'!L$11/'Weightage Page-1'!D$13)*'Weightage Page-1'!D176,0))+
(IF('Semester Activities'!L$12&lt;&gt;0,('Semester Activities'!L$12/'Weightage Page-1'!E$13)*'Weightage Page-1'!E176,0))+
(IF('Semester Activities'!L$13&lt;&gt;0,('Semester Activities'!L$13/'Weightage Page-1'!F$13)*'Weightage Page-1'!F176,0))+
(IF('Semester Activities'!L$14&lt;&gt;0,('Semester Activities'!L$14/'Weightage Page-1'!G$13)*'Weightage Page-1'!G176,0))+
(IF('Semester Activities'!L$15&lt;&gt;0,('Semester Activities'!L$15/'Weightage Page-1'!H$13)*'Weightage Page-1'!H176,0))+
(IF('Semester Activities'!L$16&lt;&gt;0,('Semester Activities'!L$16/'Weightage Page-1'!I$13)*'Weightage Page-1'!I176,0))+
(IF('Semester Activities'!L$17&lt;&gt;0,('Semester Activities'!L$17/'Weightage Page-1'!J$13)*'Weightage Page-1'!J176,0))+
(IF('Semester Activities'!L$18&lt;&gt;0,('Semester Activities'!L$18/'Weightage Page-1'!K$13)*'Weightage Page-1'!K176,0))+
(IF('Semester Activities'!L$19&lt;&gt;0,('Semester Activities'!L$19/'Weightage Page-1'!L$13)*'Weightage Page-1'!L176,0))+
(IF('Semester Activities'!L$20&lt;&gt;0,('Semester Activities'!L$20/'Weightage Page-1'!M$13)*'Weightage Page-1'!M176,0))+
(IF('Semester Activities'!L$21&lt;&gt;0,('Semester Activities'!L$21/'Weightage Page-1'!N$13)*'Weightage Page-1'!N176,0))+
(IF('Semester Activities'!L$25&lt;&gt;0,('Semester Activities'!L$25/'Weightage Page-1'!R$13)*'Weightage Page-1'!R176,0))+
(IF('Semester Activities'!L$26&lt;&gt;0,('Semester Activities'!L$26/'Weightage Page-1'!S$13)*'Weightage Page-1'!S176,0))+
(IF('Semester Activities'!L$27&lt;&gt;0,('Semester Activities'!L$27/'Weightage Page-1'!T$13)*'Weightage Page-1'!T176,0))+
(IF('Semester Activities'!L$28&lt;&gt;0,('Semester Activities'!L$28/'Weightage Page-1'!U$13)*'Weightage Page-1'!U176,0))+
(IF('Semester Activities'!L$29&lt;&gt;0,('Semester Activities'!L$29/'Weightage Page-1'!V$13)*'Weightage Page-1'!V176,0))+
(IF('Semester Activities'!L$30&lt;&gt;0,('Semester Activities'!L$30/'Weightage Page-1'!W$13)*'Weightage Page-1'!W176,0))+
(IF('Semester Activities'!L$31&lt;&gt;0,('Semester Activities'!L$31/'Weightage Page-1'!X$13)*'Weightage Page-1'!X176,0))+
(IF('Semester Activities'!L$32&lt;&gt;0,('Semester Activities'!L$32/'Weightage Page-1'!Y$13)*'Weightage Page-1'!Y176,0))+
(IF('Semester Activities'!L$33&lt;&gt;0,('Semester Activities'!L$33/'Weightage Page-1'!Z$13)*'Weightage Page-1'!Z176,0))+
(IF('Semester Activities'!L$34&lt;&gt;0,('Semester Activities'!L$34/'Weightage Page-1'!AA$13)*'Weightage Page-1'!AA176,0))+
(IF('Semester Activities'!L$35&lt;&gt;0,('Semester Activities'!L$35/'Weightage Page-1'!AB$13)*'Weightage Page-1'!AB176,0))+
(IF('Semester Activities'!L$36&lt;&gt;0,('Semester Activities'!L$36/'Weightage Page-1'!AC$13)*'Weightage Page-1'!AC176,0))+
(IF('Semester Activities'!L$38&lt;&gt;0,('Semester Activities'!L$38/'Weightage Page-1'!AE$13)*'Weightage Page-1'!AE176,0))+
(IF('Semester Activities'!L$39&lt;&gt;0,('Semester Activities'!L$39/'Weightage Page-1'!AF$13)*'Weightage Page-1'!AF176,0))+
(IF('Semester Activities'!L$40&lt;&gt;0,('Semester Activities'!L$40/'Weightage Page-1'!AG$13)*'Weightage Page-1'!AG176,0))+
(IF('Semester Activities'!L$41&lt;&gt;0,('Semester Activities'!L$41/'Weightage Page-1'!AH$13)*'Weightage Page-1'!AH176,0))+
(IF('Semester Activities'!L$42&lt;&gt;0,('Semester Activities'!L$42/'Weightage Page-1'!AI$13)*'Weightage Page-1'!AI176,0))+
(IF('Semester Activities'!L$43&lt;&gt;0,('Semester Activities'!L$43/'Weightage Page-1'!AJ$13)*'Weightage Page-1'!AJ176,0))+
(IF('Semester Activities'!L$44&lt;&gt;0,('Semester Activities'!L$44/'Weightage Page-1'!AK$13)*'Weightage Page-1'!AK176,0))+
(IF('Semester Activities'!L$45&lt;&gt;0,('Semester Activities'!L$45/'Weightage Page-1'!AL$13)*'Weightage Page-1'!AL176,0))+
(IF('Semester Activities'!L$46&lt;&gt;0,('Semester Activities'!L$46/'Weightage Page-1'!AM$13)*'Weightage Page-1'!AM176,0))+
(IF('Semester Activities'!L$47&lt;&gt;0,('Semester Activities'!L$47/'Weightage Page-1'!AN$13)*'Weightage Page-1'!AN176,0))+
(IF('Semester Activities'!L$48&lt;&gt;0,('Semester Activities'!L$48/'Weightage Page-1'!AO$13)*'Weightage Page-1'!AO176,0))+
(IF('Semester Activities'!L$49&lt;&gt;0,('Semester Activities'!L$49/'Weightage Page-1'!AP$13)*'Weightage Page-1'!AP176,0))+
(IF('Semester Activities'!L$50&lt;&gt;0,('Semester Activities'!L$50/'Weightage Page-1'!AQ$13)*'Weightage Page-1'!AQ176,0))+
(IF('Semester Activities'!L$51&lt;&gt;0,('Semester Activities'!L$51/'Weightage Page-1'!AR$13)*'Weightage Page-1'!AR176,0))+
(IF('Semester Activities'!L$52&lt;&gt;0,('Semester Activities'!L$52/'Weightage Page-1'!AS$13)*'Weightage Page-1'!AS176,0))+
(IF('Semester Activities'!L$53&lt;&gt;0,('Semester Activities'!L$53/'Weightage Page-1'!AT$13)*'Weightage Page-1'!AT176,0))+
(IF('Semester Activities'!L$54&lt;&gt;0,('Semester Activities'!L$54/'Weightage Page-1'!AU$13)*'Weightage Page-1'!AU176,0))+
(IF('Semester Activities'!L$55&lt;&gt;0,('Semester Activities'!L$55/'Weightage Page-1'!AV$13)*'Weightage Page-1'!AV176,0))+
(IF('Semester Activities'!L$56&lt;&gt;0,('Semester Activities'!L$56/'Weightage Page-1'!AW$13)*'Weightage Page-1'!AW176,0))+
(IF('Semester Activities'!L$57&lt;&gt;0,('Semester Activities'!L$57/'Weightage Page-1'!AX$13)*'Weightage Page-1'!AX176,0))+
(IF('Semester Activities'!L$58&lt;&gt;0,('Semester Activities'!L$58/'Weightage Page-1'!AY$13)*'Weightage Page-1'!AY176,0))+
(IF('Semester Activities'!L$59&lt;&gt;0,('Semester Activities'!L$59/'Weightage Page-1'!AZ$13)*'Weightage Page-1'!AZ176,0))+
(IF('Semester Activities'!L$60&lt;&gt;0,('Semester Activities'!L$60/'Weightage Page-1'!BA$13)*'Weightage Page-1'!BA176,0))+
(IF('Semester Activities'!L$61&lt;&gt;0,('Semester Activities'!L$61/'Weightage Page-1'!BB$13)*'Weightage Page-1'!BB176,0))</f>
        <v>0</v>
      </c>
      <c r="I170" s="423"/>
      <c r="J170" s="423">
        <f>(IF('Semester Activities'!M$11&lt;&gt;0,('Semester Activities'!M$11/'Weightage Page-1'!D$13)*'Weightage Page-1'!D176,0))+
(IF('Semester Activities'!M$12&lt;&gt;0,('Semester Activities'!M$12/'Weightage Page-1'!E$13)*'Weightage Page-1'!E176,0))+
(IF('Semester Activities'!M$13&lt;&gt;0,('Semester Activities'!M$13/'Weightage Page-1'!F$13)*'Weightage Page-1'!F176,0))+
(IF('Semester Activities'!M$14&lt;&gt;0,('Semester Activities'!M$14/'Weightage Page-1'!G$13)*'Weightage Page-1'!G176,0))+
(IF('Semester Activities'!M$15&lt;&gt;0,('Semester Activities'!M$15/'Weightage Page-1'!H$13)*'Weightage Page-1'!H176,0))+
(IF('Semester Activities'!M$16&lt;&gt;0,('Semester Activities'!M$16/'Weightage Page-1'!I$13)*'Weightage Page-1'!I176,0))+
(IF('Semester Activities'!M$17&lt;&gt;0,('Semester Activities'!M$17/'Weightage Page-1'!J$13)*'Weightage Page-1'!J176,0))+
(IF('Semester Activities'!M$18&lt;&gt;0,('Semester Activities'!M$18/'Weightage Page-1'!K$13)*'Weightage Page-1'!K176,0))+
(IF('Semester Activities'!M$19&lt;&gt;0,('Semester Activities'!M$19/'Weightage Page-1'!L$13)*'Weightage Page-1'!L176,0))+
(IF('Semester Activities'!M$20&lt;&gt;0,('Semester Activities'!M$20/'Weightage Page-1'!M$13)*'Weightage Page-1'!M176,0))+
(IF('Semester Activities'!M$21&lt;&gt;0,('Semester Activities'!M$21/'Weightage Page-1'!N$13)*'Weightage Page-1'!N176,0))+
(IF('Semester Activities'!M$25&lt;&gt;0,('Semester Activities'!M$25/'Weightage Page-1'!R$13)*'Weightage Page-1'!R176,0))+
(IF('Semester Activities'!M$26&lt;&gt;0,('Semester Activities'!M$26/'Weightage Page-1'!S$13)*'Weightage Page-1'!S176,0))+
(IF('Semester Activities'!M$27&lt;&gt;0,('Semester Activities'!M$27/'Weightage Page-1'!T$13)*'Weightage Page-1'!T176,0))+
(IF('Semester Activities'!M$28&lt;&gt;0,('Semester Activities'!M$28/'Weightage Page-1'!U$13)*'Weightage Page-1'!U176,0))+
(IF('Semester Activities'!M$29&lt;&gt;0,('Semester Activities'!M$29/'Weightage Page-1'!V$13)*'Weightage Page-1'!V176,0))+
(IF('Semester Activities'!M$30&lt;&gt;0,('Semester Activities'!M$30/'Weightage Page-1'!W$13)*'Weightage Page-1'!W176,0))+
(IF('Semester Activities'!M$31&lt;&gt;0,('Semester Activities'!M$31/'Weightage Page-1'!X$13)*'Weightage Page-1'!X176,0))+
(IF('Semester Activities'!M$32&lt;&gt;0,('Semester Activities'!M$32/'Weightage Page-1'!Y$13)*'Weightage Page-1'!Y176,0))+
(IF('Semester Activities'!M$33&lt;&gt;0,('Semester Activities'!M$33/'Weightage Page-1'!Z$13)*'Weightage Page-1'!Z176,0))+
(IF('Semester Activities'!M$34&lt;&gt;0,('Semester Activities'!M$34/'Weightage Page-1'!AA$13)*'Weightage Page-1'!AA176,0))+
(IF('Semester Activities'!M$35&lt;&gt;0,('Semester Activities'!M$35/'Weightage Page-1'!AB$13)*'Weightage Page-1'!AB176,0))+
(IF('Semester Activities'!M$36&lt;&gt;0,('Semester Activities'!M$36/'Weightage Page-1'!AC$13)*'Weightage Page-1'!AC176,0))+
(IF('Semester Activities'!M$38&lt;&gt;0,('Semester Activities'!M$38/'Weightage Page-1'!AE$13)*'Weightage Page-1'!AE176,0))+
(IF('Semester Activities'!M$39&lt;&gt;0,('Semester Activities'!M$39/'Weightage Page-1'!AF$13)*'Weightage Page-1'!AF176,0))+
(IF('Semester Activities'!M$40&lt;&gt;0,('Semester Activities'!M$40/'Weightage Page-1'!AG$13)*'Weightage Page-1'!AG176,0))+
(IF('Semester Activities'!M$41&lt;&gt;0,('Semester Activities'!M$41/'Weightage Page-1'!AH$13)*'Weightage Page-1'!AH176,0))+
(IF('Semester Activities'!M$42&lt;&gt;0,('Semester Activities'!M$42/'Weightage Page-1'!AI$13)*'Weightage Page-1'!AI176,0))+
(IF('Semester Activities'!M$43&lt;&gt;0,('Semester Activities'!M$43/'Weightage Page-1'!AJ$13)*'Weightage Page-1'!AJ176,0))+
(IF('Semester Activities'!M$44&lt;&gt;0,('Semester Activities'!M$44/'Weightage Page-1'!AK$13)*'Weightage Page-1'!AK176,0))+
(IF('Semester Activities'!M$45&lt;&gt;0,('Semester Activities'!M$45/'Weightage Page-1'!AL$13)*'Weightage Page-1'!AL176,0))+
(IF('Semester Activities'!M$46&lt;&gt;0,('Semester Activities'!M$46/'Weightage Page-1'!AM$13)*'Weightage Page-1'!AM176,0))+
(IF('Semester Activities'!M$47&lt;&gt;0,('Semester Activities'!M$47/'Weightage Page-1'!AN$13)*'Weightage Page-1'!AN176,0))+
(IF('Semester Activities'!M$48&lt;&gt;0,('Semester Activities'!M$48/'Weightage Page-1'!AO$13)*'Weightage Page-1'!AO176,0))+
(IF('Semester Activities'!M$49&lt;&gt;0,('Semester Activities'!M$49/'Weightage Page-1'!AP$13)*'Weightage Page-1'!AP176,0))+
(IF('Semester Activities'!M$50&lt;&gt;0,('Semester Activities'!M$50/'Weightage Page-1'!AQ$13)*'Weightage Page-1'!AQ176,0))+
(IF('Semester Activities'!M$51&lt;&gt;0,('Semester Activities'!M$51/'Weightage Page-1'!AR$13)*'Weightage Page-1'!AR176,0))+
(IF('Semester Activities'!M$52&lt;&gt;0,('Semester Activities'!M$52/'Weightage Page-1'!AS$13)*'Weightage Page-1'!AS176,0))+
(IF('Semester Activities'!M$53&lt;&gt;0,('Semester Activities'!M$53/'Weightage Page-1'!AT$13)*'Weightage Page-1'!AT176,0))+
(IF('Semester Activities'!M$54&lt;&gt;0,('Semester Activities'!M$54/'Weightage Page-1'!AU$13)*'Weightage Page-1'!AU176,0))+
(IF('Semester Activities'!M$55&lt;&gt;0,('Semester Activities'!M$55/'Weightage Page-1'!AV$13)*'Weightage Page-1'!AV176,0))+
(IF('Semester Activities'!M$56&lt;&gt;0,('Semester Activities'!M$56/'Weightage Page-1'!AW$13)*'Weightage Page-1'!AW176,0))+
(IF('Semester Activities'!M$57&lt;&gt;0,('Semester Activities'!M$57/'Weightage Page-1'!AX$13)*'Weightage Page-1'!AX176,0))+
(IF('Semester Activities'!M$58&lt;&gt;0,('Semester Activities'!M$58/'Weightage Page-1'!AY$13)*'Weightage Page-1'!AY176,0))+
(IF('Semester Activities'!M$59&lt;&gt;0,('Semester Activities'!M$59/'Weightage Page-1'!AZ$13)*'Weightage Page-1'!AZ176,0))+
(IF('Semester Activities'!M$60&lt;&gt;0,('Semester Activities'!M$60/'Weightage Page-1'!BA$13)*'Weightage Page-1'!BA176,0))+
(IF('Semester Activities'!M$61&lt;&gt;0,('Semester Activities'!M$61/'Weightage Page-1'!BB$13)*'Weightage Page-1'!BB176,0))</f>
        <v>0</v>
      </c>
      <c r="K170" s="423"/>
      <c r="L170" s="423">
        <f>(IF('Semester Activities'!N$11&lt;&gt;0,('Semester Activities'!N$11/'Weightage Page-1'!D$13)*'Weightage Page-1'!D176,0))+
(IF('Semester Activities'!N$12&lt;&gt;0,('Semester Activities'!N$12/'Weightage Page-1'!E$13)*'Weightage Page-1'!E176,0))+
(IF('Semester Activities'!N$13&lt;&gt;0,('Semester Activities'!N$13/'Weightage Page-1'!F$13)*'Weightage Page-1'!F176,0))+
(IF('Semester Activities'!N$14&lt;&gt;0,('Semester Activities'!N$14/'Weightage Page-1'!G$13)*'Weightage Page-1'!G176,0))+
(IF('Semester Activities'!N$15&lt;&gt;0,('Semester Activities'!N$15/'Weightage Page-1'!H$13)*'Weightage Page-1'!H176,0))+
(IF('Semester Activities'!N$16&lt;&gt;0,('Semester Activities'!N$16/'Weightage Page-1'!I$13)*'Weightage Page-1'!I176,0))+
(IF('Semester Activities'!N$17&lt;&gt;0,('Semester Activities'!N$17/'Weightage Page-1'!J$13)*'Weightage Page-1'!J176,0))+
(IF('Semester Activities'!N$18&lt;&gt;0,('Semester Activities'!N$18/'Weightage Page-1'!K$13)*'Weightage Page-1'!K176,0))+
(IF('Semester Activities'!N$19&lt;&gt;0,('Semester Activities'!N$19/'Weightage Page-1'!L$13)*'Weightage Page-1'!L176,0))+
(IF('Semester Activities'!N$20&lt;&gt;0,('Semester Activities'!N$20/'Weightage Page-1'!M$13)*'Weightage Page-1'!M176,0))+
(IF('Semester Activities'!N$21&lt;&gt;0,('Semester Activities'!N$21/'Weightage Page-1'!N$13)*'Weightage Page-1'!N176,0))+
(IF('Semester Activities'!N$25&lt;&gt;0,('Semester Activities'!N$25/'Weightage Page-1'!R$13)*'Weightage Page-1'!R176,0))+
(IF('Semester Activities'!N$26&lt;&gt;0,('Semester Activities'!N$26/'Weightage Page-1'!S$13)*'Weightage Page-1'!S176,0))+
(IF('Semester Activities'!N$27&lt;&gt;0,('Semester Activities'!N$27/'Weightage Page-1'!T$13)*'Weightage Page-1'!T176,0))+
(IF('Semester Activities'!N$28&lt;&gt;0,('Semester Activities'!N$28/'Weightage Page-1'!U$13)*'Weightage Page-1'!U176,0))+
(IF('Semester Activities'!N$29&lt;&gt;0,('Semester Activities'!N$29/'Weightage Page-1'!V$13)*'Weightage Page-1'!V176,0))+
(IF('Semester Activities'!N$30&lt;&gt;0,('Semester Activities'!N$30/'Weightage Page-1'!W$13)*'Weightage Page-1'!W176,0))+
(IF('Semester Activities'!N$31&lt;&gt;0,('Semester Activities'!N$31/'Weightage Page-1'!X$13)*'Weightage Page-1'!X176,0))+
(IF('Semester Activities'!N$32&lt;&gt;0,('Semester Activities'!N$32/'Weightage Page-1'!Y$13)*'Weightage Page-1'!Y176,0))+
(IF('Semester Activities'!N$33&lt;&gt;0,('Semester Activities'!N$33/'Weightage Page-1'!Z$13)*'Weightage Page-1'!Z176,0))+
(IF('Semester Activities'!N$34&lt;&gt;0,('Semester Activities'!N$34/'Weightage Page-1'!AA$13)*'Weightage Page-1'!AA176,0))+
(IF('Semester Activities'!N$35&lt;&gt;0,('Semester Activities'!N$35/'Weightage Page-1'!AB$13)*'Weightage Page-1'!AB176,0))+
(IF('Semester Activities'!N$36&lt;&gt;0,('Semester Activities'!N$36/'Weightage Page-1'!AC$13)*'Weightage Page-1'!AC176,0))+
(IF('Semester Activities'!N$38&lt;&gt;0,('Semester Activities'!N$38/'Weightage Page-1'!AE$13)*'Weightage Page-1'!AE176,0))+
(IF('Semester Activities'!N$39&lt;&gt;0,('Semester Activities'!N$39/'Weightage Page-1'!AF$13)*'Weightage Page-1'!AF176,0))+
(IF('Semester Activities'!N$40&lt;&gt;0,('Semester Activities'!N$40/'Weightage Page-1'!AG$13)*'Weightage Page-1'!AG176,0))+
(IF('Semester Activities'!N$41&lt;&gt;0,('Semester Activities'!N$41/'Weightage Page-1'!AH$13)*'Weightage Page-1'!AH176,0))+
(IF('Semester Activities'!N$42&lt;&gt;0,('Semester Activities'!N$42/'Weightage Page-1'!AI$13)*'Weightage Page-1'!AI176,0))+
(IF('Semester Activities'!N$43&lt;&gt;0,('Semester Activities'!N$43/'Weightage Page-1'!AJ$13)*'Weightage Page-1'!AJ176,0))+
(IF('Semester Activities'!N$44&lt;&gt;0,('Semester Activities'!N$44/'Weightage Page-1'!AK$13)*'Weightage Page-1'!AK176,0))+
(IF('Semester Activities'!N$45&lt;&gt;0,('Semester Activities'!N$45/'Weightage Page-1'!AL$13)*'Weightage Page-1'!AL176,0))+
(IF('Semester Activities'!N$46&lt;&gt;0,('Semester Activities'!N$46/'Weightage Page-1'!AM$13)*'Weightage Page-1'!AM176,0))+
(IF('Semester Activities'!N$47&lt;&gt;0,('Semester Activities'!N$47/'Weightage Page-1'!AN$13)*'Weightage Page-1'!AN176,0))+
(IF('Semester Activities'!N$48&lt;&gt;0,('Semester Activities'!N$48/'Weightage Page-1'!AO$13)*'Weightage Page-1'!AO176,0))+
(IF('Semester Activities'!N$49&lt;&gt;0,('Semester Activities'!N$49/'Weightage Page-1'!AP$13)*'Weightage Page-1'!AP176,0))+
(IF('Semester Activities'!N$50&lt;&gt;0,('Semester Activities'!N$50/'Weightage Page-1'!AQ$13)*'Weightage Page-1'!AQ176,0))+
(IF('Semester Activities'!N$51&lt;&gt;0,('Semester Activities'!N$51/'Weightage Page-1'!AR$13)*'Weightage Page-1'!AR176,0))+
(IF('Semester Activities'!N$52&lt;&gt;0,('Semester Activities'!N$52/'Weightage Page-1'!AS$13)*'Weightage Page-1'!AS176,0))+
(IF('Semester Activities'!N$53&lt;&gt;0,('Semester Activities'!N$53/'Weightage Page-1'!AT$13)*'Weightage Page-1'!AT176,0))+
(IF('Semester Activities'!N$54&lt;&gt;0,('Semester Activities'!N$54/'Weightage Page-1'!AU$13)*'Weightage Page-1'!AU176,0))+
(IF('Semester Activities'!N$55&lt;&gt;0,('Semester Activities'!N$55/'Weightage Page-1'!AV$13)*'Weightage Page-1'!AV176,0))+
(IF('Semester Activities'!N$56&lt;&gt;0,('Semester Activities'!N$56/'Weightage Page-1'!AW$13)*'Weightage Page-1'!AW176,0))+
(IF('Semester Activities'!N$57&lt;&gt;0,('Semester Activities'!N$57/'Weightage Page-1'!AX$13)*'Weightage Page-1'!AX176,0))+
(IF('Semester Activities'!N$58&lt;&gt;0,('Semester Activities'!N$58/'Weightage Page-1'!AY$13)*'Weightage Page-1'!AY176,0))+
(IF('Semester Activities'!N$59&lt;&gt;0,('Semester Activities'!N$59/'Weightage Page-1'!AZ$13)*'Weightage Page-1'!AZ176,0))+
(IF('Semester Activities'!N$60&lt;&gt;0,('Semester Activities'!N$60/'Weightage Page-1'!BA$13)*'Weightage Page-1'!BA176,0))+
(IF('Semester Activities'!N$61&lt;&gt;0,('Semester Activities'!N$61/'Weightage Page-1'!BB$13)*'Weightage Page-1'!BB176,0))</f>
        <v>0</v>
      </c>
      <c r="M170" s="423"/>
      <c r="N170" s="424">
        <f t="shared" si="3"/>
        <v>0</v>
      </c>
      <c r="O170" s="424"/>
    </row>
    <row r="171" spans="1:15" ht="16.5" thickBot="1" x14ac:dyDescent="0.3">
      <c r="A171" s="210">
        <v>162</v>
      </c>
      <c r="B171" s="211" t="str">
        <f>IF('Weightage Page-1'!B177&lt;&gt;"",'Weightage Page-1'!B177,"")</f>
        <v/>
      </c>
      <c r="C171" s="118"/>
      <c r="D171" s="423">
        <f>(IF('Semester Activities'!J$11&lt;&gt;0,('Semester Activities'!J$11/'Weightage Page-1'!D$13)*'Weightage Page-1'!D177,0))+
(IF('Semester Activities'!J$12&lt;&gt;0,('Semester Activities'!J$12/'Weightage Page-1'!E$13)*'Weightage Page-1'!E177,0))+
(IF('Semester Activities'!J$13&lt;&gt;0,('Semester Activities'!J$13/'Weightage Page-1'!F$13)*'Weightage Page-1'!F177,0))+
(IF('Semester Activities'!J$14&lt;&gt;0,('Semester Activities'!J$14/'Weightage Page-1'!G$13)*'Weightage Page-1'!G177,0))+
(IF('Semester Activities'!J$15&lt;&gt;0,('Semester Activities'!J$15/'Weightage Page-1'!H$13)*'Weightage Page-1'!H177,0))+
(IF('Semester Activities'!J$16&lt;&gt;0,('Semester Activities'!J$16/'Weightage Page-1'!I$13)*'Weightage Page-1'!I177,0))+
(IF('Semester Activities'!J$17&lt;&gt;0,('Semester Activities'!J$17/'Weightage Page-1'!J$13)*'Weightage Page-1'!J177,0))+
(IF('Semester Activities'!J$18&lt;&gt;0,('Semester Activities'!J$18/'Weightage Page-1'!K$13)*'Weightage Page-1'!K177,0))+
(IF('Semester Activities'!J$19&lt;&gt;0,('Semester Activities'!J$19/'Weightage Page-1'!L$13)*'Weightage Page-1'!L177,0))+
(IF('Semester Activities'!J$20&lt;&gt;0,('Semester Activities'!J$20/'Weightage Page-1'!M$13)*'Weightage Page-1'!M177,0))+
(IF('Semester Activities'!J$21&lt;&gt;0,('Semester Activities'!J$21/'Weightage Page-1'!N$13)*'Weightage Page-1'!N177,0))+
(IF('Semester Activities'!J$25&lt;&gt;0,('Semester Activities'!J$25/'Weightage Page-1'!R$13)*'Weightage Page-1'!R177,0))+
(IF('Semester Activities'!J$26&lt;&gt;0,('Semester Activities'!J$26/'Weightage Page-1'!S$13)*'Weightage Page-1'!S177,0))+
(IF('Semester Activities'!J$27&lt;&gt;0,('Semester Activities'!J$27/'Weightage Page-1'!T$13)*'Weightage Page-1'!T177,0))+
(IF('Semester Activities'!J$28&lt;&gt;0,('Semester Activities'!J$28/'Weightage Page-1'!U$13)*'Weightage Page-1'!U177,0))+
(IF('Semester Activities'!J$29&lt;&gt;0,('Semester Activities'!J$29/'Weightage Page-1'!V$13)*'Weightage Page-1'!V177,0))+
(IF('Semester Activities'!J$30&lt;&gt;0,('Semester Activities'!J$30/'Weightage Page-1'!W$13)*'Weightage Page-1'!W177,0))+
(IF('Semester Activities'!J$31&lt;&gt;0,('Semester Activities'!J$31/'Weightage Page-1'!X$13)*'Weightage Page-1'!X177,0))+
(IF('Semester Activities'!J$32&lt;&gt;0,('Semester Activities'!J$32/'Weightage Page-1'!Y$13)*'Weightage Page-1'!Y177,0))+
(IF('Semester Activities'!J$33&lt;&gt;0,('Semester Activities'!J$33/'Weightage Page-1'!Z$13)*'Weightage Page-1'!Z177,0))+
(IF('Semester Activities'!J$34&lt;&gt;0,('Semester Activities'!J$34/'Weightage Page-1'!AA$13)*'Weightage Page-1'!AA177,0))+
(IF('Semester Activities'!J$35&lt;&gt;0,('Semester Activities'!J$35/'Weightage Page-1'!AB$13)*'Weightage Page-1'!AB177,0))+
(IF('Semester Activities'!J$36&lt;&gt;0,('Semester Activities'!J$36/'Weightage Page-1'!AC$13)*'Weightage Page-1'!AC177,0))+
(IF('Semester Activities'!J$38&lt;&gt;0,('Semester Activities'!J$38/'Weightage Page-1'!AE$13)*'Weightage Page-1'!AE177,0))+
(IF('Semester Activities'!J$39&lt;&gt;0,('Semester Activities'!J$39/'Weightage Page-1'!AF$13)*'Weightage Page-1'!AF177,0))+
(IF('Semester Activities'!J$40&lt;&gt;0,('Semester Activities'!J$40/'Weightage Page-1'!AG$13)*'Weightage Page-1'!AG177,0))+
(IF('Semester Activities'!J$41&lt;&gt;0,('Semester Activities'!J$41/'Weightage Page-1'!AH$13)*'Weightage Page-1'!AH177,0))+
(IF('Semester Activities'!J$42&lt;&gt;0,('Semester Activities'!J$42/'Weightage Page-1'!AI$13)*'Weightage Page-1'!AI177,0))+
(IF('Semester Activities'!J$43&lt;&gt;0,('Semester Activities'!J$43/'Weightage Page-1'!AJ$13)*'Weightage Page-1'!AJ177,0))+
(IF('Semester Activities'!J$44&lt;&gt;0,('Semester Activities'!J$44/'Weightage Page-1'!AK$13)*'Weightage Page-1'!AK177,0))+
(IF('Semester Activities'!J$45&lt;&gt;0,('Semester Activities'!J$45/'Weightage Page-1'!AL$13)*'Weightage Page-1'!AL177,0))+
(IF('Semester Activities'!J$46&lt;&gt;0,('Semester Activities'!J$46/'Weightage Page-1'!AM$13)*'Weightage Page-1'!AM177,0))+
(IF('Semester Activities'!J$47&lt;&gt;0,('Semester Activities'!J$47/'Weightage Page-1'!AN$13)*'Weightage Page-1'!AN177,0))+
(IF('Semester Activities'!J$48&lt;&gt;0,('Semester Activities'!J$48/'Weightage Page-1'!AO$13)*'Weightage Page-1'!AO177,0))+
(IF('Semester Activities'!J$49&lt;&gt;0,('Semester Activities'!J$49/'Weightage Page-1'!AP$13)*'Weightage Page-1'!AP177,0))+
(IF('Semester Activities'!J$50&lt;&gt;0,('Semester Activities'!J$50/'Weightage Page-1'!AQ$13)*'Weightage Page-1'!AQ177,0))+
(IF('Semester Activities'!J$51&lt;&gt;0,('Semester Activities'!J$51/'Weightage Page-1'!AR$13)*'Weightage Page-1'!AR177,0))+
(IF('Semester Activities'!J$52&lt;&gt;0,('Semester Activities'!J$52/'Weightage Page-1'!AS$13)*'Weightage Page-1'!AS177,0))+
(IF('Semester Activities'!J$53&lt;&gt;0,('Semester Activities'!J$53/'Weightage Page-1'!AT$13)*'Weightage Page-1'!AT177,0))+
(IF('Semester Activities'!J$54&lt;&gt;0,('Semester Activities'!J$54/'Weightage Page-1'!AU$13)*'Weightage Page-1'!AU177,0))+
(IF('Semester Activities'!J$55&lt;&gt;0,('Semester Activities'!J$55/'Weightage Page-1'!AV$13)*'Weightage Page-1'!AV177,0))+
(IF('Semester Activities'!J$56&lt;&gt;0,('Semester Activities'!J$56/'Weightage Page-1'!AW$13)*'Weightage Page-1'!AW177,0))+
(IF('Semester Activities'!J$57&lt;&gt;0,('Semester Activities'!J$57/'Weightage Page-1'!AX$13)*'Weightage Page-1'!AX177,0))+
(IF('Semester Activities'!J$58&lt;&gt;0,('Semester Activities'!J$58/'Weightage Page-1'!AY$13)*'Weightage Page-1'!AY177,0))+
(IF('Semester Activities'!J$59&lt;&gt;0,('Semester Activities'!J$59/'Weightage Page-1'!AZ$13)*'Weightage Page-1'!AZ177,0))+
(IF('Semester Activities'!J$60&lt;&gt;0,('Semester Activities'!J$60/'Weightage Page-1'!BA$13)*'Weightage Page-1'!BA177,0))+
(IF('Semester Activities'!J$61&lt;&gt;0,('Semester Activities'!J$61/'Weightage Page-1'!BB$13)*'Weightage Page-1'!BB177,0))</f>
        <v>0</v>
      </c>
      <c r="E171" s="423"/>
      <c r="F171" s="423">
        <f>(IF('Semester Activities'!K$11&lt;&gt;0,('Semester Activities'!K$11/'Weightage Page-1'!D$13)*'Weightage Page-1'!D177,0))+
(IF('Semester Activities'!K$12&lt;&gt;0,('Semester Activities'!K$12/'Weightage Page-1'!E$13)*'Weightage Page-1'!E177,0))+
(IF('Semester Activities'!K$13&lt;&gt;0,('Semester Activities'!K$13/'Weightage Page-1'!F$13)*'Weightage Page-1'!F177,0))+
(IF('Semester Activities'!K$14&lt;&gt;0,('Semester Activities'!K$14/'Weightage Page-1'!G$13)*'Weightage Page-1'!G177,0))+
(IF('Semester Activities'!K$15&lt;&gt;0,('Semester Activities'!K$15/'Weightage Page-1'!H$13)*'Weightage Page-1'!H177,0))+
(IF('Semester Activities'!K$16&lt;&gt;0,('Semester Activities'!K$16/'Weightage Page-1'!I$13)*'Weightage Page-1'!I177,0))+
(IF('Semester Activities'!K$17&lt;&gt;0,('Semester Activities'!K$17/'Weightage Page-1'!J$13)*'Weightage Page-1'!J177,0))+
(IF('Semester Activities'!K$18&lt;&gt;0,('Semester Activities'!K$18/'Weightage Page-1'!K$13)*'Weightage Page-1'!K177,0))+
(IF('Semester Activities'!K$19&lt;&gt;0,('Semester Activities'!K$19/'Weightage Page-1'!L$13)*'Weightage Page-1'!L177,0))+
(IF('Semester Activities'!K$20&lt;&gt;0,('Semester Activities'!K$20/'Weightage Page-1'!M$13)*'Weightage Page-1'!M177,0))+
(IF('Semester Activities'!K$21&lt;&gt;0,('Semester Activities'!K$21/'Weightage Page-1'!N$13)*'Weightage Page-1'!N177,0))+
(IF('Semester Activities'!K$25&lt;&gt;0,('Semester Activities'!K$25/'Weightage Page-1'!R$13)*'Weightage Page-1'!R177,0))+
(IF('Semester Activities'!K$26&lt;&gt;0,('Semester Activities'!K$26/'Weightage Page-1'!S$13)*'Weightage Page-1'!S177,0))+
(IF('Semester Activities'!K$27&lt;&gt;0,('Semester Activities'!K$27/'Weightage Page-1'!T$13)*'Weightage Page-1'!T177,0))+
(IF('Semester Activities'!K$28&lt;&gt;0,('Semester Activities'!K$28/'Weightage Page-1'!U$13)*'Weightage Page-1'!U177,0))+
(IF('Semester Activities'!K$29&lt;&gt;0,('Semester Activities'!K$29/'Weightage Page-1'!V$13)*'Weightage Page-1'!V177,0))+
(IF('Semester Activities'!K$30&lt;&gt;0,('Semester Activities'!K$30/'Weightage Page-1'!W$13)*'Weightage Page-1'!W177,0))+
(IF('Semester Activities'!K$31&lt;&gt;0,('Semester Activities'!K$31/'Weightage Page-1'!X$13)*'Weightage Page-1'!X177,0))+
(IF('Semester Activities'!K$32&lt;&gt;0,('Semester Activities'!K$32/'Weightage Page-1'!Y$13)*'Weightage Page-1'!Y177,0))+
(IF('Semester Activities'!K$33&lt;&gt;0,('Semester Activities'!K$33/'Weightage Page-1'!Z$13)*'Weightage Page-1'!Z177,0))+
(IF('Semester Activities'!K$34&lt;&gt;0,('Semester Activities'!K$34/'Weightage Page-1'!AA$13)*'Weightage Page-1'!AA177,0))+
(IF('Semester Activities'!K$35&lt;&gt;0,('Semester Activities'!K$35/'Weightage Page-1'!AB$13)*'Weightage Page-1'!AB177,0))+
(IF('Semester Activities'!K$36&lt;&gt;0,('Semester Activities'!K$36/'Weightage Page-1'!AC$13)*'Weightage Page-1'!AC177,0))+
(IF('Semester Activities'!K$38&lt;&gt;0,('Semester Activities'!K$38/'Weightage Page-1'!AE$13)*'Weightage Page-1'!AE177,0))+
(IF('Semester Activities'!K$39&lt;&gt;0,('Semester Activities'!K$39/'Weightage Page-1'!AF$13)*'Weightage Page-1'!AF177,0))+
(IF('Semester Activities'!K$40&lt;&gt;0,('Semester Activities'!K$40/'Weightage Page-1'!AG$13)*'Weightage Page-1'!AG177,0))+
(IF('Semester Activities'!K$41&lt;&gt;0,('Semester Activities'!K$41/'Weightage Page-1'!AH$13)*'Weightage Page-1'!AH177,0))+
(IF('Semester Activities'!K$42&lt;&gt;0,('Semester Activities'!K$42/'Weightage Page-1'!AI$13)*'Weightage Page-1'!AI177,0))+
(IF('Semester Activities'!K$43&lt;&gt;0,('Semester Activities'!K$43/'Weightage Page-1'!AJ$13)*'Weightage Page-1'!AJ177,0))+
(IF('Semester Activities'!K$44&lt;&gt;0,('Semester Activities'!K$44/'Weightage Page-1'!AK$13)*'Weightage Page-1'!AK177,0))+
(IF('Semester Activities'!K$45&lt;&gt;0,('Semester Activities'!K$45/'Weightage Page-1'!AL$13)*'Weightage Page-1'!AL177,0))+
(IF('Semester Activities'!K$46&lt;&gt;0,('Semester Activities'!K$46/'Weightage Page-1'!AM$13)*'Weightage Page-1'!AM177,0))+
(IF('Semester Activities'!K$47&lt;&gt;0,('Semester Activities'!K$47/'Weightage Page-1'!AN$13)*'Weightage Page-1'!AN177,0))+
(IF('Semester Activities'!K$48&lt;&gt;0,('Semester Activities'!K$48/'Weightage Page-1'!AO$13)*'Weightage Page-1'!AO177,0))+
(IF('Semester Activities'!K$49&lt;&gt;0,('Semester Activities'!K$49/'Weightage Page-1'!AP$13)*'Weightage Page-1'!AP177,0))+
(IF('Semester Activities'!K$50&lt;&gt;0,('Semester Activities'!K$50/'Weightage Page-1'!AQ$13)*'Weightage Page-1'!AQ177,0))+
(IF('Semester Activities'!K$51&lt;&gt;0,('Semester Activities'!K$51/'Weightage Page-1'!AR$13)*'Weightage Page-1'!AR177,0))+
(IF('Semester Activities'!K$52&lt;&gt;0,('Semester Activities'!K$52/'Weightage Page-1'!AS$13)*'Weightage Page-1'!AS177,0))+
(IF('Semester Activities'!K$53&lt;&gt;0,('Semester Activities'!K$53/'Weightage Page-1'!AT$13)*'Weightage Page-1'!AT177,0))+
(IF('Semester Activities'!K$54&lt;&gt;0,('Semester Activities'!K$54/'Weightage Page-1'!AU$13)*'Weightage Page-1'!AU177,0))+
(IF('Semester Activities'!K$55&lt;&gt;0,('Semester Activities'!K$55/'Weightage Page-1'!AV$13)*'Weightage Page-1'!AV177,0))+
(IF('Semester Activities'!K$56&lt;&gt;0,('Semester Activities'!K$56/'Weightage Page-1'!AW$13)*'Weightage Page-1'!AW177,0))+
(IF('Semester Activities'!K$57&lt;&gt;0,('Semester Activities'!K$57/'Weightage Page-1'!AX$13)*'Weightage Page-1'!AX177,0))+
(IF('Semester Activities'!K$58&lt;&gt;0,('Semester Activities'!K$58/'Weightage Page-1'!AY$13)*'Weightage Page-1'!AY177,0))+
(IF('Semester Activities'!K$59&lt;&gt;0,('Semester Activities'!K$59/'Weightage Page-1'!AZ$13)*'Weightage Page-1'!AZ177,0))+
(IF('Semester Activities'!K$60&lt;&gt;0,('Semester Activities'!K$60/'Weightage Page-1'!BA$13)*'Weightage Page-1'!BA177,0))+
(IF('Semester Activities'!K$61&lt;&gt;0,('Semester Activities'!K$61/'Weightage Page-1'!BB$13)*'Weightage Page-1'!BB177,0))</f>
        <v>0</v>
      </c>
      <c r="G171" s="423"/>
      <c r="H171" s="423">
        <f>(IF('Semester Activities'!L$11&lt;&gt;0,('Semester Activities'!L$11/'Weightage Page-1'!D$13)*'Weightage Page-1'!D177,0))+
(IF('Semester Activities'!L$12&lt;&gt;0,('Semester Activities'!L$12/'Weightage Page-1'!E$13)*'Weightage Page-1'!E177,0))+
(IF('Semester Activities'!L$13&lt;&gt;0,('Semester Activities'!L$13/'Weightage Page-1'!F$13)*'Weightage Page-1'!F177,0))+
(IF('Semester Activities'!L$14&lt;&gt;0,('Semester Activities'!L$14/'Weightage Page-1'!G$13)*'Weightage Page-1'!G177,0))+
(IF('Semester Activities'!L$15&lt;&gt;0,('Semester Activities'!L$15/'Weightage Page-1'!H$13)*'Weightage Page-1'!H177,0))+
(IF('Semester Activities'!L$16&lt;&gt;0,('Semester Activities'!L$16/'Weightage Page-1'!I$13)*'Weightage Page-1'!I177,0))+
(IF('Semester Activities'!L$17&lt;&gt;0,('Semester Activities'!L$17/'Weightage Page-1'!J$13)*'Weightage Page-1'!J177,0))+
(IF('Semester Activities'!L$18&lt;&gt;0,('Semester Activities'!L$18/'Weightage Page-1'!K$13)*'Weightage Page-1'!K177,0))+
(IF('Semester Activities'!L$19&lt;&gt;0,('Semester Activities'!L$19/'Weightage Page-1'!L$13)*'Weightage Page-1'!L177,0))+
(IF('Semester Activities'!L$20&lt;&gt;0,('Semester Activities'!L$20/'Weightage Page-1'!M$13)*'Weightage Page-1'!M177,0))+
(IF('Semester Activities'!L$21&lt;&gt;0,('Semester Activities'!L$21/'Weightage Page-1'!N$13)*'Weightage Page-1'!N177,0))+
(IF('Semester Activities'!L$25&lt;&gt;0,('Semester Activities'!L$25/'Weightage Page-1'!R$13)*'Weightage Page-1'!R177,0))+
(IF('Semester Activities'!L$26&lt;&gt;0,('Semester Activities'!L$26/'Weightage Page-1'!S$13)*'Weightage Page-1'!S177,0))+
(IF('Semester Activities'!L$27&lt;&gt;0,('Semester Activities'!L$27/'Weightage Page-1'!T$13)*'Weightage Page-1'!T177,0))+
(IF('Semester Activities'!L$28&lt;&gt;0,('Semester Activities'!L$28/'Weightage Page-1'!U$13)*'Weightage Page-1'!U177,0))+
(IF('Semester Activities'!L$29&lt;&gt;0,('Semester Activities'!L$29/'Weightage Page-1'!V$13)*'Weightage Page-1'!V177,0))+
(IF('Semester Activities'!L$30&lt;&gt;0,('Semester Activities'!L$30/'Weightage Page-1'!W$13)*'Weightage Page-1'!W177,0))+
(IF('Semester Activities'!L$31&lt;&gt;0,('Semester Activities'!L$31/'Weightage Page-1'!X$13)*'Weightage Page-1'!X177,0))+
(IF('Semester Activities'!L$32&lt;&gt;0,('Semester Activities'!L$32/'Weightage Page-1'!Y$13)*'Weightage Page-1'!Y177,0))+
(IF('Semester Activities'!L$33&lt;&gt;0,('Semester Activities'!L$33/'Weightage Page-1'!Z$13)*'Weightage Page-1'!Z177,0))+
(IF('Semester Activities'!L$34&lt;&gt;0,('Semester Activities'!L$34/'Weightage Page-1'!AA$13)*'Weightage Page-1'!AA177,0))+
(IF('Semester Activities'!L$35&lt;&gt;0,('Semester Activities'!L$35/'Weightage Page-1'!AB$13)*'Weightage Page-1'!AB177,0))+
(IF('Semester Activities'!L$36&lt;&gt;0,('Semester Activities'!L$36/'Weightage Page-1'!AC$13)*'Weightage Page-1'!AC177,0))+
(IF('Semester Activities'!L$38&lt;&gt;0,('Semester Activities'!L$38/'Weightage Page-1'!AE$13)*'Weightage Page-1'!AE177,0))+
(IF('Semester Activities'!L$39&lt;&gt;0,('Semester Activities'!L$39/'Weightage Page-1'!AF$13)*'Weightage Page-1'!AF177,0))+
(IF('Semester Activities'!L$40&lt;&gt;0,('Semester Activities'!L$40/'Weightage Page-1'!AG$13)*'Weightage Page-1'!AG177,0))+
(IF('Semester Activities'!L$41&lt;&gt;0,('Semester Activities'!L$41/'Weightage Page-1'!AH$13)*'Weightage Page-1'!AH177,0))+
(IF('Semester Activities'!L$42&lt;&gt;0,('Semester Activities'!L$42/'Weightage Page-1'!AI$13)*'Weightage Page-1'!AI177,0))+
(IF('Semester Activities'!L$43&lt;&gt;0,('Semester Activities'!L$43/'Weightage Page-1'!AJ$13)*'Weightage Page-1'!AJ177,0))+
(IF('Semester Activities'!L$44&lt;&gt;0,('Semester Activities'!L$44/'Weightage Page-1'!AK$13)*'Weightage Page-1'!AK177,0))+
(IF('Semester Activities'!L$45&lt;&gt;0,('Semester Activities'!L$45/'Weightage Page-1'!AL$13)*'Weightage Page-1'!AL177,0))+
(IF('Semester Activities'!L$46&lt;&gt;0,('Semester Activities'!L$46/'Weightage Page-1'!AM$13)*'Weightage Page-1'!AM177,0))+
(IF('Semester Activities'!L$47&lt;&gt;0,('Semester Activities'!L$47/'Weightage Page-1'!AN$13)*'Weightage Page-1'!AN177,0))+
(IF('Semester Activities'!L$48&lt;&gt;0,('Semester Activities'!L$48/'Weightage Page-1'!AO$13)*'Weightage Page-1'!AO177,0))+
(IF('Semester Activities'!L$49&lt;&gt;0,('Semester Activities'!L$49/'Weightage Page-1'!AP$13)*'Weightage Page-1'!AP177,0))+
(IF('Semester Activities'!L$50&lt;&gt;0,('Semester Activities'!L$50/'Weightage Page-1'!AQ$13)*'Weightage Page-1'!AQ177,0))+
(IF('Semester Activities'!L$51&lt;&gt;0,('Semester Activities'!L$51/'Weightage Page-1'!AR$13)*'Weightage Page-1'!AR177,0))+
(IF('Semester Activities'!L$52&lt;&gt;0,('Semester Activities'!L$52/'Weightage Page-1'!AS$13)*'Weightage Page-1'!AS177,0))+
(IF('Semester Activities'!L$53&lt;&gt;0,('Semester Activities'!L$53/'Weightage Page-1'!AT$13)*'Weightage Page-1'!AT177,0))+
(IF('Semester Activities'!L$54&lt;&gt;0,('Semester Activities'!L$54/'Weightage Page-1'!AU$13)*'Weightage Page-1'!AU177,0))+
(IF('Semester Activities'!L$55&lt;&gt;0,('Semester Activities'!L$55/'Weightage Page-1'!AV$13)*'Weightage Page-1'!AV177,0))+
(IF('Semester Activities'!L$56&lt;&gt;0,('Semester Activities'!L$56/'Weightage Page-1'!AW$13)*'Weightage Page-1'!AW177,0))+
(IF('Semester Activities'!L$57&lt;&gt;0,('Semester Activities'!L$57/'Weightage Page-1'!AX$13)*'Weightage Page-1'!AX177,0))+
(IF('Semester Activities'!L$58&lt;&gt;0,('Semester Activities'!L$58/'Weightage Page-1'!AY$13)*'Weightage Page-1'!AY177,0))+
(IF('Semester Activities'!L$59&lt;&gt;0,('Semester Activities'!L$59/'Weightage Page-1'!AZ$13)*'Weightage Page-1'!AZ177,0))+
(IF('Semester Activities'!L$60&lt;&gt;0,('Semester Activities'!L$60/'Weightage Page-1'!BA$13)*'Weightage Page-1'!BA177,0))+
(IF('Semester Activities'!L$61&lt;&gt;0,('Semester Activities'!L$61/'Weightage Page-1'!BB$13)*'Weightage Page-1'!BB177,0))</f>
        <v>0</v>
      </c>
      <c r="I171" s="423"/>
      <c r="J171" s="423">
        <f>(IF('Semester Activities'!M$11&lt;&gt;0,('Semester Activities'!M$11/'Weightage Page-1'!D$13)*'Weightage Page-1'!D177,0))+
(IF('Semester Activities'!M$12&lt;&gt;0,('Semester Activities'!M$12/'Weightage Page-1'!E$13)*'Weightage Page-1'!E177,0))+
(IF('Semester Activities'!M$13&lt;&gt;0,('Semester Activities'!M$13/'Weightage Page-1'!F$13)*'Weightage Page-1'!F177,0))+
(IF('Semester Activities'!M$14&lt;&gt;0,('Semester Activities'!M$14/'Weightage Page-1'!G$13)*'Weightage Page-1'!G177,0))+
(IF('Semester Activities'!M$15&lt;&gt;0,('Semester Activities'!M$15/'Weightage Page-1'!H$13)*'Weightage Page-1'!H177,0))+
(IF('Semester Activities'!M$16&lt;&gt;0,('Semester Activities'!M$16/'Weightage Page-1'!I$13)*'Weightage Page-1'!I177,0))+
(IF('Semester Activities'!M$17&lt;&gt;0,('Semester Activities'!M$17/'Weightage Page-1'!J$13)*'Weightage Page-1'!J177,0))+
(IF('Semester Activities'!M$18&lt;&gt;0,('Semester Activities'!M$18/'Weightage Page-1'!K$13)*'Weightage Page-1'!K177,0))+
(IF('Semester Activities'!M$19&lt;&gt;0,('Semester Activities'!M$19/'Weightage Page-1'!L$13)*'Weightage Page-1'!L177,0))+
(IF('Semester Activities'!M$20&lt;&gt;0,('Semester Activities'!M$20/'Weightage Page-1'!M$13)*'Weightage Page-1'!M177,0))+
(IF('Semester Activities'!M$21&lt;&gt;0,('Semester Activities'!M$21/'Weightage Page-1'!N$13)*'Weightage Page-1'!N177,0))+
(IF('Semester Activities'!M$25&lt;&gt;0,('Semester Activities'!M$25/'Weightage Page-1'!R$13)*'Weightage Page-1'!R177,0))+
(IF('Semester Activities'!M$26&lt;&gt;0,('Semester Activities'!M$26/'Weightage Page-1'!S$13)*'Weightage Page-1'!S177,0))+
(IF('Semester Activities'!M$27&lt;&gt;0,('Semester Activities'!M$27/'Weightage Page-1'!T$13)*'Weightage Page-1'!T177,0))+
(IF('Semester Activities'!M$28&lt;&gt;0,('Semester Activities'!M$28/'Weightage Page-1'!U$13)*'Weightage Page-1'!U177,0))+
(IF('Semester Activities'!M$29&lt;&gt;0,('Semester Activities'!M$29/'Weightage Page-1'!V$13)*'Weightage Page-1'!V177,0))+
(IF('Semester Activities'!M$30&lt;&gt;0,('Semester Activities'!M$30/'Weightage Page-1'!W$13)*'Weightage Page-1'!W177,0))+
(IF('Semester Activities'!M$31&lt;&gt;0,('Semester Activities'!M$31/'Weightage Page-1'!X$13)*'Weightage Page-1'!X177,0))+
(IF('Semester Activities'!M$32&lt;&gt;0,('Semester Activities'!M$32/'Weightage Page-1'!Y$13)*'Weightage Page-1'!Y177,0))+
(IF('Semester Activities'!M$33&lt;&gt;0,('Semester Activities'!M$33/'Weightage Page-1'!Z$13)*'Weightage Page-1'!Z177,0))+
(IF('Semester Activities'!M$34&lt;&gt;0,('Semester Activities'!M$34/'Weightage Page-1'!AA$13)*'Weightage Page-1'!AA177,0))+
(IF('Semester Activities'!M$35&lt;&gt;0,('Semester Activities'!M$35/'Weightage Page-1'!AB$13)*'Weightage Page-1'!AB177,0))+
(IF('Semester Activities'!M$36&lt;&gt;0,('Semester Activities'!M$36/'Weightage Page-1'!AC$13)*'Weightage Page-1'!AC177,0))+
(IF('Semester Activities'!M$38&lt;&gt;0,('Semester Activities'!M$38/'Weightage Page-1'!AE$13)*'Weightage Page-1'!AE177,0))+
(IF('Semester Activities'!M$39&lt;&gt;0,('Semester Activities'!M$39/'Weightage Page-1'!AF$13)*'Weightage Page-1'!AF177,0))+
(IF('Semester Activities'!M$40&lt;&gt;0,('Semester Activities'!M$40/'Weightage Page-1'!AG$13)*'Weightage Page-1'!AG177,0))+
(IF('Semester Activities'!M$41&lt;&gt;0,('Semester Activities'!M$41/'Weightage Page-1'!AH$13)*'Weightage Page-1'!AH177,0))+
(IF('Semester Activities'!M$42&lt;&gt;0,('Semester Activities'!M$42/'Weightage Page-1'!AI$13)*'Weightage Page-1'!AI177,0))+
(IF('Semester Activities'!M$43&lt;&gt;0,('Semester Activities'!M$43/'Weightage Page-1'!AJ$13)*'Weightage Page-1'!AJ177,0))+
(IF('Semester Activities'!M$44&lt;&gt;0,('Semester Activities'!M$44/'Weightage Page-1'!AK$13)*'Weightage Page-1'!AK177,0))+
(IF('Semester Activities'!M$45&lt;&gt;0,('Semester Activities'!M$45/'Weightage Page-1'!AL$13)*'Weightage Page-1'!AL177,0))+
(IF('Semester Activities'!M$46&lt;&gt;0,('Semester Activities'!M$46/'Weightage Page-1'!AM$13)*'Weightage Page-1'!AM177,0))+
(IF('Semester Activities'!M$47&lt;&gt;0,('Semester Activities'!M$47/'Weightage Page-1'!AN$13)*'Weightage Page-1'!AN177,0))+
(IF('Semester Activities'!M$48&lt;&gt;0,('Semester Activities'!M$48/'Weightage Page-1'!AO$13)*'Weightage Page-1'!AO177,0))+
(IF('Semester Activities'!M$49&lt;&gt;0,('Semester Activities'!M$49/'Weightage Page-1'!AP$13)*'Weightage Page-1'!AP177,0))+
(IF('Semester Activities'!M$50&lt;&gt;0,('Semester Activities'!M$50/'Weightage Page-1'!AQ$13)*'Weightage Page-1'!AQ177,0))+
(IF('Semester Activities'!M$51&lt;&gt;0,('Semester Activities'!M$51/'Weightage Page-1'!AR$13)*'Weightage Page-1'!AR177,0))+
(IF('Semester Activities'!M$52&lt;&gt;0,('Semester Activities'!M$52/'Weightage Page-1'!AS$13)*'Weightage Page-1'!AS177,0))+
(IF('Semester Activities'!M$53&lt;&gt;0,('Semester Activities'!M$53/'Weightage Page-1'!AT$13)*'Weightage Page-1'!AT177,0))+
(IF('Semester Activities'!M$54&lt;&gt;0,('Semester Activities'!M$54/'Weightage Page-1'!AU$13)*'Weightage Page-1'!AU177,0))+
(IF('Semester Activities'!M$55&lt;&gt;0,('Semester Activities'!M$55/'Weightage Page-1'!AV$13)*'Weightage Page-1'!AV177,0))+
(IF('Semester Activities'!M$56&lt;&gt;0,('Semester Activities'!M$56/'Weightage Page-1'!AW$13)*'Weightage Page-1'!AW177,0))+
(IF('Semester Activities'!M$57&lt;&gt;0,('Semester Activities'!M$57/'Weightage Page-1'!AX$13)*'Weightage Page-1'!AX177,0))+
(IF('Semester Activities'!M$58&lt;&gt;0,('Semester Activities'!M$58/'Weightage Page-1'!AY$13)*'Weightage Page-1'!AY177,0))+
(IF('Semester Activities'!M$59&lt;&gt;0,('Semester Activities'!M$59/'Weightage Page-1'!AZ$13)*'Weightage Page-1'!AZ177,0))+
(IF('Semester Activities'!M$60&lt;&gt;0,('Semester Activities'!M$60/'Weightage Page-1'!BA$13)*'Weightage Page-1'!BA177,0))+
(IF('Semester Activities'!M$61&lt;&gt;0,('Semester Activities'!M$61/'Weightage Page-1'!BB$13)*'Weightage Page-1'!BB177,0))</f>
        <v>0</v>
      </c>
      <c r="K171" s="423"/>
      <c r="L171" s="423">
        <f>(IF('Semester Activities'!N$11&lt;&gt;0,('Semester Activities'!N$11/'Weightage Page-1'!D$13)*'Weightage Page-1'!D177,0))+
(IF('Semester Activities'!N$12&lt;&gt;0,('Semester Activities'!N$12/'Weightage Page-1'!E$13)*'Weightage Page-1'!E177,0))+
(IF('Semester Activities'!N$13&lt;&gt;0,('Semester Activities'!N$13/'Weightage Page-1'!F$13)*'Weightage Page-1'!F177,0))+
(IF('Semester Activities'!N$14&lt;&gt;0,('Semester Activities'!N$14/'Weightage Page-1'!G$13)*'Weightage Page-1'!G177,0))+
(IF('Semester Activities'!N$15&lt;&gt;0,('Semester Activities'!N$15/'Weightage Page-1'!H$13)*'Weightage Page-1'!H177,0))+
(IF('Semester Activities'!N$16&lt;&gt;0,('Semester Activities'!N$16/'Weightage Page-1'!I$13)*'Weightage Page-1'!I177,0))+
(IF('Semester Activities'!N$17&lt;&gt;0,('Semester Activities'!N$17/'Weightage Page-1'!J$13)*'Weightage Page-1'!J177,0))+
(IF('Semester Activities'!N$18&lt;&gt;0,('Semester Activities'!N$18/'Weightage Page-1'!K$13)*'Weightage Page-1'!K177,0))+
(IF('Semester Activities'!N$19&lt;&gt;0,('Semester Activities'!N$19/'Weightage Page-1'!L$13)*'Weightage Page-1'!L177,0))+
(IF('Semester Activities'!N$20&lt;&gt;0,('Semester Activities'!N$20/'Weightage Page-1'!M$13)*'Weightage Page-1'!M177,0))+
(IF('Semester Activities'!N$21&lt;&gt;0,('Semester Activities'!N$21/'Weightage Page-1'!N$13)*'Weightage Page-1'!N177,0))+
(IF('Semester Activities'!N$25&lt;&gt;0,('Semester Activities'!N$25/'Weightage Page-1'!R$13)*'Weightage Page-1'!R177,0))+
(IF('Semester Activities'!N$26&lt;&gt;0,('Semester Activities'!N$26/'Weightage Page-1'!S$13)*'Weightage Page-1'!S177,0))+
(IF('Semester Activities'!N$27&lt;&gt;0,('Semester Activities'!N$27/'Weightage Page-1'!T$13)*'Weightage Page-1'!T177,0))+
(IF('Semester Activities'!N$28&lt;&gt;0,('Semester Activities'!N$28/'Weightage Page-1'!U$13)*'Weightage Page-1'!U177,0))+
(IF('Semester Activities'!N$29&lt;&gt;0,('Semester Activities'!N$29/'Weightage Page-1'!V$13)*'Weightage Page-1'!V177,0))+
(IF('Semester Activities'!N$30&lt;&gt;0,('Semester Activities'!N$30/'Weightage Page-1'!W$13)*'Weightage Page-1'!W177,0))+
(IF('Semester Activities'!N$31&lt;&gt;0,('Semester Activities'!N$31/'Weightage Page-1'!X$13)*'Weightage Page-1'!X177,0))+
(IF('Semester Activities'!N$32&lt;&gt;0,('Semester Activities'!N$32/'Weightage Page-1'!Y$13)*'Weightage Page-1'!Y177,0))+
(IF('Semester Activities'!N$33&lt;&gt;0,('Semester Activities'!N$33/'Weightage Page-1'!Z$13)*'Weightage Page-1'!Z177,0))+
(IF('Semester Activities'!N$34&lt;&gt;0,('Semester Activities'!N$34/'Weightage Page-1'!AA$13)*'Weightage Page-1'!AA177,0))+
(IF('Semester Activities'!N$35&lt;&gt;0,('Semester Activities'!N$35/'Weightage Page-1'!AB$13)*'Weightage Page-1'!AB177,0))+
(IF('Semester Activities'!N$36&lt;&gt;0,('Semester Activities'!N$36/'Weightage Page-1'!AC$13)*'Weightage Page-1'!AC177,0))+
(IF('Semester Activities'!N$38&lt;&gt;0,('Semester Activities'!N$38/'Weightage Page-1'!AE$13)*'Weightage Page-1'!AE177,0))+
(IF('Semester Activities'!N$39&lt;&gt;0,('Semester Activities'!N$39/'Weightage Page-1'!AF$13)*'Weightage Page-1'!AF177,0))+
(IF('Semester Activities'!N$40&lt;&gt;0,('Semester Activities'!N$40/'Weightage Page-1'!AG$13)*'Weightage Page-1'!AG177,0))+
(IF('Semester Activities'!N$41&lt;&gt;0,('Semester Activities'!N$41/'Weightage Page-1'!AH$13)*'Weightage Page-1'!AH177,0))+
(IF('Semester Activities'!N$42&lt;&gt;0,('Semester Activities'!N$42/'Weightage Page-1'!AI$13)*'Weightage Page-1'!AI177,0))+
(IF('Semester Activities'!N$43&lt;&gt;0,('Semester Activities'!N$43/'Weightage Page-1'!AJ$13)*'Weightage Page-1'!AJ177,0))+
(IF('Semester Activities'!N$44&lt;&gt;0,('Semester Activities'!N$44/'Weightage Page-1'!AK$13)*'Weightage Page-1'!AK177,0))+
(IF('Semester Activities'!N$45&lt;&gt;0,('Semester Activities'!N$45/'Weightage Page-1'!AL$13)*'Weightage Page-1'!AL177,0))+
(IF('Semester Activities'!N$46&lt;&gt;0,('Semester Activities'!N$46/'Weightage Page-1'!AM$13)*'Weightage Page-1'!AM177,0))+
(IF('Semester Activities'!N$47&lt;&gt;0,('Semester Activities'!N$47/'Weightage Page-1'!AN$13)*'Weightage Page-1'!AN177,0))+
(IF('Semester Activities'!N$48&lt;&gt;0,('Semester Activities'!N$48/'Weightage Page-1'!AO$13)*'Weightage Page-1'!AO177,0))+
(IF('Semester Activities'!N$49&lt;&gt;0,('Semester Activities'!N$49/'Weightage Page-1'!AP$13)*'Weightage Page-1'!AP177,0))+
(IF('Semester Activities'!N$50&lt;&gt;0,('Semester Activities'!N$50/'Weightage Page-1'!AQ$13)*'Weightage Page-1'!AQ177,0))+
(IF('Semester Activities'!N$51&lt;&gt;0,('Semester Activities'!N$51/'Weightage Page-1'!AR$13)*'Weightage Page-1'!AR177,0))+
(IF('Semester Activities'!N$52&lt;&gt;0,('Semester Activities'!N$52/'Weightage Page-1'!AS$13)*'Weightage Page-1'!AS177,0))+
(IF('Semester Activities'!N$53&lt;&gt;0,('Semester Activities'!N$53/'Weightage Page-1'!AT$13)*'Weightage Page-1'!AT177,0))+
(IF('Semester Activities'!N$54&lt;&gt;0,('Semester Activities'!N$54/'Weightage Page-1'!AU$13)*'Weightage Page-1'!AU177,0))+
(IF('Semester Activities'!N$55&lt;&gt;0,('Semester Activities'!N$55/'Weightage Page-1'!AV$13)*'Weightage Page-1'!AV177,0))+
(IF('Semester Activities'!N$56&lt;&gt;0,('Semester Activities'!N$56/'Weightage Page-1'!AW$13)*'Weightage Page-1'!AW177,0))+
(IF('Semester Activities'!N$57&lt;&gt;0,('Semester Activities'!N$57/'Weightage Page-1'!AX$13)*'Weightage Page-1'!AX177,0))+
(IF('Semester Activities'!N$58&lt;&gt;0,('Semester Activities'!N$58/'Weightage Page-1'!AY$13)*'Weightage Page-1'!AY177,0))+
(IF('Semester Activities'!N$59&lt;&gt;0,('Semester Activities'!N$59/'Weightage Page-1'!AZ$13)*'Weightage Page-1'!AZ177,0))+
(IF('Semester Activities'!N$60&lt;&gt;0,('Semester Activities'!N$60/'Weightage Page-1'!BA$13)*'Weightage Page-1'!BA177,0))+
(IF('Semester Activities'!N$61&lt;&gt;0,('Semester Activities'!N$61/'Weightage Page-1'!BB$13)*'Weightage Page-1'!BB177,0))</f>
        <v>0</v>
      </c>
      <c r="M171" s="423"/>
      <c r="N171" s="424">
        <f t="shared" si="3"/>
        <v>0</v>
      </c>
      <c r="O171" s="424"/>
    </row>
    <row r="172" spans="1:15" ht="16.5" thickBot="1" x14ac:dyDescent="0.3">
      <c r="A172" s="210">
        <v>163</v>
      </c>
      <c r="B172" s="211" t="str">
        <f>IF('Weightage Page-1'!B178&lt;&gt;"",'Weightage Page-1'!B178,"")</f>
        <v/>
      </c>
      <c r="C172" s="118"/>
      <c r="D172" s="423">
        <f>(IF('Semester Activities'!J$11&lt;&gt;0,('Semester Activities'!J$11/'Weightage Page-1'!D$13)*'Weightage Page-1'!D178,0))+
(IF('Semester Activities'!J$12&lt;&gt;0,('Semester Activities'!J$12/'Weightage Page-1'!E$13)*'Weightage Page-1'!E178,0))+
(IF('Semester Activities'!J$13&lt;&gt;0,('Semester Activities'!J$13/'Weightage Page-1'!F$13)*'Weightage Page-1'!F178,0))+
(IF('Semester Activities'!J$14&lt;&gt;0,('Semester Activities'!J$14/'Weightage Page-1'!G$13)*'Weightage Page-1'!G178,0))+
(IF('Semester Activities'!J$15&lt;&gt;0,('Semester Activities'!J$15/'Weightage Page-1'!H$13)*'Weightage Page-1'!H178,0))+
(IF('Semester Activities'!J$16&lt;&gt;0,('Semester Activities'!J$16/'Weightage Page-1'!I$13)*'Weightage Page-1'!I178,0))+
(IF('Semester Activities'!J$17&lt;&gt;0,('Semester Activities'!J$17/'Weightage Page-1'!J$13)*'Weightage Page-1'!J178,0))+
(IF('Semester Activities'!J$18&lt;&gt;0,('Semester Activities'!J$18/'Weightage Page-1'!K$13)*'Weightage Page-1'!K178,0))+
(IF('Semester Activities'!J$19&lt;&gt;0,('Semester Activities'!J$19/'Weightage Page-1'!L$13)*'Weightage Page-1'!L178,0))+
(IF('Semester Activities'!J$20&lt;&gt;0,('Semester Activities'!J$20/'Weightage Page-1'!M$13)*'Weightage Page-1'!M178,0))+
(IF('Semester Activities'!J$21&lt;&gt;0,('Semester Activities'!J$21/'Weightage Page-1'!N$13)*'Weightage Page-1'!N178,0))+
(IF('Semester Activities'!J$25&lt;&gt;0,('Semester Activities'!J$25/'Weightage Page-1'!R$13)*'Weightage Page-1'!R178,0))+
(IF('Semester Activities'!J$26&lt;&gt;0,('Semester Activities'!J$26/'Weightage Page-1'!S$13)*'Weightage Page-1'!S178,0))+
(IF('Semester Activities'!J$27&lt;&gt;0,('Semester Activities'!J$27/'Weightage Page-1'!T$13)*'Weightage Page-1'!T178,0))+
(IF('Semester Activities'!J$28&lt;&gt;0,('Semester Activities'!J$28/'Weightage Page-1'!U$13)*'Weightage Page-1'!U178,0))+
(IF('Semester Activities'!J$29&lt;&gt;0,('Semester Activities'!J$29/'Weightage Page-1'!V$13)*'Weightage Page-1'!V178,0))+
(IF('Semester Activities'!J$30&lt;&gt;0,('Semester Activities'!J$30/'Weightage Page-1'!W$13)*'Weightage Page-1'!W178,0))+
(IF('Semester Activities'!J$31&lt;&gt;0,('Semester Activities'!J$31/'Weightage Page-1'!X$13)*'Weightage Page-1'!X178,0))+
(IF('Semester Activities'!J$32&lt;&gt;0,('Semester Activities'!J$32/'Weightage Page-1'!Y$13)*'Weightage Page-1'!Y178,0))+
(IF('Semester Activities'!J$33&lt;&gt;0,('Semester Activities'!J$33/'Weightage Page-1'!Z$13)*'Weightage Page-1'!Z178,0))+
(IF('Semester Activities'!J$34&lt;&gt;0,('Semester Activities'!J$34/'Weightage Page-1'!AA$13)*'Weightage Page-1'!AA178,0))+
(IF('Semester Activities'!J$35&lt;&gt;0,('Semester Activities'!J$35/'Weightage Page-1'!AB$13)*'Weightage Page-1'!AB178,0))+
(IF('Semester Activities'!J$36&lt;&gt;0,('Semester Activities'!J$36/'Weightage Page-1'!AC$13)*'Weightage Page-1'!AC178,0))+
(IF('Semester Activities'!J$38&lt;&gt;0,('Semester Activities'!J$38/'Weightage Page-1'!AE$13)*'Weightage Page-1'!AE178,0))+
(IF('Semester Activities'!J$39&lt;&gt;0,('Semester Activities'!J$39/'Weightage Page-1'!AF$13)*'Weightage Page-1'!AF178,0))+
(IF('Semester Activities'!J$40&lt;&gt;0,('Semester Activities'!J$40/'Weightage Page-1'!AG$13)*'Weightage Page-1'!AG178,0))+
(IF('Semester Activities'!J$41&lt;&gt;0,('Semester Activities'!J$41/'Weightage Page-1'!AH$13)*'Weightage Page-1'!AH178,0))+
(IF('Semester Activities'!J$42&lt;&gt;0,('Semester Activities'!J$42/'Weightage Page-1'!AI$13)*'Weightage Page-1'!AI178,0))+
(IF('Semester Activities'!J$43&lt;&gt;0,('Semester Activities'!J$43/'Weightage Page-1'!AJ$13)*'Weightage Page-1'!AJ178,0))+
(IF('Semester Activities'!J$44&lt;&gt;0,('Semester Activities'!J$44/'Weightage Page-1'!AK$13)*'Weightage Page-1'!AK178,0))+
(IF('Semester Activities'!J$45&lt;&gt;0,('Semester Activities'!J$45/'Weightage Page-1'!AL$13)*'Weightage Page-1'!AL178,0))+
(IF('Semester Activities'!J$46&lt;&gt;0,('Semester Activities'!J$46/'Weightage Page-1'!AM$13)*'Weightage Page-1'!AM178,0))+
(IF('Semester Activities'!J$47&lt;&gt;0,('Semester Activities'!J$47/'Weightage Page-1'!AN$13)*'Weightage Page-1'!AN178,0))+
(IF('Semester Activities'!J$48&lt;&gt;0,('Semester Activities'!J$48/'Weightage Page-1'!AO$13)*'Weightage Page-1'!AO178,0))+
(IF('Semester Activities'!J$49&lt;&gt;0,('Semester Activities'!J$49/'Weightage Page-1'!AP$13)*'Weightage Page-1'!AP178,0))+
(IF('Semester Activities'!J$50&lt;&gt;0,('Semester Activities'!J$50/'Weightage Page-1'!AQ$13)*'Weightage Page-1'!AQ178,0))+
(IF('Semester Activities'!J$51&lt;&gt;0,('Semester Activities'!J$51/'Weightage Page-1'!AR$13)*'Weightage Page-1'!AR178,0))+
(IF('Semester Activities'!J$52&lt;&gt;0,('Semester Activities'!J$52/'Weightage Page-1'!AS$13)*'Weightage Page-1'!AS178,0))+
(IF('Semester Activities'!J$53&lt;&gt;0,('Semester Activities'!J$53/'Weightage Page-1'!AT$13)*'Weightage Page-1'!AT178,0))+
(IF('Semester Activities'!J$54&lt;&gt;0,('Semester Activities'!J$54/'Weightage Page-1'!AU$13)*'Weightage Page-1'!AU178,0))+
(IF('Semester Activities'!J$55&lt;&gt;0,('Semester Activities'!J$55/'Weightage Page-1'!AV$13)*'Weightage Page-1'!AV178,0))+
(IF('Semester Activities'!J$56&lt;&gt;0,('Semester Activities'!J$56/'Weightage Page-1'!AW$13)*'Weightage Page-1'!AW178,0))+
(IF('Semester Activities'!J$57&lt;&gt;0,('Semester Activities'!J$57/'Weightage Page-1'!AX$13)*'Weightage Page-1'!AX178,0))+
(IF('Semester Activities'!J$58&lt;&gt;0,('Semester Activities'!J$58/'Weightage Page-1'!AY$13)*'Weightage Page-1'!AY178,0))+
(IF('Semester Activities'!J$59&lt;&gt;0,('Semester Activities'!J$59/'Weightage Page-1'!AZ$13)*'Weightage Page-1'!AZ178,0))+
(IF('Semester Activities'!J$60&lt;&gt;0,('Semester Activities'!J$60/'Weightage Page-1'!BA$13)*'Weightage Page-1'!BA178,0))+
(IF('Semester Activities'!J$61&lt;&gt;0,('Semester Activities'!J$61/'Weightage Page-1'!BB$13)*'Weightage Page-1'!BB178,0))</f>
        <v>0</v>
      </c>
      <c r="E172" s="423"/>
      <c r="F172" s="423">
        <f>(IF('Semester Activities'!K$11&lt;&gt;0,('Semester Activities'!K$11/'Weightage Page-1'!D$13)*'Weightage Page-1'!D178,0))+
(IF('Semester Activities'!K$12&lt;&gt;0,('Semester Activities'!K$12/'Weightage Page-1'!E$13)*'Weightage Page-1'!E178,0))+
(IF('Semester Activities'!K$13&lt;&gt;0,('Semester Activities'!K$13/'Weightage Page-1'!F$13)*'Weightage Page-1'!F178,0))+
(IF('Semester Activities'!K$14&lt;&gt;0,('Semester Activities'!K$14/'Weightage Page-1'!G$13)*'Weightage Page-1'!G178,0))+
(IF('Semester Activities'!K$15&lt;&gt;0,('Semester Activities'!K$15/'Weightage Page-1'!H$13)*'Weightage Page-1'!H178,0))+
(IF('Semester Activities'!K$16&lt;&gt;0,('Semester Activities'!K$16/'Weightage Page-1'!I$13)*'Weightage Page-1'!I178,0))+
(IF('Semester Activities'!K$17&lt;&gt;0,('Semester Activities'!K$17/'Weightage Page-1'!J$13)*'Weightage Page-1'!J178,0))+
(IF('Semester Activities'!K$18&lt;&gt;0,('Semester Activities'!K$18/'Weightage Page-1'!K$13)*'Weightage Page-1'!K178,0))+
(IF('Semester Activities'!K$19&lt;&gt;0,('Semester Activities'!K$19/'Weightage Page-1'!L$13)*'Weightage Page-1'!L178,0))+
(IF('Semester Activities'!K$20&lt;&gt;0,('Semester Activities'!K$20/'Weightage Page-1'!M$13)*'Weightage Page-1'!M178,0))+
(IF('Semester Activities'!K$21&lt;&gt;0,('Semester Activities'!K$21/'Weightage Page-1'!N$13)*'Weightage Page-1'!N178,0))+
(IF('Semester Activities'!K$25&lt;&gt;0,('Semester Activities'!K$25/'Weightage Page-1'!R$13)*'Weightage Page-1'!R178,0))+
(IF('Semester Activities'!K$26&lt;&gt;0,('Semester Activities'!K$26/'Weightage Page-1'!S$13)*'Weightage Page-1'!S178,0))+
(IF('Semester Activities'!K$27&lt;&gt;0,('Semester Activities'!K$27/'Weightage Page-1'!T$13)*'Weightage Page-1'!T178,0))+
(IF('Semester Activities'!K$28&lt;&gt;0,('Semester Activities'!K$28/'Weightage Page-1'!U$13)*'Weightage Page-1'!U178,0))+
(IF('Semester Activities'!K$29&lt;&gt;0,('Semester Activities'!K$29/'Weightage Page-1'!V$13)*'Weightage Page-1'!V178,0))+
(IF('Semester Activities'!K$30&lt;&gt;0,('Semester Activities'!K$30/'Weightage Page-1'!W$13)*'Weightage Page-1'!W178,0))+
(IF('Semester Activities'!K$31&lt;&gt;0,('Semester Activities'!K$31/'Weightage Page-1'!X$13)*'Weightage Page-1'!X178,0))+
(IF('Semester Activities'!K$32&lt;&gt;0,('Semester Activities'!K$32/'Weightage Page-1'!Y$13)*'Weightage Page-1'!Y178,0))+
(IF('Semester Activities'!K$33&lt;&gt;0,('Semester Activities'!K$33/'Weightage Page-1'!Z$13)*'Weightage Page-1'!Z178,0))+
(IF('Semester Activities'!K$34&lt;&gt;0,('Semester Activities'!K$34/'Weightage Page-1'!AA$13)*'Weightage Page-1'!AA178,0))+
(IF('Semester Activities'!K$35&lt;&gt;0,('Semester Activities'!K$35/'Weightage Page-1'!AB$13)*'Weightage Page-1'!AB178,0))+
(IF('Semester Activities'!K$36&lt;&gt;0,('Semester Activities'!K$36/'Weightage Page-1'!AC$13)*'Weightage Page-1'!AC178,0))+
(IF('Semester Activities'!K$38&lt;&gt;0,('Semester Activities'!K$38/'Weightage Page-1'!AE$13)*'Weightage Page-1'!AE178,0))+
(IF('Semester Activities'!K$39&lt;&gt;0,('Semester Activities'!K$39/'Weightage Page-1'!AF$13)*'Weightage Page-1'!AF178,0))+
(IF('Semester Activities'!K$40&lt;&gt;0,('Semester Activities'!K$40/'Weightage Page-1'!AG$13)*'Weightage Page-1'!AG178,0))+
(IF('Semester Activities'!K$41&lt;&gt;0,('Semester Activities'!K$41/'Weightage Page-1'!AH$13)*'Weightage Page-1'!AH178,0))+
(IF('Semester Activities'!K$42&lt;&gt;0,('Semester Activities'!K$42/'Weightage Page-1'!AI$13)*'Weightage Page-1'!AI178,0))+
(IF('Semester Activities'!K$43&lt;&gt;0,('Semester Activities'!K$43/'Weightage Page-1'!AJ$13)*'Weightage Page-1'!AJ178,0))+
(IF('Semester Activities'!K$44&lt;&gt;0,('Semester Activities'!K$44/'Weightage Page-1'!AK$13)*'Weightage Page-1'!AK178,0))+
(IF('Semester Activities'!K$45&lt;&gt;0,('Semester Activities'!K$45/'Weightage Page-1'!AL$13)*'Weightage Page-1'!AL178,0))+
(IF('Semester Activities'!K$46&lt;&gt;0,('Semester Activities'!K$46/'Weightage Page-1'!AM$13)*'Weightage Page-1'!AM178,0))+
(IF('Semester Activities'!K$47&lt;&gt;0,('Semester Activities'!K$47/'Weightage Page-1'!AN$13)*'Weightage Page-1'!AN178,0))+
(IF('Semester Activities'!K$48&lt;&gt;0,('Semester Activities'!K$48/'Weightage Page-1'!AO$13)*'Weightage Page-1'!AO178,0))+
(IF('Semester Activities'!K$49&lt;&gt;0,('Semester Activities'!K$49/'Weightage Page-1'!AP$13)*'Weightage Page-1'!AP178,0))+
(IF('Semester Activities'!K$50&lt;&gt;0,('Semester Activities'!K$50/'Weightage Page-1'!AQ$13)*'Weightage Page-1'!AQ178,0))+
(IF('Semester Activities'!K$51&lt;&gt;0,('Semester Activities'!K$51/'Weightage Page-1'!AR$13)*'Weightage Page-1'!AR178,0))+
(IF('Semester Activities'!K$52&lt;&gt;0,('Semester Activities'!K$52/'Weightage Page-1'!AS$13)*'Weightage Page-1'!AS178,0))+
(IF('Semester Activities'!K$53&lt;&gt;0,('Semester Activities'!K$53/'Weightage Page-1'!AT$13)*'Weightage Page-1'!AT178,0))+
(IF('Semester Activities'!K$54&lt;&gt;0,('Semester Activities'!K$54/'Weightage Page-1'!AU$13)*'Weightage Page-1'!AU178,0))+
(IF('Semester Activities'!K$55&lt;&gt;0,('Semester Activities'!K$55/'Weightage Page-1'!AV$13)*'Weightage Page-1'!AV178,0))+
(IF('Semester Activities'!K$56&lt;&gt;0,('Semester Activities'!K$56/'Weightage Page-1'!AW$13)*'Weightage Page-1'!AW178,0))+
(IF('Semester Activities'!K$57&lt;&gt;0,('Semester Activities'!K$57/'Weightage Page-1'!AX$13)*'Weightage Page-1'!AX178,0))+
(IF('Semester Activities'!K$58&lt;&gt;0,('Semester Activities'!K$58/'Weightage Page-1'!AY$13)*'Weightage Page-1'!AY178,0))+
(IF('Semester Activities'!K$59&lt;&gt;0,('Semester Activities'!K$59/'Weightage Page-1'!AZ$13)*'Weightage Page-1'!AZ178,0))+
(IF('Semester Activities'!K$60&lt;&gt;0,('Semester Activities'!K$60/'Weightage Page-1'!BA$13)*'Weightage Page-1'!BA178,0))+
(IF('Semester Activities'!K$61&lt;&gt;0,('Semester Activities'!K$61/'Weightage Page-1'!BB$13)*'Weightage Page-1'!BB178,0))</f>
        <v>0</v>
      </c>
      <c r="G172" s="423"/>
      <c r="H172" s="423">
        <f>(IF('Semester Activities'!L$11&lt;&gt;0,('Semester Activities'!L$11/'Weightage Page-1'!D$13)*'Weightage Page-1'!D178,0))+
(IF('Semester Activities'!L$12&lt;&gt;0,('Semester Activities'!L$12/'Weightage Page-1'!E$13)*'Weightage Page-1'!E178,0))+
(IF('Semester Activities'!L$13&lt;&gt;0,('Semester Activities'!L$13/'Weightage Page-1'!F$13)*'Weightage Page-1'!F178,0))+
(IF('Semester Activities'!L$14&lt;&gt;0,('Semester Activities'!L$14/'Weightage Page-1'!G$13)*'Weightage Page-1'!G178,0))+
(IF('Semester Activities'!L$15&lt;&gt;0,('Semester Activities'!L$15/'Weightage Page-1'!H$13)*'Weightage Page-1'!H178,0))+
(IF('Semester Activities'!L$16&lt;&gt;0,('Semester Activities'!L$16/'Weightage Page-1'!I$13)*'Weightage Page-1'!I178,0))+
(IF('Semester Activities'!L$17&lt;&gt;0,('Semester Activities'!L$17/'Weightage Page-1'!J$13)*'Weightage Page-1'!J178,0))+
(IF('Semester Activities'!L$18&lt;&gt;0,('Semester Activities'!L$18/'Weightage Page-1'!K$13)*'Weightage Page-1'!K178,0))+
(IF('Semester Activities'!L$19&lt;&gt;0,('Semester Activities'!L$19/'Weightage Page-1'!L$13)*'Weightage Page-1'!L178,0))+
(IF('Semester Activities'!L$20&lt;&gt;0,('Semester Activities'!L$20/'Weightage Page-1'!M$13)*'Weightage Page-1'!M178,0))+
(IF('Semester Activities'!L$21&lt;&gt;0,('Semester Activities'!L$21/'Weightage Page-1'!N$13)*'Weightage Page-1'!N178,0))+
(IF('Semester Activities'!L$25&lt;&gt;0,('Semester Activities'!L$25/'Weightage Page-1'!R$13)*'Weightage Page-1'!R178,0))+
(IF('Semester Activities'!L$26&lt;&gt;0,('Semester Activities'!L$26/'Weightage Page-1'!S$13)*'Weightage Page-1'!S178,0))+
(IF('Semester Activities'!L$27&lt;&gt;0,('Semester Activities'!L$27/'Weightage Page-1'!T$13)*'Weightage Page-1'!T178,0))+
(IF('Semester Activities'!L$28&lt;&gt;0,('Semester Activities'!L$28/'Weightage Page-1'!U$13)*'Weightage Page-1'!U178,0))+
(IF('Semester Activities'!L$29&lt;&gt;0,('Semester Activities'!L$29/'Weightage Page-1'!V$13)*'Weightage Page-1'!V178,0))+
(IF('Semester Activities'!L$30&lt;&gt;0,('Semester Activities'!L$30/'Weightage Page-1'!W$13)*'Weightage Page-1'!W178,0))+
(IF('Semester Activities'!L$31&lt;&gt;0,('Semester Activities'!L$31/'Weightage Page-1'!X$13)*'Weightage Page-1'!X178,0))+
(IF('Semester Activities'!L$32&lt;&gt;0,('Semester Activities'!L$32/'Weightage Page-1'!Y$13)*'Weightage Page-1'!Y178,0))+
(IF('Semester Activities'!L$33&lt;&gt;0,('Semester Activities'!L$33/'Weightage Page-1'!Z$13)*'Weightage Page-1'!Z178,0))+
(IF('Semester Activities'!L$34&lt;&gt;0,('Semester Activities'!L$34/'Weightage Page-1'!AA$13)*'Weightage Page-1'!AA178,0))+
(IF('Semester Activities'!L$35&lt;&gt;0,('Semester Activities'!L$35/'Weightage Page-1'!AB$13)*'Weightage Page-1'!AB178,0))+
(IF('Semester Activities'!L$36&lt;&gt;0,('Semester Activities'!L$36/'Weightage Page-1'!AC$13)*'Weightage Page-1'!AC178,0))+
(IF('Semester Activities'!L$38&lt;&gt;0,('Semester Activities'!L$38/'Weightage Page-1'!AE$13)*'Weightage Page-1'!AE178,0))+
(IF('Semester Activities'!L$39&lt;&gt;0,('Semester Activities'!L$39/'Weightage Page-1'!AF$13)*'Weightage Page-1'!AF178,0))+
(IF('Semester Activities'!L$40&lt;&gt;0,('Semester Activities'!L$40/'Weightage Page-1'!AG$13)*'Weightage Page-1'!AG178,0))+
(IF('Semester Activities'!L$41&lt;&gt;0,('Semester Activities'!L$41/'Weightage Page-1'!AH$13)*'Weightage Page-1'!AH178,0))+
(IF('Semester Activities'!L$42&lt;&gt;0,('Semester Activities'!L$42/'Weightage Page-1'!AI$13)*'Weightage Page-1'!AI178,0))+
(IF('Semester Activities'!L$43&lt;&gt;0,('Semester Activities'!L$43/'Weightage Page-1'!AJ$13)*'Weightage Page-1'!AJ178,0))+
(IF('Semester Activities'!L$44&lt;&gt;0,('Semester Activities'!L$44/'Weightage Page-1'!AK$13)*'Weightage Page-1'!AK178,0))+
(IF('Semester Activities'!L$45&lt;&gt;0,('Semester Activities'!L$45/'Weightage Page-1'!AL$13)*'Weightage Page-1'!AL178,0))+
(IF('Semester Activities'!L$46&lt;&gt;0,('Semester Activities'!L$46/'Weightage Page-1'!AM$13)*'Weightage Page-1'!AM178,0))+
(IF('Semester Activities'!L$47&lt;&gt;0,('Semester Activities'!L$47/'Weightage Page-1'!AN$13)*'Weightage Page-1'!AN178,0))+
(IF('Semester Activities'!L$48&lt;&gt;0,('Semester Activities'!L$48/'Weightage Page-1'!AO$13)*'Weightage Page-1'!AO178,0))+
(IF('Semester Activities'!L$49&lt;&gt;0,('Semester Activities'!L$49/'Weightage Page-1'!AP$13)*'Weightage Page-1'!AP178,0))+
(IF('Semester Activities'!L$50&lt;&gt;0,('Semester Activities'!L$50/'Weightage Page-1'!AQ$13)*'Weightage Page-1'!AQ178,0))+
(IF('Semester Activities'!L$51&lt;&gt;0,('Semester Activities'!L$51/'Weightage Page-1'!AR$13)*'Weightage Page-1'!AR178,0))+
(IF('Semester Activities'!L$52&lt;&gt;0,('Semester Activities'!L$52/'Weightage Page-1'!AS$13)*'Weightage Page-1'!AS178,0))+
(IF('Semester Activities'!L$53&lt;&gt;0,('Semester Activities'!L$53/'Weightage Page-1'!AT$13)*'Weightage Page-1'!AT178,0))+
(IF('Semester Activities'!L$54&lt;&gt;0,('Semester Activities'!L$54/'Weightage Page-1'!AU$13)*'Weightage Page-1'!AU178,0))+
(IF('Semester Activities'!L$55&lt;&gt;0,('Semester Activities'!L$55/'Weightage Page-1'!AV$13)*'Weightage Page-1'!AV178,0))+
(IF('Semester Activities'!L$56&lt;&gt;0,('Semester Activities'!L$56/'Weightage Page-1'!AW$13)*'Weightage Page-1'!AW178,0))+
(IF('Semester Activities'!L$57&lt;&gt;0,('Semester Activities'!L$57/'Weightage Page-1'!AX$13)*'Weightage Page-1'!AX178,0))+
(IF('Semester Activities'!L$58&lt;&gt;0,('Semester Activities'!L$58/'Weightage Page-1'!AY$13)*'Weightage Page-1'!AY178,0))+
(IF('Semester Activities'!L$59&lt;&gt;0,('Semester Activities'!L$59/'Weightage Page-1'!AZ$13)*'Weightage Page-1'!AZ178,0))+
(IF('Semester Activities'!L$60&lt;&gt;0,('Semester Activities'!L$60/'Weightage Page-1'!BA$13)*'Weightage Page-1'!BA178,0))+
(IF('Semester Activities'!L$61&lt;&gt;0,('Semester Activities'!L$61/'Weightage Page-1'!BB$13)*'Weightage Page-1'!BB178,0))</f>
        <v>0</v>
      </c>
      <c r="I172" s="423"/>
      <c r="J172" s="423">
        <f>(IF('Semester Activities'!M$11&lt;&gt;0,('Semester Activities'!M$11/'Weightage Page-1'!D$13)*'Weightage Page-1'!D178,0))+
(IF('Semester Activities'!M$12&lt;&gt;0,('Semester Activities'!M$12/'Weightage Page-1'!E$13)*'Weightage Page-1'!E178,0))+
(IF('Semester Activities'!M$13&lt;&gt;0,('Semester Activities'!M$13/'Weightage Page-1'!F$13)*'Weightage Page-1'!F178,0))+
(IF('Semester Activities'!M$14&lt;&gt;0,('Semester Activities'!M$14/'Weightage Page-1'!G$13)*'Weightage Page-1'!G178,0))+
(IF('Semester Activities'!M$15&lt;&gt;0,('Semester Activities'!M$15/'Weightage Page-1'!H$13)*'Weightage Page-1'!H178,0))+
(IF('Semester Activities'!M$16&lt;&gt;0,('Semester Activities'!M$16/'Weightage Page-1'!I$13)*'Weightage Page-1'!I178,0))+
(IF('Semester Activities'!M$17&lt;&gt;0,('Semester Activities'!M$17/'Weightage Page-1'!J$13)*'Weightage Page-1'!J178,0))+
(IF('Semester Activities'!M$18&lt;&gt;0,('Semester Activities'!M$18/'Weightage Page-1'!K$13)*'Weightage Page-1'!K178,0))+
(IF('Semester Activities'!M$19&lt;&gt;0,('Semester Activities'!M$19/'Weightage Page-1'!L$13)*'Weightage Page-1'!L178,0))+
(IF('Semester Activities'!M$20&lt;&gt;0,('Semester Activities'!M$20/'Weightage Page-1'!M$13)*'Weightage Page-1'!M178,0))+
(IF('Semester Activities'!M$21&lt;&gt;0,('Semester Activities'!M$21/'Weightage Page-1'!N$13)*'Weightage Page-1'!N178,0))+
(IF('Semester Activities'!M$25&lt;&gt;0,('Semester Activities'!M$25/'Weightage Page-1'!R$13)*'Weightage Page-1'!R178,0))+
(IF('Semester Activities'!M$26&lt;&gt;0,('Semester Activities'!M$26/'Weightage Page-1'!S$13)*'Weightage Page-1'!S178,0))+
(IF('Semester Activities'!M$27&lt;&gt;0,('Semester Activities'!M$27/'Weightage Page-1'!T$13)*'Weightage Page-1'!T178,0))+
(IF('Semester Activities'!M$28&lt;&gt;0,('Semester Activities'!M$28/'Weightage Page-1'!U$13)*'Weightage Page-1'!U178,0))+
(IF('Semester Activities'!M$29&lt;&gt;0,('Semester Activities'!M$29/'Weightage Page-1'!V$13)*'Weightage Page-1'!V178,0))+
(IF('Semester Activities'!M$30&lt;&gt;0,('Semester Activities'!M$30/'Weightage Page-1'!W$13)*'Weightage Page-1'!W178,0))+
(IF('Semester Activities'!M$31&lt;&gt;0,('Semester Activities'!M$31/'Weightage Page-1'!X$13)*'Weightage Page-1'!X178,0))+
(IF('Semester Activities'!M$32&lt;&gt;0,('Semester Activities'!M$32/'Weightage Page-1'!Y$13)*'Weightage Page-1'!Y178,0))+
(IF('Semester Activities'!M$33&lt;&gt;0,('Semester Activities'!M$33/'Weightage Page-1'!Z$13)*'Weightage Page-1'!Z178,0))+
(IF('Semester Activities'!M$34&lt;&gt;0,('Semester Activities'!M$34/'Weightage Page-1'!AA$13)*'Weightage Page-1'!AA178,0))+
(IF('Semester Activities'!M$35&lt;&gt;0,('Semester Activities'!M$35/'Weightage Page-1'!AB$13)*'Weightage Page-1'!AB178,0))+
(IF('Semester Activities'!M$36&lt;&gt;0,('Semester Activities'!M$36/'Weightage Page-1'!AC$13)*'Weightage Page-1'!AC178,0))+
(IF('Semester Activities'!M$38&lt;&gt;0,('Semester Activities'!M$38/'Weightage Page-1'!AE$13)*'Weightage Page-1'!AE178,0))+
(IF('Semester Activities'!M$39&lt;&gt;0,('Semester Activities'!M$39/'Weightage Page-1'!AF$13)*'Weightage Page-1'!AF178,0))+
(IF('Semester Activities'!M$40&lt;&gt;0,('Semester Activities'!M$40/'Weightage Page-1'!AG$13)*'Weightage Page-1'!AG178,0))+
(IF('Semester Activities'!M$41&lt;&gt;0,('Semester Activities'!M$41/'Weightage Page-1'!AH$13)*'Weightage Page-1'!AH178,0))+
(IF('Semester Activities'!M$42&lt;&gt;0,('Semester Activities'!M$42/'Weightage Page-1'!AI$13)*'Weightage Page-1'!AI178,0))+
(IF('Semester Activities'!M$43&lt;&gt;0,('Semester Activities'!M$43/'Weightage Page-1'!AJ$13)*'Weightage Page-1'!AJ178,0))+
(IF('Semester Activities'!M$44&lt;&gt;0,('Semester Activities'!M$44/'Weightage Page-1'!AK$13)*'Weightage Page-1'!AK178,0))+
(IF('Semester Activities'!M$45&lt;&gt;0,('Semester Activities'!M$45/'Weightage Page-1'!AL$13)*'Weightage Page-1'!AL178,0))+
(IF('Semester Activities'!M$46&lt;&gt;0,('Semester Activities'!M$46/'Weightage Page-1'!AM$13)*'Weightage Page-1'!AM178,0))+
(IF('Semester Activities'!M$47&lt;&gt;0,('Semester Activities'!M$47/'Weightage Page-1'!AN$13)*'Weightage Page-1'!AN178,0))+
(IF('Semester Activities'!M$48&lt;&gt;0,('Semester Activities'!M$48/'Weightage Page-1'!AO$13)*'Weightage Page-1'!AO178,0))+
(IF('Semester Activities'!M$49&lt;&gt;0,('Semester Activities'!M$49/'Weightage Page-1'!AP$13)*'Weightage Page-1'!AP178,0))+
(IF('Semester Activities'!M$50&lt;&gt;0,('Semester Activities'!M$50/'Weightage Page-1'!AQ$13)*'Weightage Page-1'!AQ178,0))+
(IF('Semester Activities'!M$51&lt;&gt;0,('Semester Activities'!M$51/'Weightage Page-1'!AR$13)*'Weightage Page-1'!AR178,0))+
(IF('Semester Activities'!M$52&lt;&gt;0,('Semester Activities'!M$52/'Weightage Page-1'!AS$13)*'Weightage Page-1'!AS178,0))+
(IF('Semester Activities'!M$53&lt;&gt;0,('Semester Activities'!M$53/'Weightage Page-1'!AT$13)*'Weightage Page-1'!AT178,0))+
(IF('Semester Activities'!M$54&lt;&gt;0,('Semester Activities'!M$54/'Weightage Page-1'!AU$13)*'Weightage Page-1'!AU178,0))+
(IF('Semester Activities'!M$55&lt;&gt;0,('Semester Activities'!M$55/'Weightage Page-1'!AV$13)*'Weightage Page-1'!AV178,0))+
(IF('Semester Activities'!M$56&lt;&gt;0,('Semester Activities'!M$56/'Weightage Page-1'!AW$13)*'Weightage Page-1'!AW178,0))+
(IF('Semester Activities'!M$57&lt;&gt;0,('Semester Activities'!M$57/'Weightage Page-1'!AX$13)*'Weightage Page-1'!AX178,0))+
(IF('Semester Activities'!M$58&lt;&gt;0,('Semester Activities'!M$58/'Weightage Page-1'!AY$13)*'Weightage Page-1'!AY178,0))+
(IF('Semester Activities'!M$59&lt;&gt;0,('Semester Activities'!M$59/'Weightage Page-1'!AZ$13)*'Weightage Page-1'!AZ178,0))+
(IF('Semester Activities'!M$60&lt;&gt;0,('Semester Activities'!M$60/'Weightage Page-1'!BA$13)*'Weightage Page-1'!BA178,0))+
(IF('Semester Activities'!M$61&lt;&gt;0,('Semester Activities'!M$61/'Weightage Page-1'!BB$13)*'Weightage Page-1'!BB178,0))</f>
        <v>0</v>
      </c>
      <c r="K172" s="423"/>
      <c r="L172" s="423">
        <f>(IF('Semester Activities'!N$11&lt;&gt;0,('Semester Activities'!N$11/'Weightage Page-1'!D$13)*'Weightage Page-1'!D178,0))+
(IF('Semester Activities'!N$12&lt;&gt;0,('Semester Activities'!N$12/'Weightage Page-1'!E$13)*'Weightage Page-1'!E178,0))+
(IF('Semester Activities'!N$13&lt;&gt;0,('Semester Activities'!N$13/'Weightage Page-1'!F$13)*'Weightage Page-1'!F178,0))+
(IF('Semester Activities'!N$14&lt;&gt;0,('Semester Activities'!N$14/'Weightage Page-1'!G$13)*'Weightage Page-1'!G178,0))+
(IF('Semester Activities'!N$15&lt;&gt;0,('Semester Activities'!N$15/'Weightage Page-1'!H$13)*'Weightage Page-1'!H178,0))+
(IF('Semester Activities'!N$16&lt;&gt;0,('Semester Activities'!N$16/'Weightage Page-1'!I$13)*'Weightage Page-1'!I178,0))+
(IF('Semester Activities'!N$17&lt;&gt;0,('Semester Activities'!N$17/'Weightage Page-1'!J$13)*'Weightage Page-1'!J178,0))+
(IF('Semester Activities'!N$18&lt;&gt;0,('Semester Activities'!N$18/'Weightage Page-1'!K$13)*'Weightage Page-1'!K178,0))+
(IF('Semester Activities'!N$19&lt;&gt;0,('Semester Activities'!N$19/'Weightage Page-1'!L$13)*'Weightage Page-1'!L178,0))+
(IF('Semester Activities'!N$20&lt;&gt;0,('Semester Activities'!N$20/'Weightage Page-1'!M$13)*'Weightage Page-1'!M178,0))+
(IF('Semester Activities'!N$21&lt;&gt;0,('Semester Activities'!N$21/'Weightage Page-1'!N$13)*'Weightage Page-1'!N178,0))+
(IF('Semester Activities'!N$25&lt;&gt;0,('Semester Activities'!N$25/'Weightage Page-1'!R$13)*'Weightage Page-1'!R178,0))+
(IF('Semester Activities'!N$26&lt;&gt;0,('Semester Activities'!N$26/'Weightage Page-1'!S$13)*'Weightage Page-1'!S178,0))+
(IF('Semester Activities'!N$27&lt;&gt;0,('Semester Activities'!N$27/'Weightage Page-1'!T$13)*'Weightage Page-1'!T178,0))+
(IF('Semester Activities'!N$28&lt;&gt;0,('Semester Activities'!N$28/'Weightage Page-1'!U$13)*'Weightage Page-1'!U178,0))+
(IF('Semester Activities'!N$29&lt;&gt;0,('Semester Activities'!N$29/'Weightage Page-1'!V$13)*'Weightage Page-1'!V178,0))+
(IF('Semester Activities'!N$30&lt;&gt;0,('Semester Activities'!N$30/'Weightage Page-1'!W$13)*'Weightage Page-1'!W178,0))+
(IF('Semester Activities'!N$31&lt;&gt;0,('Semester Activities'!N$31/'Weightage Page-1'!X$13)*'Weightage Page-1'!X178,0))+
(IF('Semester Activities'!N$32&lt;&gt;0,('Semester Activities'!N$32/'Weightage Page-1'!Y$13)*'Weightage Page-1'!Y178,0))+
(IF('Semester Activities'!N$33&lt;&gt;0,('Semester Activities'!N$33/'Weightage Page-1'!Z$13)*'Weightage Page-1'!Z178,0))+
(IF('Semester Activities'!N$34&lt;&gt;0,('Semester Activities'!N$34/'Weightage Page-1'!AA$13)*'Weightage Page-1'!AA178,0))+
(IF('Semester Activities'!N$35&lt;&gt;0,('Semester Activities'!N$35/'Weightage Page-1'!AB$13)*'Weightage Page-1'!AB178,0))+
(IF('Semester Activities'!N$36&lt;&gt;0,('Semester Activities'!N$36/'Weightage Page-1'!AC$13)*'Weightage Page-1'!AC178,0))+
(IF('Semester Activities'!N$38&lt;&gt;0,('Semester Activities'!N$38/'Weightage Page-1'!AE$13)*'Weightage Page-1'!AE178,0))+
(IF('Semester Activities'!N$39&lt;&gt;0,('Semester Activities'!N$39/'Weightage Page-1'!AF$13)*'Weightage Page-1'!AF178,0))+
(IF('Semester Activities'!N$40&lt;&gt;0,('Semester Activities'!N$40/'Weightage Page-1'!AG$13)*'Weightage Page-1'!AG178,0))+
(IF('Semester Activities'!N$41&lt;&gt;0,('Semester Activities'!N$41/'Weightage Page-1'!AH$13)*'Weightage Page-1'!AH178,0))+
(IF('Semester Activities'!N$42&lt;&gt;0,('Semester Activities'!N$42/'Weightage Page-1'!AI$13)*'Weightage Page-1'!AI178,0))+
(IF('Semester Activities'!N$43&lt;&gt;0,('Semester Activities'!N$43/'Weightage Page-1'!AJ$13)*'Weightage Page-1'!AJ178,0))+
(IF('Semester Activities'!N$44&lt;&gt;0,('Semester Activities'!N$44/'Weightage Page-1'!AK$13)*'Weightage Page-1'!AK178,0))+
(IF('Semester Activities'!N$45&lt;&gt;0,('Semester Activities'!N$45/'Weightage Page-1'!AL$13)*'Weightage Page-1'!AL178,0))+
(IF('Semester Activities'!N$46&lt;&gt;0,('Semester Activities'!N$46/'Weightage Page-1'!AM$13)*'Weightage Page-1'!AM178,0))+
(IF('Semester Activities'!N$47&lt;&gt;0,('Semester Activities'!N$47/'Weightage Page-1'!AN$13)*'Weightage Page-1'!AN178,0))+
(IF('Semester Activities'!N$48&lt;&gt;0,('Semester Activities'!N$48/'Weightage Page-1'!AO$13)*'Weightage Page-1'!AO178,0))+
(IF('Semester Activities'!N$49&lt;&gt;0,('Semester Activities'!N$49/'Weightage Page-1'!AP$13)*'Weightage Page-1'!AP178,0))+
(IF('Semester Activities'!N$50&lt;&gt;0,('Semester Activities'!N$50/'Weightage Page-1'!AQ$13)*'Weightage Page-1'!AQ178,0))+
(IF('Semester Activities'!N$51&lt;&gt;0,('Semester Activities'!N$51/'Weightage Page-1'!AR$13)*'Weightage Page-1'!AR178,0))+
(IF('Semester Activities'!N$52&lt;&gt;0,('Semester Activities'!N$52/'Weightage Page-1'!AS$13)*'Weightage Page-1'!AS178,0))+
(IF('Semester Activities'!N$53&lt;&gt;0,('Semester Activities'!N$53/'Weightage Page-1'!AT$13)*'Weightage Page-1'!AT178,0))+
(IF('Semester Activities'!N$54&lt;&gt;0,('Semester Activities'!N$54/'Weightage Page-1'!AU$13)*'Weightage Page-1'!AU178,0))+
(IF('Semester Activities'!N$55&lt;&gt;0,('Semester Activities'!N$55/'Weightage Page-1'!AV$13)*'Weightage Page-1'!AV178,0))+
(IF('Semester Activities'!N$56&lt;&gt;0,('Semester Activities'!N$56/'Weightage Page-1'!AW$13)*'Weightage Page-1'!AW178,0))+
(IF('Semester Activities'!N$57&lt;&gt;0,('Semester Activities'!N$57/'Weightage Page-1'!AX$13)*'Weightage Page-1'!AX178,0))+
(IF('Semester Activities'!N$58&lt;&gt;0,('Semester Activities'!N$58/'Weightage Page-1'!AY$13)*'Weightage Page-1'!AY178,0))+
(IF('Semester Activities'!N$59&lt;&gt;0,('Semester Activities'!N$59/'Weightage Page-1'!AZ$13)*'Weightage Page-1'!AZ178,0))+
(IF('Semester Activities'!N$60&lt;&gt;0,('Semester Activities'!N$60/'Weightage Page-1'!BA$13)*'Weightage Page-1'!BA178,0))+
(IF('Semester Activities'!N$61&lt;&gt;0,('Semester Activities'!N$61/'Weightage Page-1'!BB$13)*'Weightage Page-1'!BB178,0))</f>
        <v>0</v>
      </c>
      <c r="M172" s="423"/>
      <c r="N172" s="424">
        <f t="shared" si="3"/>
        <v>0</v>
      </c>
      <c r="O172" s="424"/>
    </row>
    <row r="173" spans="1:15" ht="16.5" thickBot="1" x14ac:dyDescent="0.3">
      <c r="A173" s="210">
        <v>164</v>
      </c>
      <c r="B173" s="211" t="str">
        <f>IF('Weightage Page-1'!B179&lt;&gt;"",'Weightage Page-1'!B179,"")</f>
        <v/>
      </c>
      <c r="C173" s="118"/>
      <c r="D173" s="423">
        <f>(IF('Semester Activities'!J$11&lt;&gt;0,('Semester Activities'!J$11/'Weightage Page-1'!D$13)*'Weightage Page-1'!D179,0))+
(IF('Semester Activities'!J$12&lt;&gt;0,('Semester Activities'!J$12/'Weightage Page-1'!E$13)*'Weightage Page-1'!E179,0))+
(IF('Semester Activities'!J$13&lt;&gt;0,('Semester Activities'!J$13/'Weightage Page-1'!F$13)*'Weightage Page-1'!F179,0))+
(IF('Semester Activities'!J$14&lt;&gt;0,('Semester Activities'!J$14/'Weightage Page-1'!G$13)*'Weightage Page-1'!G179,0))+
(IF('Semester Activities'!J$15&lt;&gt;0,('Semester Activities'!J$15/'Weightage Page-1'!H$13)*'Weightage Page-1'!H179,0))+
(IF('Semester Activities'!J$16&lt;&gt;0,('Semester Activities'!J$16/'Weightage Page-1'!I$13)*'Weightage Page-1'!I179,0))+
(IF('Semester Activities'!J$17&lt;&gt;0,('Semester Activities'!J$17/'Weightage Page-1'!J$13)*'Weightage Page-1'!J179,0))+
(IF('Semester Activities'!J$18&lt;&gt;0,('Semester Activities'!J$18/'Weightage Page-1'!K$13)*'Weightage Page-1'!K179,0))+
(IF('Semester Activities'!J$19&lt;&gt;0,('Semester Activities'!J$19/'Weightage Page-1'!L$13)*'Weightage Page-1'!L179,0))+
(IF('Semester Activities'!J$20&lt;&gt;0,('Semester Activities'!J$20/'Weightage Page-1'!M$13)*'Weightage Page-1'!M179,0))+
(IF('Semester Activities'!J$21&lt;&gt;0,('Semester Activities'!J$21/'Weightage Page-1'!N$13)*'Weightage Page-1'!N179,0))+
(IF('Semester Activities'!J$25&lt;&gt;0,('Semester Activities'!J$25/'Weightage Page-1'!R$13)*'Weightage Page-1'!R179,0))+
(IF('Semester Activities'!J$26&lt;&gt;0,('Semester Activities'!J$26/'Weightage Page-1'!S$13)*'Weightage Page-1'!S179,0))+
(IF('Semester Activities'!J$27&lt;&gt;0,('Semester Activities'!J$27/'Weightage Page-1'!T$13)*'Weightage Page-1'!T179,0))+
(IF('Semester Activities'!J$28&lt;&gt;0,('Semester Activities'!J$28/'Weightage Page-1'!U$13)*'Weightage Page-1'!U179,0))+
(IF('Semester Activities'!J$29&lt;&gt;0,('Semester Activities'!J$29/'Weightage Page-1'!V$13)*'Weightage Page-1'!V179,0))+
(IF('Semester Activities'!J$30&lt;&gt;0,('Semester Activities'!J$30/'Weightage Page-1'!W$13)*'Weightage Page-1'!W179,0))+
(IF('Semester Activities'!J$31&lt;&gt;0,('Semester Activities'!J$31/'Weightage Page-1'!X$13)*'Weightage Page-1'!X179,0))+
(IF('Semester Activities'!J$32&lt;&gt;0,('Semester Activities'!J$32/'Weightage Page-1'!Y$13)*'Weightage Page-1'!Y179,0))+
(IF('Semester Activities'!J$33&lt;&gt;0,('Semester Activities'!J$33/'Weightage Page-1'!Z$13)*'Weightage Page-1'!Z179,0))+
(IF('Semester Activities'!J$34&lt;&gt;0,('Semester Activities'!J$34/'Weightage Page-1'!AA$13)*'Weightage Page-1'!AA179,0))+
(IF('Semester Activities'!J$35&lt;&gt;0,('Semester Activities'!J$35/'Weightage Page-1'!AB$13)*'Weightage Page-1'!AB179,0))+
(IF('Semester Activities'!J$36&lt;&gt;0,('Semester Activities'!J$36/'Weightage Page-1'!AC$13)*'Weightage Page-1'!AC179,0))+
(IF('Semester Activities'!J$38&lt;&gt;0,('Semester Activities'!J$38/'Weightage Page-1'!AE$13)*'Weightage Page-1'!AE179,0))+
(IF('Semester Activities'!J$39&lt;&gt;0,('Semester Activities'!J$39/'Weightage Page-1'!AF$13)*'Weightage Page-1'!AF179,0))+
(IF('Semester Activities'!J$40&lt;&gt;0,('Semester Activities'!J$40/'Weightage Page-1'!AG$13)*'Weightage Page-1'!AG179,0))+
(IF('Semester Activities'!J$41&lt;&gt;0,('Semester Activities'!J$41/'Weightage Page-1'!AH$13)*'Weightage Page-1'!AH179,0))+
(IF('Semester Activities'!J$42&lt;&gt;0,('Semester Activities'!J$42/'Weightage Page-1'!AI$13)*'Weightage Page-1'!AI179,0))+
(IF('Semester Activities'!J$43&lt;&gt;0,('Semester Activities'!J$43/'Weightage Page-1'!AJ$13)*'Weightage Page-1'!AJ179,0))+
(IF('Semester Activities'!J$44&lt;&gt;0,('Semester Activities'!J$44/'Weightage Page-1'!AK$13)*'Weightage Page-1'!AK179,0))+
(IF('Semester Activities'!J$45&lt;&gt;0,('Semester Activities'!J$45/'Weightage Page-1'!AL$13)*'Weightage Page-1'!AL179,0))+
(IF('Semester Activities'!J$46&lt;&gt;0,('Semester Activities'!J$46/'Weightage Page-1'!AM$13)*'Weightage Page-1'!AM179,0))+
(IF('Semester Activities'!J$47&lt;&gt;0,('Semester Activities'!J$47/'Weightage Page-1'!AN$13)*'Weightage Page-1'!AN179,0))+
(IF('Semester Activities'!J$48&lt;&gt;0,('Semester Activities'!J$48/'Weightage Page-1'!AO$13)*'Weightage Page-1'!AO179,0))+
(IF('Semester Activities'!J$49&lt;&gt;0,('Semester Activities'!J$49/'Weightage Page-1'!AP$13)*'Weightage Page-1'!AP179,0))+
(IF('Semester Activities'!J$50&lt;&gt;0,('Semester Activities'!J$50/'Weightage Page-1'!AQ$13)*'Weightage Page-1'!AQ179,0))+
(IF('Semester Activities'!J$51&lt;&gt;0,('Semester Activities'!J$51/'Weightage Page-1'!AR$13)*'Weightage Page-1'!AR179,0))+
(IF('Semester Activities'!J$52&lt;&gt;0,('Semester Activities'!J$52/'Weightage Page-1'!AS$13)*'Weightage Page-1'!AS179,0))+
(IF('Semester Activities'!J$53&lt;&gt;0,('Semester Activities'!J$53/'Weightage Page-1'!AT$13)*'Weightage Page-1'!AT179,0))+
(IF('Semester Activities'!J$54&lt;&gt;0,('Semester Activities'!J$54/'Weightage Page-1'!AU$13)*'Weightage Page-1'!AU179,0))+
(IF('Semester Activities'!J$55&lt;&gt;0,('Semester Activities'!J$55/'Weightage Page-1'!AV$13)*'Weightage Page-1'!AV179,0))+
(IF('Semester Activities'!J$56&lt;&gt;0,('Semester Activities'!J$56/'Weightage Page-1'!AW$13)*'Weightage Page-1'!AW179,0))+
(IF('Semester Activities'!J$57&lt;&gt;0,('Semester Activities'!J$57/'Weightage Page-1'!AX$13)*'Weightage Page-1'!AX179,0))+
(IF('Semester Activities'!J$58&lt;&gt;0,('Semester Activities'!J$58/'Weightage Page-1'!AY$13)*'Weightage Page-1'!AY179,0))+
(IF('Semester Activities'!J$59&lt;&gt;0,('Semester Activities'!J$59/'Weightage Page-1'!AZ$13)*'Weightage Page-1'!AZ179,0))+
(IF('Semester Activities'!J$60&lt;&gt;0,('Semester Activities'!J$60/'Weightage Page-1'!BA$13)*'Weightage Page-1'!BA179,0))+
(IF('Semester Activities'!J$61&lt;&gt;0,('Semester Activities'!J$61/'Weightage Page-1'!BB$13)*'Weightage Page-1'!BB179,0))</f>
        <v>0</v>
      </c>
      <c r="E173" s="423"/>
      <c r="F173" s="423">
        <f>(IF('Semester Activities'!K$11&lt;&gt;0,('Semester Activities'!K$11/'Weightage Page-1'!D$13)*'Weightage Page-1'!D179,0))+
(IF('Semester Activities'!K$12&lt;&gt;0,('Semester Activities'!K$12/'Weightage Page-1'!E$13)*'Weightage Page-1'!E179,0))+
(IF('Semester Activities'!K$13&lt;&gt;0,('Semester Activities'!K$13/'Weightage Page-1'!F$13)*'Weightage Page-1'!F179,0))+
(IF('Semester Activities'!K$14&lt;&gt;0,('Semester Activities'!K$14/'Weightage Page-1'!G$13)*'Weightage Page-1'!G179,0))+
(IF('Semester Activities'!K$15&lt;&gt;0,('Semester Activities'!K$15/'Weightage Page-1'!H$13)*'Weightage Page-1'!H179,0))+
(IF('Semester Activities'!K$16&lt;&gt;0,('Semester Activities'!K$16/'Weightage Page-1'!I$13)*'Weightage Page-1'!I179,0))+
(IF('Semester Activities'!K$17&lt;&gt;0,('Semester Activities'!K$17/'Weightage Page-1'!J$13)*'Weightage Page-1'!J179,0))+
(IF('Semester Activities'!K$18&lt;&gt;0,('Semester Activities'!K$18/'Weightage Page-1'!K$13)*'Weightage Page-1'!K179,0))+
(IF('Semester Activities'!K$19&lt;&gt;0,('Semester Activities'!K$19/'Weightage Page-1'!L$13)*'Weightage Page-1'!L179,0))+
(IF('Semester Activities'!K$20&lt;&gt;0,('Semester Activities'!K$20/'Weightage Page-1'!M$13)*'Weightage Page-1'!M179,0))+
(IF('Semester Activities'!K$21&lt;&gt;0,('Semester Activities'!K$21/'Weightage Page-1'!N$13)*'Weightage Page-1'!N179,0))+
(IF('Semester Activities'!K$25&lt;&gt;0,('Semester Activities'!K$25/'Weightage Page-1'!R$13)*'Weightage Page-1'!R179,0))+
(IF('Semester Activities'!K$26&lt;&gt;0,('Semester Activities'!K$26/'Weightage Page-1'!S$13)*'Weightage Page-1'!S179,0))+
(IF('Semester Activities'!K$27&lt;&gt;0,('Semester Activities'!K$27/'Weightage Page-1'!T$13)*'Weightage Page-1'!T179,0))+
(IF('Semester Activities'!K$28&lt;&gt;0,('Semester Activities'!K$28/'Weightage Page-1'!U$13)*'Weightage Page-1'!U179,0))+
(IF('Semester Activities'!K$29&lt;&gt;0,('Semester Activities'!K$29/'Weightage Page-1'!V$13)*'Weightage Page-1'!V179,0))+
(IF('Semester Activities'!K$30&lt;&gt;0,('Semester Activities'!K$30/'Weightage Page-1'!W$13)*'Weightage Page-1'!W179,0))+
(IF('Semester Activities'!K$31&lt;&gt;0,('Semester Activities'!K$31/'Weightage Page-1'!X$13)*'Weightage Page-1'!X179,0))+
(IF('Semester Activities'!K$32&lt;&gt;0,('Semester Activities'!K$32/'Weightage Page-1'!Y$13)*'Weightage Page-1'!Y179,0))+
(IF('Semester Activities'!K$33&lt;&gt;0,('Semester Activities'!K$33/'Weightage Page-1'!Z$13)*'Weightage Page-1'!Z179,0))+
(IF('Semester Activities'!K$34&lt;&gt;0,('Semester Activities'!K$34/'Weightage Page-1'!AA$13)*'Weightage Page-1'!AA179,0))+
(IF('Semester Activities'!K$35&lt;&gt;0,('Semester Activities'!K$35/'Weightage Page-1'!AB$13)*'Weightage Page-1'!AB179,0))+
(IF('Semester Activities'!K$36&lt;&gt;0,('Semester Activities'!K$36/'Weightage Page-1'!AC$13)*'Weightage Page-1'!AC179,0))+
(IF('Semester Activities'!K$38&lt;&gt;0,('Semester Activities'!K$38/'Weightage Page-1'!AE$13)*'Weightage Page-1'!AE179,0))+
(IF('Semester Activities'!K$39&lt;&gt;0,('Semester Activities'!K$39/'Weightage Page-1'!AF$13)*'Weightage Page-1'!AF179,0))+
(IF('Semester Activities'!K$40&lt;&gt;0,('Semester Activities'!K$40/'Weightage Page-1'!AG$13)*'Weightage Page-1'!AG179,0))+
(IF('Semester Activities'!K$41&lt;&gt;0,('Semester Activities'!K$41/'Weightage Page-1'!AH$13)*'Weightage Page-1'!AH179,0))+
(IF('Semester Activities'!K$42&lt;&gt;0,('Semester Activities'!K$42/'Weightage Page-1'!AI$13)*'Weightage Page-1'!AI179,0))+
(IF('Semester Activities'!K$43&lt;&gt;0,('Semester Activities'!K$43/'Weightage Page-1'!AJ$13)*'Weightage Page-1'!AJ179,0))+
(IF('Semester Activities'!K$44&lt;&gt;0,('Semester Activities'!K$44/'Weightage Page-1'!AK$13)*'Weightage Page-1'!AK179,0))+
(IF('Semester Activities'!K$45&lt;&gt;0,('Semester Activities'!K$45/'Weightage Page-1'!AL$13)*'Weightage Page-1'!AL179,0))+
(IF('Semester Activities'!K$46&lt;&gt;0,('Semester Activities'!K$46/'Weightage Page-1'!AM$13)*'Weightage Page-1'!AM179,0))+
(IF('Semester Activities'!K$47&lt;&gt;0,('Semester Activities'!K$47/'Weightage Page-1'!AN$13)*'Weightage Page-1'!AN179,0))+
(IF('Semester Activities'!K$48&lt;&gt;0,('Semester Activities'!K$48/'Weightage Page-1'!AO$13)*'Weightage Page-1'!AO179,0))+
(IF('Semester Activities'!K$49&lt;&gt;0,('Semester Activities'!K$49/'Weightage Page-1'!AP$13)*'Weightage Page-1'!AP179,0))+
(IF('Semester Activities'!K$50&lt;&gt;0,('Semester Activities'!K$50/'Weightage Page-1'!AQ$13)*'Weightage Page-1'!AQ179,0))+
(IF('Semester Activities'!K$51&lt;&gt;0,('Semester Activities'!K$51/'Weightage Page-1'!AR$13)*'Weightage Page-1'!AR179,0))+
(IF('Semester Activities'!K$52&lt;&gt;0,('Semester Activities'!K$52/'Weightage Page-1'!AS$13)*'Weightage Page-1'!AS179,0))+
(IF('Semester Activities'!K$53&lt;&gt;0,('Semester Activities'!K$53/'Weightage Page-1'!AT$13)*'Weightage Page-1'!AT179,0))+
(IF('Semester Activities'!K$54&lt;&gt;0,('Semester Activities'!K$54/'Weightage Page-1'!AU$13)*'Weightage Page-1'!AU179,0))+
(IF('Semester Activities'!K$55&lt;&gt;0,('Semester Activities'!K$55/'Weightage Page-1'!AV$13)*'Weightage Page-1'!AV179,0))+
(IF('Semester Activities'!K$56&lt;&gt;0,('Semester Activities'!K$56/'Weightage Page-1'!AW$13)*'Weightage Page-1'!AW179,0))+
(IF('Semester Activities'!K$57&lt;&gt;0,('Semester Activities'!K$57/'Weightage Page-1'!AX$13)*'Weightage Page-1'!AX179,0))+
(IF('Semester Activities'!K$58&lt;&gt;0,('Semester Activities'!K$58/'Weightage Page-1'!AY$13)*'Weightage Page-1'!AY179,0))+
(IF('Semester Activities'!K$59&lt;&gt;0,('Semester Activities'!K$59/'Weightage Page-1'!AZ$13)*'Weightage Page-1'!AZ179,0))+
(IF('Semester Activities'!K$60&lt;&gt;0,('Semester Activities'!K$60/'Weightage Page-1'!BA$13)*'Weightage Page-1'!BA179,0))+
(IF('Semester Activities'!K$61&lt;&gt;0,('Semester Activities'!K$61/'Weightage Page-1'!BB$13)*'Weightage Page-1'!BB179,0))</f>
        <v>0</v>
      </c>
      <c r="G173" s="423"/>
      <c r="H173" s="423">
        <f>(IF('Semester Activities'!L$11&lt;&gt;0,('Semester Activities'!L$11/'Weightage Page-1'!D$13)*'Weightage Page-1'!D179,0))+
(IF('Semester Activities'!L$12&lt;&gt;0,('Semester Activities'!L$12/'Weightage Page-1'!E$13)*'Weightage Page-1'!E179,0))+
(IF('Semester Activities'!L$13&lt;&gt;0,('Semester Activities'!L$13/'Weightage Page-1'!F$13)*'Weightage Page-1'!F179,0))+
(IF('Semester Activities'!L$14&lt;&gt;0,('Semester Activities'!L$14/'Weightage Page-1'!G$13)*'Weightage Page-1'!G179,0))+
(IF('Semester Activities'!L$15&lt;&gt;0,('Semester Activities'!L$15/'Weightage Page-1'!H$13)*'Weightage Page-1'!H179,0))+
(IF('Semester Activities'!L$16&lt;&gt;0,('Semester Activities'!L$16/'Weightage Page-1'!I$13)*'Weightage Page-1'!I179,0))+
(IF('Semester Activities'!L$17&lt;&gt;0,('Semester Activities'!L$17/'Weightage Page-1'!J$13)*'Weightage Page-1'!J179,0))+
(IF('Semester Activities'!L$18&lt;&gt;0,('Semester Activities'!L$18/'Weightage Page-1'!K$13)*'Weightage Page-1'!K179,0))+
(IF('Semester Activities'!L$19&lt;&gt;0,('Semester Activities'!L$19/'Weightage Page-1'!L$13)*'Weightage Page-1'!L179,0))+
(IF('Semester Activities'!L$20&lt;&gt;0,('Semester Activities'!L$20/'Weightage Page-1'!M$13)*'Weightage Page-1'!M179,0))+
(IF('Semester Activities'!L$21&lt;&gt;0,('Semester Activities'!L$21/'Weightage Page-1'!N$13)*'Weightage Page-1'!N179,0))+
(IF('Semester Activities'!L$25&lt;&gt;0,('Semester Activities'!L$25/'Weightage Page-1'!R$13)*'Weightage Page-1'!R179,0))+
(IF('Semester Activities'!L$26&lt;&gt;0,('Semester Activities'!L$26/'Weightage Page-1'!S$13)*'Weightage Page-1'!S179,0))+
(IF('Semester Activities'!L$27&lt;&gt;0,('Semester Activities'!L$27/'Weightage Page-1'!T$13)*'Weightage Page-1'!T179,0))+
(IF('Semester Activities'!L$28&lt;&gt;0,('Semester Activities'!L$28/'Weightage Page-1'!U$13)*'Weightage Page-1'!U179,0))+
(IF('Semester Activities'!L$29&lt;&gt;0,('Semester Activities'!L$29/'Weightage Page-1'!V$13)*'Weightage Page-1'!V179,0))+
(IF('Semester Activities'!L$30&lt;&gt;0,('Semester Activities'!L$30/'Weightage Page-1'!W$13)*'Weightage Page-1'!W179,0))+
(IF('Semester Activities'!L$31&lt;&gt;0,('Semester Activities'!L$31/'Weightage Page-1'!X$13)*'Weightage Page-1'!X179,0))+
(IF('Semester Activities'!L$32&lt;&gt;0,('Semester Activities'!L$32/'Weightage Page-1'!Y$13)*'Weightage Page-1'!Y179,0))+
(IF('Semester Activities'!L$33&lt;&gt;0,('Semester Activities'!L$33/'Weightage Page-1'!Z$13)*'Weightage Page-1'!Z179,0))+
(IF('Semester Activities'!L$34&lt;&gt;0,('Semester Activities'!L$34/'Weightage Page-1'!AA$13)*'Weightage Page-1'!AA179,0))+
(IF('Semester Activities'!L$35&lt;&gt;0,('Semester Activities'!L$35/'Weightage Page-1'!AB$13)*'Weightage Page-1'!AB179,0))+
(IF('Semester Activities'!L$36&lt;&gt;0,('Semester Activities'!L$36/'Weightage Page-1'!AC$13)*'Weightage Page-1'!AC179,0))+
(IF('Semester Activities'!L$38&lt;&gt;0,('Semester Activities'!L$38/'Weightage Page-1'!AE$13)*'Weightage Page-1'!AE179,0))+
(IF('Semester Activities'!L$39&lt;&gt;0,('Semester Activities'!L$39/'Weightage Page-1'!AF$13)*'Weightage Page-1'!AF179,0))+
(IF('Semester Activities'!L$40&lt;&gt;0,('Semester Activities'!L$40/'Weightage Page-1'!AG$13)*'Weightage Page-1'!AG179,0))+
(IF('Semester Activities'!L$41&lt;&gt;0,('Semester Activities'!L$41/'Weightage Page-1'!AH$13)*'Weightage Page-1'!AH179,0))+
(IF('Semester Activities'!L$42&lt;&gt;0,('Semester Activities'!L$42/'Weightage Page-1'!AI$13)*'Weightage Page-1'!AI179,0))+
(IF('Semester Activities'!L$43&lt;&gt;0,('Semester Activities'!L$43/'Weightage Page-1'!AJ$13)*'Weightage Page-1'!AJ179,0))+
(IF('Semester Activities'!L$44&lt;&gt;0,('Semester Activities'!L$44/'Weightage Page-1'!AK$13)*'Weightage Page-1'!AK179,0))+
(IF('Semester Activities'!L$45&lt;&gt;0,('Semester Activities'!L$45/'Weightage Page-1'!AL$13)*'Weightage Page-1'!AL179,0))+
(IF('Semester Activities'!L$46&lt;&gt;0,('Semester Activities'!L$46/'Weightage Page-1'!AM$13)*'Weightage Page-1'!AM179,0))+
(IF('Semester Activities'!L$47&lt;&gt;0,('Semester Activities'!L$47/'Weightage Page-1'!AN$13)*'Weightage Page-1'!AN179,0))+
(IF('Semester Activities'!L$48&lt;&gt;0,('Semester Activities'!L$48/'Weightage Page-1'!AO$13)*'Weightage Page-1'!AO179,0))+
(IF('Semester Activities'!L$49&lt;&gt;0,('Semester Activities'!L$49/'Weightage Page-1'!AP$13)*'Weightage Page-1'!AP179,0))+
(IF('Semester Activities'!L$50&lt;&gt;0,('Semester Activities'!L$50/'Weightage Page-1'!AQ$13)*'Weightage Page-1'!AQ179,0))+
(IF('Semester Activities'!L$51&lt;&gt;0,('Semester Activities'!L$51/'Weightage Page-1'!AR$13)*'Weightage Page-1'!AR179,0))+
(IF('Semester Activities'!L$52&lt;&gt;0,('Semester Activities'!L$52/'Weightage Page-1'!AS$13)*'Weightage Page-1'!AS179,0))+
(IF('Semester Activities'!L$53&lt;&gt;0,('Semester Activities'!L$53/'Weightage Page-1'!AT$13)*'Weightage Page-1'!AT179,0))+
(IF('Semester Activities'!L$54&lt;&gt;0,('Semester Activities'!L$54/'Weightage Page-1'!AU$13)*'Weightage Page-1'!AU179,0))+
(IF('Semester Activities'!L$55&lt;&gt;0,('Semester Activities'!L$55/'Weightage Page-1'!AV$13)*'Weightage Page-1'!AV179,0))+
(IF('Semester Activities'!L$56&lt;&gt;0,('Semester Activities'!L$56/'Weightage Page-1'!AW$13)*'Weightage Page-1'!AW179,0))+
(IF('Semester Activities'!L$57&lt;&gt;0,('Semester Activities'!L$57/'Weightage Page-1'!AX$13)*'Weightage Page-1'!AX179,0))+
(IF('Semester Activities'!L$58&lt;&gt;0,('Semester Activities'!L$58/'Weightage Page-1'!AY$13)*'Weightage Page-1'!AY179,0))+
(IF('Semester Activities'!L$59&lt;&gt;0,('Semester Activities'!L$59/'Weightage Page-1'!AZ$13)*'Weightage Page-1'!AZ179,0))+
(IF('Semester Activities'!L$60&lt;&gt;0,('Semester Activities'!L$60/'Weightage Page-1'!BA$13)*'Weightage Page-1'!BA179,0))+
(IF('Semester Activities'!L$61&lt;&gt;0,('Semester Activities'!L$61/'Weightage Page-1'!BB$13)*'Weightage Page-1'!BB179,0))</f>
        <v>0</v>
      </c>
      <c r="I173" s="423"/>
      <c r="J173" s="423">
        <f>(IF('Semester Activities'!M$11&lt;&gt;0,('Semester Activities'!M$11/'Weightage Page-1'!D$13)*'Weightage Page-1'!D179,0))+
(IF('Semester Activities'!M$12&lt;&gt;0,('Semester Activities'!M$12/'Weightage Page-1'!E$13)*'Weightage Page-1'!E179,0))+
(IF('Semester Activities'!M$13&lt;&gt;0,('Semester Activities'!M$13/'Weightage Page-1'!F$13)*'Weightage Page-1'!F179,0))+
(IF('Semester Activities'!M$14&lt;&gt;0,('Semester Activities'!M$14/'Weightage Page-1'!G$13)*'Weightage Page-1'!G179,0))+
(IF('Semester Activities'!M$15&lt;&gt;0,('Semester Activities'!M$15/'Weightage Page-1'!H$13)*'Weightage Page-1'!H179,0))+
(IF('Semester Activities'!M$16&lt;&gt;0,('Semester Activities'!M$16/'Weightage Page-1'!I$13)*'Weightage Page-1'!I179,0))+
(IF('Semester Activities'!M$17&lt;&gt;0,('Semester Activities'!M$17/'Weightage Page-1'!J$13)*'Weightage Page-1'!J179,0))+
(IF('Semester Activities'!M$18&lt;&gt;0,('Semester Activities'!M$18/'Weightage Page-1'!K$13)*'Weightage Page-1'!K179,0))+
(IF('Semester Activities'!M$19&lt;&gt;0,('Semester Activities'!M$19/'Weightage Page-1'!L$13)*'Weightage Page-1'!L179,0))+
(IF('Semester Activities'!M$20&lt;&gt;0,('Semester Activities'!M$20/'Weightage Page-1'!M$13)*'Weightage Page-1'!M179,0))+
(IF('Semester Activities'!M$21&lt;&gt;0,('Semester Activities'!M$21/'Weightage Page-1'!N$13)*'Weightage Page-1'!N179,0))+
(IF('Semester Activities'!M$25&lt;&gt;0,('Semester Activities'!M$25/'Weightage Page-1'!R$13)*'Weightage Page-1'!R179,0))+
(IF('Semester Activities'!M$26&lt;&gt;0,('Semester Activities'!M$26/'Weightage Page-1'!S$13)*'Weightage Page-1'!S179,0))+
(IF('Semester Activities'!M$27&lt;&gt;0,('Semester Activities'!M$27/'Weightage Page-1'!T$13)*'Weightage Page-1'!T179,0))+
(IF('Semester Activities'!M$28&lt;&gt;0,('Semester Activities'!M$28/'Weightage Page-1'!U$13)*'Weightage Page-1'!U179,0))+
(IF('Semester Activities'!M$29&lt;&gt;0,('Semester Activities'!M$29/'Weightage Page-1'!V$13)*'Weightage Page-1'!V179,0))+
(IF('Semester Activities'!M$30&lt;&gt;0,('Semester Activities'!M$30/'Weightage Page-1'!W$13)*'Weightage Page-1'!W179,0))+
(IF('Semester Activities'!M$31&lt;&gt;0,('Semester Activities'!M$31/'Weightage Page-1'!X$13)*'Weightage Page-1'!X179,0))+
(IF('Semester Activities'!M$32&lt;&gt;0,('Semester Activities'!M$32/'Weightage Page-1'!Y$13)*'Weightage Page-1'!Y179,0))+
(IF('Semester Activities'!M$33&lt;&gt;0,('Semester Activities'!M$33/'Weightage Page-1'!Z$13)*'Weightage Page-1'!Z179,0))+
(IF('Semester Activities'!M$34&lt;&gt;0,('Semester Activities'!M$34/'Weightage Page-1'!AA$13)*'Weightage Page-1'!AA179,0))+
(IF('Semester Activities'!M$35&lt;&gt;0,('Semester Activities'!M$35/'Weightage Page-1'!AB$13)*'Weightage Page-1'!AB179,0))+
(IF('Semester Activities'!M$36&lt;&gt;0,('Semester Activities'!M$36/'Weightage Page-1'!AC$13)*'Weightage Page-1'!AC179,0))+
(IF('Semester Activities'!M$38&lt;&gt;0,('Semester Activities'!M$38/'Weightage Page-1'!AE$13)*'Weightage Page-1'!AE179,0))+
(IF('Semester Activities'!M$39&lt;&gt;0,('Semester Activities'!M$39/'Weightage Page-1'!AF$13)*'Weightage Page-1'!AF179,0))+
(IF('Semester Activities'!M$40&lt;&gt;0,('Semester Activities'!M$40/'Weightage Page-1'!AG$13)*'Weightage Page-1'!AG179,0))+
(IF('Semester Activities'!M$41&lt;&gt;0,('Semester Activities'!M$41/'Weightage Page-1'!AH$13)*'Weightage Page-1'!AH179,0))+
(IF('Semester Activities'!M$42&lt;&gt;0,('Semester Activities'!M$42/'Weightage Page-1'!AI$13)*'Weightage Page-1'!AI179,0))+
(IF('Semester Activities'!M$43&lt;&gt;0,('Semester Activities'!M$43/'Weightage Page-1'!AJ$13)*'Weightage Page-1'!AJ179,0))+
(IF('Semester Activities'!M$44&lt;&gt;0,('Semester Activities'!M$44/'Weightage Page-1'!AK$13)*'Weightage Page-1'!AK179,0))+
(IF('Semester Activities'!M$45&lt;&gt;0,('Semester Activities'!M$45/'Weightage Page-1'!AL$13)*'Weightage Page-1'!AL179,0))+
(IF('Semester Activities'!M$46&lt;&gt;0,('Semester Activities'!M$46/'Weightage Page-1'!AM$13)*'Weightage Page-1'!AM179,0))+
(IF('Semester Activities'!M$47&lt;&gt;0,('Semester Activities'!M$47/'Weightage Page-1'!AN$13)*'Weightage Page-1'!AN179,0))+
(IF('Semester Activities'!M$48&lt;&gt;0,('Semester Activities'!M$48/'Weightage Page-1'!AO$13)*'Weightage Page-1'!AO179,0))+
(IF('Semester Activities'!M$49&lt;&gt;0,('Semester Activities'!M$49/'Weightage Page-1'!AP$13)*'Weightage Page-1'!AP179,0))+
(IF('Semester Activities'!M$50&lt;&gt;0,('Semester Activities'!M$50/'Weightage Page-1'!AQ$13)*'Weightage Page-1'!AQ179,0))+
(IF('Semester Activities'!M$51&lt;&gt;0,('Semester Activities'!M$51/'Weightage Page-1'!AR$13)*'Weightage Page-1'!AR179,0))+
(IF('Semester Activities'!M$52&lt;&gt;0,('Semester Activities'!M$52/'Weightage Page-1'!AS$13)*'Weightage Page-1'!AS179,0))+
(IF('Semester Activities'!M$53&lt;&gt;0,('Semester Activities'!M$53/'Weightage Page-1'!AT$13)*'Weightage Page-1'!AT179,0))+
(IF('Semester Activities'!M$54&lt;&gt;0,('Semester Activities'!M$54/'Weightage Page-1'!AU$13)*'Weightage Page-1'!AU179,0))+
(IF('Semester Activities'!M$55&lt;&gt;0,('Semester Activities'!M$55/'Weightage Page-1'!AV$13)*'Weightage Page-1'!AV179,0))+
(IF('Semester Activities'!M$56&lt;&gt;0,('Semester Activities'!M$56/'Weightage Page-1'!AW$13)*'Weightage Page-1'!AW179,0))+
(IF('Semester Activities'!M$57&lt;&gt;0,('Semester Activities'!M$57/'Weightage Page-1'!AX$13)*'Weightage Page-1'!AX179,0))+
(IF('Semester Activities'!M$58&lt;&gt;0,('Semester Activities'!M$58/'Weightage Page-1'!AY$13)*'Weightage Page-1'!AY179,0))+
(IF('Semester Activities'!M$59&lt;&gt;0,('Semester Activities'!M$59/'Weightage Page-1'!AZ$13)*'Weightage Page-1'!AZ179,0))+
(IF('Semester Activities'!M$60&lt;&gt;0,('Semester Activities'!M$60/'Weightage Page-1'!BA$13)*'Weightage Page-1'!BA179,0))+
(IF('Semester Activities'!M$61&lt;&gt;0,('Semester Activities'!M$61/'Weightage Page-1'!BB$13)*'Weightage Page-1'!BB179,0))</f>
        <v>0</v>
      </c>
      <c r="K173" s="423"/>
      <c r="L173" s="423">
        <f>(IF('Semester Activities'!N$11&lt;&gt;0,('Semester Activities'!N$11/'Weightage Page-1'!D$13)*'Weightage Page-1'!D179,0))+
(IF('Semester Activities'!N$12&lt;&gt;0,('Semester Activities'!N$12/'Weightage Page-1'!E$13)*'Weightage Page-1'!E179,0))+
(IF('Semester Activities'!N$13&lt;&gt;0,('Semester Activities'!N$13/'Weightage Page-1'!F$13)*'Weightage Page-1'!F179,0))+
(IF('Semester Activities'!N$14&lt;&gt;0,('Semester Activities'!N$14/'Weightage Page-1'!G$13)*'Weightage Page-1'!G179,0))+
(IF('Semester Activities'!N$15&lt;&gt;0,('Semester Activities'!N$15/'Weightage Page-1'!H$13)*'Weightage Page-1'!H179,0))+
(IF('Semester Activities'!N$16&lt;&gt;0,('Semester Activities'!N$16/'Weightage Page-1'!I$13)*'Weightage Page-1'!I179,0))+
(IF('Semester Activities'!N$17&lt;&gt;0,('Semester Activities'!N$17/'Weightage Page-1'!J$13)*'Weightage Page-1'!J179,0))+
(IF('Semester Activities'!N$18&lt;&gt;0,('Semester Activities'!N$18/'Weightage Page-1'!K$13)*'Weightage Page-1'!K179,0))+
(IF('Semester Activities'!N$19&lt;&gt;0,('Semester Activities'!N$19/'Weightage Page-1'!L$13)*'Weightage Page-1'!L179,0))+
(IF('Semester Activities'!N$20&lt;&gt;0,('Semester Activities'!N$20/'Weightage Page-1'!M$13)*'Weightage Page-1'!M179,0))+
(IF('Semester Activities'!N$21&lt;&gt;0,('Semester Activities'!N$21/'Weightage Page-1'!N$13)*'Weightage Page-1'!N179,0))+
(IF('Semester Activities'!N$25&lt;&gt;0,('Semester Activities'!N$25/'Weightage Page-1'!R$13)*'Weightage Page-1'!R179,0))+
(IF('Semester Activities'!N$26&lt;&gt;0,('Semester Activities'!N$26/'Weightage Page-1'!S$13)*'Weightage Page-1'!S179,0))+
(IF('Semester Activities'!N$27&lt;&gt;0,('Semester Activities'!N$27/'Weightage Page-1'!T$13)*'Weightage Page-1'!T179,0))+
(IF('Semester Activities'!N$28&lt;&gt;0,('Semester Activities'!N$28/'Weightage Page-1'!U$13)*'Weightage Page-1'!U179,0))+
(IF('Semester Activities'!N$29&lt;&gt;0,('Semester Activities'!N$29/'Weightage Page-1'!V$13)*'Weightage Page-1'!V179,0))+
(IF('Semester Activities'!N$30&lt;&gt;0,('Semester Activities'!N$30/'Weightage Page-1'!W$13)*'Weightage Page-1'!W179,0))+
(IF('Semester Activities'!N$31&lt;&gt;0,('Semester Activities'!N$31/'Weightage Page-1'!X$13)*'Weightage Page-1'!X179,0))+
(IF('Semester Activities'!N$32&lt;&gt;0,('Semester Activities'!N$32/'Weightage Page-1'!Y$13)*'Weightage Page-1'!Y179,0))+
(IF('Semester Activities'!N$33&lt;&gt;0,('Semester Activities'!N$33/'Weightage Page-1'!Z$13)*'Weightage Page-1'!Z179,0))+
(IF('Semester Activities'!N$34&lt;&gt;0,('Semester Activities'!N$34/'Weightage Page-1'!AA$13)*'Weightage Page-1'!AA179,0))+
(IF('Semester Activities'!N$35&lt;&gt;0,('Semester Activities'!N$35/'Weightage Page-1'!AB$13)*'Weightage Page-1'!AB179,0))+
(IF('Semester Activities'!N$36&lt;&gt;0,('Semester Activities'!N$36/'Weightage Page-1'!AC$13)*'Weightage Page-1'!AC179,0))+
(IF('Semester Activities'!N$38&lt;&gt;0,('Semester Activities'!N$38/'Weightage Page-1'!AE$13)*'Weightage Page-1'!AE179,0))+
(IF('Semester Activities'!N$39&lt;&gt;0,('Semester Activities'!N$39/'Weightage Page-1'!AF$13)*'Weightage Page-1'!AF179,0))+
(IF('Semester Activities'!N$40&lt;&gt;0,('Semester Activities'!N$40/'Weightage Page-1'!AG$13)*'Weightage Page-1'!AG179,0))+
(IF('Semester Activities'!N$41&lt;&gt;0,('Semester Activities'!N$41/'Weightage Page-1'!AH$13)*'Weightage Page-1'!AH179,0))+
(IF('Semester Activities'!N$42&lt;&gt;0,('Semester Activities'!N$42/'Weightage Page-1'!AI$13)*'Weightage Page-1'!AI179,0))+
(IF('Semester Activities'!N$43&lt;&gt;0,('Semester Activities'!N$43/'Weightage Page-1'!AJ$13)*'Weightage Page-1'!AJ179,0))+
(IF('Semester Activities'!N$44&lt;&gt;0,('Semester Activities'!N$44/'Weightage Page-1'!AK$13)*'Weightage Page-1'!AK179,0))+
(IF('Semester Activities'!N$45&lt;&gt;0,('Semester Activities'!N$45/'Weightage Page-1'!AL$13)*'Weightage Page-1'!AL179,0))+
(IF('Semester Activities'!N$46&lt;&gt;0,('Semester Activities'!N$46/'Weightage Page-1'!AM$13)*'Weightage Page-1'!AM179,0))+
(IF('Semester Activities'!N$47&lt;&gt;0,('Semester Activities'!N$47/'Weightage Page-1'!AN$13)*'Weightage Page-1'!AN179,0))+
(IF('Semester Activities'!N$48&lt;&gt;0,('Semester Activities'!N$48/'Weightage Page-1'!AO$13)*'Weightage Page-1'!AO179,0))+
(IF('Semester Activities'!N$49&lt;&gt;0,('Semester Activities'!N$49/'Weightage Page-1'!AP$13)*'Weightage Page-1'!AP179,0))+
(IF('Semester Activities'!N$50&lt;&gt;0,('Semester Activities'!N$50/'Weightage Page-1'!AQ$13)*'Weightage Page-1'!AQ179,0))+
(IF('Semester Activities'!N$51&lt;&gt;0,('Semester Activities'!N$51/'Weightage Page-1'!AR$13)*'Weightage Page-1'!AR179,0))+
(IF('Semester Activities'!N$52&lt;&gt;0,('Semester Activities'!N$52/'Weightage Page-1'!AS$13)*'Weightage Page-1'!AS179,0))+
(IF('Semester Activities'!N$53&lt;&gt;0,('Semester Activities'!N$53/'Weightage Page-1'!AT$13)*'Weightage Page-1'!AT179,0))+
(IF('Semester Activities'!N$54&lt;&gt;0,('Semester Activities'!N$54/'Weightage Page-1'!AU$13)*'Weightage Page-1'!AU179,0))+
(IF('Semester Activities'!N$55&lt;&gt;0,('Semester Activities'!N$55/'Weightage Page-1'!AV$13)*'Weightage Page-1'!AV179,0))+
(IF('Semester Activities'!N$56&lt;&gt;0,('Semester Activities'!N$56/'Weightage Page-1'!AW$13)*'Weightage Page-1'!AW179,0))+
(IF('Semester Activities'!N$57&lt;&gt;0,('Semester Activities'!N$57/'Weightage Page-1'!AX$13)*'Weightage Page-1'!AX179,0))+
(IF('Semester Activities'!N$58&lt;&gt;0,('Semester Activities'!N$58/'Weightage Page-1'!AY$13)*'Weightage Page-1'!AY179,0))+
(IF('Semester Activities'!N$59&lt;&gt;0,('Semester Activities'!N$59/'Weightage Page-1'!AZ$13)*'Weightage Page-1'!AZ179,0))+
(IF('Semester Activities'!N$60&lt;&gt;0,('Semester Activities'!N$60/'Weightage Page-1'!BA$13)*'Weightage Page-1'!BA179,0))+
(IF('Semester Activities'!N$61&lt;&gt;0,('Semester Activities'!N$61/'Weightage Page-1'!BB$13)*'Weightage Page-1'!BB179,0))</f>
        <v>0</v>
      </c>
      <c r="M173" s="423"/>
      <c r="N173" s="424">
        <f t="shared" si="3"/>
        <v>0</v>
      </c>
      <c r="O173" s="424"/>
    </row>
    <row r="174" spans="1:15" ht="16.5" thickBot="1" x14ac:dyDescent="0.3">
      <c r="A174" s="210">
        <v>165</v>
      </c>
      <c r="B174" s="211" t="str">
        <f>IF('Weightage Page-1'!B180&lt;&gt;"",'Weightage Page-1'!B180,"")</f>
        <v/>
      </c>
      <c r="C174" s="118"/>
      <c r="D174" s="423">
        <f>(IF('Semester Activities'!J$11&lt;&gt;0,('Semester Activities'!J$11/'Weightage Page-1'!D$13)*'Weightage Page-1'!D180,0))+
(IF('Semester Activities'!J$12&lt;&gt;0,('Semester Activities'!J$12/'Weightage Page-1'!E$13)*'Weightage Page-1'!E180,0))+
(IF('Semester Activities'!J$13&lt;&gt;0,('Semester Activities'!J$13/'Weightage Page-1'!F$13)*'Weightage Page-1'!F180,0))+
(IF('Semester Activities'!J$14&lt;&gt;0,('Semester Activities'!J$14/'Weightage Page-1'!G$13)*'Weightage Page-1'!G180,0))+
(IF('Semester Activities'!J$15&lt;&gt;0,('Semester Activities'!J$15/'Weightage Page-1'!H$13)*'Weightage Page-1'!H180,0))+
(IF('Semester Activities'!J$16&lt;&gt;0,('Semester Activities'!J$16/'Weightage Page-1'!I$13)*'Weightage Page-1'!I180,0))+
(IF('Semester Activities'!J$17&lt;&gt;0,('Semester Activities'!J$17/'Weightage Page-1'!J$13)*'Weightage Page-1'!J180,0))+
(IF('Semester Activities'!J$18&lt;&gt;0,('Semester Activities'!J$18/'Weightage Page-1'!K$13)*'Weightage Page-1'!K180,0))+
(IF('Semester Activities'!J$19&lt;&gt;0,('Semester Activities'!J$19/'Weightage Page-1'!L$13)*'Weightage Page-1'!L180,0))+
(IF('Semester Activities'!J$20&lt;&gt;0,('Semester Activities'!J$20/'Weightage Page-1'!M$13)*'Weightage Page-1'!M180,0))+
(IF('Semester Activities'!J$21&lt;&gt;0,('Semester Activities'!J$21/'Weightage Page-1'!N$13)*'Weightage Page-1'!N180,0))+
(IF('Semester Activities'!J$25&lt;&gt;0,('Semester Activities'!J$25/'Weightage Page-1'!R$13)*'Weightage Page-1'!R180,0))+
(IF('Semester Activities'!J$26&lt;&gt;0,('Semester Activities'!J$26/'Weightage Page-1'!S$13)*'Weightage Page-1'!S180,0))+
(IF('Semester Activities'!J$27&lt;&gt;0,('Semester Activities'!J$27/'Weightage Page-1'!T$13)*'Weightage Page-1'!T180,0))+
(IF('Semester Activities'!J$28&lt;&gt;0,('Semester Activities'!J$28/'Weightage Page-1'!U$13)*'Weightage Page-1'!U180,0))+
(IF('Semester Activities'!J$29&lt;&gt;0,('Semester Activities'!J$29/'Weightage Page-1'!V$13)*'Weightage Page-1'!V180,0))+
(IF('Semester Activities'!J$30&lt;&gt;0,('Semester Activities'!J$30/'Weightage Page-1'!W$13)*'Weightage Page-1'!W180,0))+
(IF('Semester Activities'!J$31&lt;&gt;0,('Semester Activities'!J$31/'Weightage Page-1'!X$13)*'Weightage Page-1'!X180,0))+
(IF('Semester Activities'!J$32&lt;&gt;0,('Semester Activities'!J$32/'Weightage Page-1'!Y$13)*'Weightage Page-1'!Y180,0))+
(IF('Semester Activities'!J$33&lt;&gt;0,('Semester Activities'!J$33/'Weightage Page-1'!Z$13)*'Weightage Page-1'!Z180,0))+
(IF('Semester Activities'!J$34&lt;&gt;0,('Semester Activities'!J$34/'Weightage Page-1'!AA$13)*'Weightage Page-1'!AA180,0))+
(IF('Semester Activities'!J$35&lt;&gt;0,('Semester Activities'!J$35/'Weightage Page-1'!AB$13)*'Weightage Page-1'!AB180,0))+
(IF('Semester Activities'!J$36&lt;&gt;0,('Semester Activities'!J$36/'Weightage Page-1'!AC$13)*'Weightage Page-1'!AC180,0))+
(IF('Semester Activities'!J$38&lt;&gt;0,('Semester Activities'!J$38/'Weightage Page-1'!AE$13)*'Weightage Page-1'!AE180,0))+
(IF('Semester Activities'!J$39&lt;&gt;0,('Semester Activities'!J$39/'Weightage Page-1'!AF$13)*'Weightage Page-1'!AF180,0))+
(IF('Semester Activities'!J$40&lt;&gt;0,('Semester Activities'!J$40/'Weightage Page-1'!AG$13)*'Weightage Page-1'!AG180,0))+
(IF('Semester Activities'!J$41&lt;&gt;0,('Semester Activities'!J$41/'Weightage Page-1'!AH$13)*'Weightage Page-1'!AH180,0))+
(IF('Semester Activities'!J$42&lt;&gt;0,('Semester Activities'!J$42/'Weightage Page-1'!AI$13)*'Weightage Page-1'!AI180,0))+
(IF('Semester Activities'!J$43&lt;&gt;0,('Semester Activities'!J$43/'Weightage Page-1'!AJ$13)*'Weightage Page-1'!AJ180,0))+
(IF('Semester Activities'!J$44&lt;&gt;0,('Semester Activities'!J$44/'Weightage Page-1'!AK$13)*'Weightage Page-1'!AK180,0))+
(IF('Semester Activities'!J$45&lt;&gt;0,('Semester Activities'!J$45/'Weightage Page-1'!AL$13)*'Weightage Page-1'!AL180,0))+
(IF('Semester Activities'!J$46&lt;&gt;0,('Semester Activities'!J$46/'Weightage Page-1'!AM$13)*'Weightage Page-1'!AM180,0))+
(IF('Semester Activities'!J$47&lt;&gt;0,('Semester Activities'!J$47/'Weightage Page-1'!AN$13)*'Weightage Page-1'!AN180,0))+
(IF('Semester Activities'!J$48&lt;&gt;0,('Semester Activities'!J$48/'Weightage Page-1'!AO$13)*'Weightage Page-1'!AO180,0))+
(IF('Semester Activities'!J$49&lt;&gt;0,('Semester Activities'!J$49/'Weightage Page-1'!AP$13)*'Weightage Page-1'!AP180,0))+
(IF('Semester Activities'!J$50&lt;&gt;0,('Semester Activities'!J$50/'Weightage Page-1'!AQ$13)*'Weightage Page-1'!AQ180,0))+
(IF('Semester Activities'!J$51&lt;&gt;0,('Semester Activities'!J$51/'Weightage Page-1'!AR$13)*'Weightage Page-1'!AR180,0))+
(IF('Semester Activities'!J$52&lt;&gt;0,('Semester Activities'!J$52/'Weightage Page-1'!AS$13)*'Weightage Page-1'!AS180,0))+
(IF('Semester Activities'!J$53&lt;&gt;0,('Semester Activities'!J$53/'Weightage Page-1'!AT$13)*'Weightage Page-1'!AT180,0))+
(IF('Semester Activities'!J$54&lt;&gt;0,('Semester Activities'!J$54/'Weightage Page-1'!AU$13)*'Weightage Page-1'!AU180,0))+
(IF('Semester Activities'!J$55&lt;&gt;0,('Semester Activities'!J$55/'Weightage Page-1'!AV$13)*'Weightage Page-1'!AV180,0))+
(IF('Semester Activities'!J$56&lt;&gt;0,('Semester Activities'!J$56/'Weightage Page-1'!AW$13)*'Weightage Page-1'!AW180,0))+
(IF('Semester Activities'!J$57&lt;&gt;0,('Semester Activities'!J$57/'Weightage Page-1'!AX$13)*'Weightage Page-1'!AX180,0))+
(IF('Semester Activities'!J$58&lt;&gt;0,('Semester Activities'!J$58/'Weightage Page-1'!AY$13)*'Weightage Page-1'!AY180,0))+
(IF('Semester Activities'!J$59&lt;&gt;0,('Semester Activities'!J$59/'Weightage Page-1'!AZ$13)*'Weightage Page-1'!AZ180,0))+
(IF('Semester Activities'!J$60&lt;&gt;0,('Semester Activities'!J$60/'Weightage Page-1'!BA$13)*'Weightage Page-1'!BA180,0))+
(IF('Semester Activities'!J$61&lt;&gt;0,('Semester Activities'!J$61/'Weightage Page-1'!BB$13)*'Weightage Page-1'!BB180,0))</f>
        <v>0</v>
      </c>
      <c r="E174" s="423"/>
      <c r="F174" s="423">
        <f>(IF('Semester Activities'!K$11&lt;&gt;0,('Semester Activities'!K$11/'Weightage Page-1'!D$13)*'Weightage Page-1'!D180,0))+
(IF('Semester Activities'!K$12&lt;&gt;0,('Semester Activities'!K$12/'Weightage Page-1'!E$13)*'Weightage Page-1'!E180,0))+
(IF('Semester Activities'!K$13&lt;&gt;0,('Semester Activities'!K$13/'Weightage Page-1'!F$13)*'Weightage Page-1'!F180,0))+
(IF('Semester Activities'!K$14&lt;&gt;0,('Semester Activities'!K$14/'Weightage Page-1'!G$13)*'Weightage Page-1'!G180,0))+
(IF('Semester Activities'!K$15&lt;&gt;0,('Semester Activities'!K$15/'Weightage Page-1'!H$13)*'Weightage Page-1'!H180,0))+
(IF('Semester Activities'!K$16&lt;&gt;0,('Semester Activities'!K$16/'Weightage Page-1'!I$13)*'Weightage Page-1'!I180,0))+
(IF('Semester Activities'!K$17&lt;&gt;0,('Semester Activities'!K$17/'Weightage Page-1'!J$13)*'Weightage Page-1'!J180,0))+
(IF('Semester Activities'!K$18&lt;&gt;0,('Semester Activities'!K$18/'Weightage Page-1'!K$13)*'Weightage Page-1'!K180,0))+
(IF('Semester Activities'!K$19&lt;&gt;0,('Semester Activities'!K$19/'Weightage Page-1'!L$13)*'Weightage Page-1'!L180,0))+
(IF('Semester Activities'!K$20&lt;&gt;0,('Semester Activities'!K$20/'Weightage Page-1'!M$13)*'Weightage Page-1'!M180,0))+
(IF('Semester Activities'!K$21&lt;&gt;0,('Semester Activities'!K$21/'Weightage Page-1'!N$13)*'Weightage Page-1'!N180,0))+
(IF('Semester Activities'!K$25&lt;&gt;0,('Semester Activities'!K$25/'Weightage Page-1'!R$13)*'Weightage Page-1'!R180,0))+
(IF('Semester Activities'!K$26&lt;&gt;0,('Semester Activities'!K$26/'Weightage Page-1'!S$13)*'Weightage Page-1'!S180,0))+
(IF('Semester Activities'!K$27&lt;&gt;0,('Semester Activities'!K$27/'Weightage Page-1'!T$13)*'Weightage Page-1'!T180,0))+
(IF('Semester Activities'!K$28&lt;&gt;0,('Semester Activities'!K$28/'Weightage Page-1'!U$13)*'Weightage Page-1'!U180,0))+
(IF('Semester Activities'!K$29&lt;&gt;0,('Semester Activities'!K$29/'Weightage Page-1'!V$13)*'Weightage Page-1'!V180,0))+
(IF('Semester Activities'!K$30&lt;&gt;0,('Semester Activities'!K$30/'Weightage Page-1'!W$13)*'Weightage Page-1'!W180,0))+
(IF('Semester Activities'!K$31&lt;&gt;0,('Semester Activities'!K$31/'Weightage Page-1'!X$13)*'Weightage Page-1'!X180,0))+
(IF('Semester Activities'!K$32&lt;&gt;0,('Semester Activities'!K$32/'Weightage Page-1'!Y$13)*'Weightage Page-1'!Y180,0))+
(IF('Semester Activities'!K$33&lt;&gt;0,('Semester Activities'!K$33/'Weightage Page-1'!Z$13)*'Weightage Page-1'!Z180,0))+
(IF('Semester Activities'!K$34&lt;&gt;0,('Semester Activities'!K$34/'Weightage Page-1'!AA$13)*'Weightage Page-1'!AA180,0))+
(IF('Semester Activities'!K$35&lt;&gt;0,('Semester Activities'!K$35/'Weightage Page-1'!AB$13)*'Weightage Page-1'!AB180,0))+
(IF('Semester Activities'!K$36&lt;&gt;0,('Semester Activities'!K$36/'Weightage Page-1'!AC$13)*'Weightage Page-1'!AC180,0))+
(IF('Semester Activities'!K$38&lt;&gt;0,('Semester Activities'!K$38/'Weightage Page-1'!AE$13)*'Weightage Page-1'!AE180,0))+
(IF('Semester Activities'!K$39&lt;&gt;0,('Semester Activities'!K$39/'Weightage Page-1'!AF$13)*'Weightage Page-1'!AF180,0))+
(IF('Semester Activities'!K$40&lt;&gt;0,('Semester Activities'!K$40/'Weightage Page-1'!AG$13)*'Weightage Page-1'!AG180,0))+
(IF('Semester Activities'!K$41&lt;&gt;0,('Semester Activities'!K$41/'Weightage Page-1'!AH$13)*'Weightage Page-1'!AH180,0))+
(IF('Semester Activities'!K$42&lt;&gt;0,('Semester Activities'!K$42/'Weightage Page-1'!AI$13)*'Weightage Page-1'!AI180,0))+
(IF('Semester Activities'!K$43&lt;&gt;0,('Semester Activities'!K$43/'Weightage Page-1'!AJ$13)*'Weightage Page-1'!AJ180,0))+
(IF('Semester Activities'!K$44&lt;&gt;0,('Semester Activities'!K$44/'Weightage Page-1'!AK$13)*'Weightage Page-1'!AK180,0))+
(IF('Semester Activities'!K$45&lt;&gt;0,('Semester Activities'!K$45/'Weightage Page-1'!AL$13)*'Weightage Page-1'!AL180,0))+
(IF('Semester Activities'!K$46&lt;&gt;0,('Semester Activities'!K$46/'Weightage Page-1'!AM$13)*'Weightage Page-1'!AM180,0))+
(IF('Semester Activities'!K$47&lt;&gt;0,('Semester Activities'!K$47/'Weightage Page-1'!AN$13)*'Weightage Page-1'!AN180,0))+
(IF('Semester Activities'!K$48&lt;&gt;0,('Semester Activities'!K$48/'Weightage Page-1'!AO$13)*'Weightage Page-1'!AO180,0))+
(IF('Semester Activities'!K$49&lt;&gt;0,('Semester Activities'!K$49/'Weightage Page-1'!AP$13)*'Weightage Page-1'!AP180,0))+
(IF('Semester Activities'!K$50&lt;&gt;0,('Semester Activities'!K$50/'Weightage Page-1'!AQ$13)*'Weightage Page-1'!AQ180,0))+
(IF('Semester Activities'!K$51&lt;&gt;0,('Semester Activities'!K$51/'Weightage Page-1'!AR$13)*'Weightage Page-1'!AR180,0))+
(IF('Semester Activities'!K$52&lt;&gt;0,('Semester Activities'!K$52/'Weightage Page-1'!AS$13)*'Weightage Page-1'!AS180,0))+
(IF('Semester Activities'!K$53&lt;&gt;0,('Semester Activities'!K$53/'Weightage Page-1'!AT$13)*'Weightage Page-1'!AT180,0))+
(IF('Semester Activities'!K$54&lt;&gt;0,('Semester Activities'!K$54/'Weightage Page-1'!AU$13)*'Weightage Page-1'!AU180,0))+
(IF('Semester Activities'!K$55&lt;&gt;0,('Semester Activities'!K$55/'Weightage Page-1'!AV$13)*'Weightage Page-1'!AV180,0))+
(IF('Semester Activities'!K$56&lt;&gt;0,('Semester Activities'!K$56/'Weightage Page-1'!AW$13)*'Weightage Page-1'!AW180,0))+
(IF('Semester Activities'!K$57&lt;&gt;0,('Semester Activities'!K$57/'Weightage Page-1'!AX$13)*'Weightage Page-1'!AX180,0))+
(IF('Semester Activities'!K$58&lt;&gt;0,('Semester Activities'!K$58/'Weightage Page-1'!AY$13)*'Weightage Page-1'!AY180,0))+
(IF('Semester Activities'!K$59&lt;&gt;0,('Semester Activities'!K$59/'Weightage Page-1'!AZ$13)*'Weightage Page-1'!AZ180,0))+
(IF('Semester Activities'!K$60&lt;&gt;0,('Semester Activities'!K$60/'Weightage Page-1'!BA$13)*'Weightage Page-1'!BA180,0))+
(IF('Semester Activities'!K$61&lt;&gt;0,('Semester Activities'!K$61/'Weightage Page-1'!BB$13)*'Weightage Page-1'!BB180,0))</f>
        <v>0</v>
      </c>
      <c r="G174" s="423"/>
      <c r="H174" s="423">
        <f>(IF('Semester Activities'!L$11&lt;&gt;0,('Semester Activities'!L$11/'Weightage Page-1'!D$13)*'Weightage Page-1'!D180,0))+
(IF('Semester Activities'!L$12&lt;&gt;0,('Semester Activities'!L$12/'Weightage Page-1'!E$13)*'Weightage Page-1'!E180,0))+
(IF('Semester Activities'!L$13&lt;&gt;0,('Semester Activities'!L$13/'Weightage Page-1'!F$13)*'Weightage Page-1'!F180,0))+
(IF('Semester Activities'!L$14&lt;&gt;0,('Semester Activities'!L$14/'Weightage Page-1'!G$13)*'Weightage Page-1'!G180,0))+
(IF('Semester Activities'!L$15&lt;&gt;0,('Semester Activities'!L$15/'Weightage Page-1'!H$13)*'Weightage Page-1'!H180,0))+
(IF('Semester Activities'!L$16&lt;&gt;0,('Semester Activities'!L$16/'Weightage Page-1'!I$13)*'Weightage Page-1'!I180,0))+
(IF('Semester Activities'!L$17&lt;&gt;0,('Semester Activities'!L$17/'Weightage Page-1'!J$13)*'Weightage Page-1'!J180,0))+
(IF('Semester Activities'!L$18&lt;&gt;0,('Semester Activities'!L$18/'Weightage Page-1'!K$13)*'Weightage Page-1'!K180,0))+
(IF('Semester Activities'!L$19&lt;&gt;0,('Semester Activities'!L$19/'Weightage Page-1'!L$13)*'Weightage Page-1'!L180,0))+
(IF('Semester Activities'!L$20&lt;&gt;0,('Semester Activities'!L$20/'Weightage Page-1'!M$13)*'Weightage Page-1'!M180,0))+
(IF('Semester Activities'!L$21&lt;&gt;0,('Semester Activities'!L$21/'Weightage Page-1'!N$13)*'Weightage Page-1'!N180,0))+
(IF('Semester Activities'!L$25&lt;&gt;0,('Semester Activities'!L$25/'Weightage Page-1'!R$13)*'Weightage Page-1'!R180,0))+
(IF('Semester Activities'!L$26&lt;&gt;0,('Semester Activities'!L$26/'Weightage Page-1'!S$13)*'Weightage Page-1'!S180,0))+
(IF('Semester Activities'!L$27&lt;&gt;0,('Semester Activities'!L$27/'Weightage Page-1'!T$13)*'Weightage Page-1'!T180,0))+
(IF('Semester Activities'!L$28&lt;&gt;0,('Semester Activities'!L$28/'Weightage Page-1'!U$13)*'Weightage Page-1'!U180,0))+
(IF('Semester Activities'!L$29&lt;&gt;0,('Semester Activities'!L$29/'Weightage Page-1'!V$13)*'Weightage Page-1'!V180,0))+
(IF('Semester Activities'!L$30&lt;&gt;0,('Semester Activities'!L$30/'Weightage Page-1'!W$13)*'Weightage Page-1'!W180,0))+
(IF('Semester Activities'!L$31&lt;&gt;0,('Semester Activities'!L$31/'Weightage Page-1'!X$13)*'Weightage Page-1'!X180,0))+
(IF('Semester Activities'!L$32&lt;&gt;0,('Semester Activities'!L$32/'Weightage Page-1'!Y$13)*'Weightage Page-1'!Y180,0))+
(IF('Semester Activities'!L$33&lt;&gt;0,('Semester Activities'!L$33/'Weightage Page-1'!Z$13)*'Weightage Page-1'!Z180,0))+
(IF('Semester Activities'!L$34&lt;&gt;0,('Semester Activities'!L$34/'Weightage Page-1'!AA$13)*'Weightage Page-1'!AA180,0))+
(IF('Semester Activities'!L$35&lt;&gt;0,('Semester Activities'!L$35/'Weightage Page-1'!AB$13)*'Weightage Page-1'!AB180,0))+
(IF('Semester Activities'!L$36&lt;&gt;0,('Semester Activities'!L$36/'Weightage Page-1'!AC$13)*'Weightage Page-1'!AC180,0))+
(IF('Semester Activities'!L$38&lt;&gt;0,('Semester Activities'!L$38/'Weightage Page-1'!AE$13)*'Weightage Page-1'!AE180,0))+
(IF('Semester Activities'!L$39&lt;&gt;0,('Semester Activities'!L$39/'Weightage Page-1'!AF$13)*'Weightage Page-1'!AF180,0))+
(IF('Semester Activities'!L$40&lt;&gt;0,('Semester Activities'!L$40/'Weightage Page-1'!AG$13)*'Weightage Page-1'!AG180,0))+
(IF('Semester Activities'!L$41&lt;&gt;0,('Semester Activities'!L$41/'Weightage Page-1'!AH$13)*'Weightage Page-1'!AH180,0))+
(IF('Semester Activities'!L$42&lt;&gt;0,('Semester Activities'!L$42/'Weightage Page-1'!AI$13)*'Weightage Page-1'!AI180,0))+
(IF('Semester Activities'!L$43&lt;&gt;0,('Semester Activities'!L$43/'Weightage Page-1'!AJ$13)*'Weightage Page-1'!AJ180,0))+
(IF('Semester Activities'!L$44&lt;&gt;0,('Semester Activities'!L$44/'Weightage Page-1'!AK$13)*'Weightage Page-1'!AK180,0))+
(IF('Semester Activities'!L$45&lt;&gt;0,('Semester Activities'!L$45/'Weightage Page-1'!AL$13)*'Weightage Page-1'!AL180,0))+
(IF('Semester Activities'!L$46&lt;&gt;0,('Semester Activities'!L$46/'Weightage Page-1'!AM$13)*'Weightage Page-1'!AM180,0))+
(IF('Semester Activities'!L$47&lt;&gt;0,('Semester Activities'!L$47/'Weightage Page-1'!AN$13)*'Weightage Page-1'!AN180,0))+
(IF('Semester Activities'!L$48&lt;&gt;0,('Semester Activities'!L$48/'Weightage Page-1'!AO$13)*'Weightage Page-1'!AO180,0))+
(IF('Semester Activities'!L$49&lt;&gt;0,('Semester Activities'!L$49/'Weightage Page-1'!AP$13)*'Weightage Page-1'!AP180,0))+
(IF('Semester Activities'!L$50&lt;&gt;0,('Semester Activities'!L$50/'Weightage Page-1'!AQ$13)*'Weightage Page-1'!AQ180,0))+
(IF('Semester Activities'!L$51&lt;&gt;0,('Semester Activities'!L$51/'Weightage Page-1'!AR$13)*'Weightage Page-1'!AR180,0))+
(IF('Semester Activities'!L$52&lt;&gt;0,('Semester Activities'!L$52/'Weightage Page-1'!AS$13)*'Weightage Page-1'!AS180,0))+
(IF('Semester Activities'!L$53&lt;&gt;0,('Semester Activities'!L$53/'Weightage Page-1'!AT$13)*'Weightage Page-1'!AT180,0))+
(IF('Semester Activities'!L$54&lt;&gt;0,('Semester Activities'!L$54/'Weightage Page-1'!AU$13)*'Weightage Page-1'!AU180,0))+
(IF('Semester Activities'!L$55&lt;&gt;0,('Semester Activities'!L$55/'Weightage Page-1'!AV$13)*'Weightage Page-1'!AV180,0))+
(IF('Semester Activities'!L$56&lt;&gt;0,('Semester Activities'!L$56/'Weightage Page-1'!AW$13)*'Weightage Page-1'!AW180,0))+
(IF('Semester Activities'!L$57&lt;&gt;0,('Semester Activities'!L$57/'Weightage Page-1'!AX$13)*'Weightage Page-1'!AX180,0))+
(IF('Semester Activities'!L$58&lt;&gt;0,('Semester Activities'!L$58/'Weightage Page-1'!AY$13)*'Weightage Page-1'!AY180,0))+
(IF('Semester Activities'!L$59&lt;&gt;0,('Semester Activities'!L$59/'Weightage Page-1'!AZ$13)*'Weightage Page-1'!AZ180,0))+
(IF('Semester Activities'!L$60&lt;&gt;0,('Semester Activities'!L$60/'Weightage Page-1'!BA$13)*'Weightage Page-1'!BA180,0))+
(IF('Semester Activities'!L$61&lt;&gt;0,('Semester Activities'!L$61/'Weightage Page-1'!BB$13)*'Weightage Page-1'!BB180,0))</f>
        <v>0</v>
      </c>
      <c r="I174" s="423"/>
      <c r="J174" s="423">
        <f>(IF('Semester Activities'!M$11&lt;&gt;0,('Semester Activities'!M$11/'Weightage Page-1'!D$13)*'Weightage Page-1'!D180,0))+
(IF('Semester Activities'!M$12&lt;&gt;0,('Semester Activities'!M$12/'Weightage Page-1'!E$13)*'Weightage Page-1'!E180,0))+
(IF('Semester Activities'!M$13&lt;&gt;0,('Semester Activities'!M$13/'Weightage Page-1'!F$13)*'Weightage Page-1'!F180,0))+
(IF('Semester Activities'!M$14&lt;&gt;0,('Semester Activities'!M$14/'Weightage Page-1'!G$13)*'Weightage Page-1'!G180,0))+
(IF('Semester Activities'!M$15&lt;&gt;0,('Semester Activities'!M$15/'Weightage Page-1'!H$13)*'Weightage Page-1'!H180,0))+
(IF('Semester Activities'!M$16&lt;&gt;0,('Semester Activities'!M$16/'Weightage Page-1'!I$13)*'Weightage Page-1'!I180,0))+
(IF('Semester Activities'!M$17&lt;&gt;0,('Semester Activities'!M$17/'Weightage Page-1'!J$13)*'Weightage Page-1'!J180,0))+
(IF('Semester Activities'!M$18&lt;&gt;0,('Semester Activities'!M$18/'Weightage Page-1'!K$13)*'Weightage Page-1'!K180,0))+
(IF('Semester Activities'!M$19&lt;&gt;0,('Semester Activities'!M$19/'Weightage Page-1'!L$13)*'Weightage Page-1'!L180,0))+
(IF('Semester Activities'!M$20&lt;&gt;0,('Semester Activities'!M$20/'Weightage Page-1'!M$13)*'Weightage Page-1'!M180,0))+
(IF('Semester Activities'!M$21&lt;&gt;0,('Semester Activities'!M$21/'Weightage Page-1'!N$13)*'Weightage Page-1'!N180,0))+
(IF('Semester Activities'!M$25&lt;&gt;0,('Semester Activities'!M$25/'Weightage Page-1'!R$13)*'Weightage Page-1'!R180,0))+
(IF('Semester Activities'!M$26&lt;&gt;0,('Semester Activities'!M$26/'Weightage Page-1'!S$13)*'Weightage Page-1'!S180,0))+
(IF('Semester Activities'!M$27&lt;&gt;0,('Semester Activities'!M$27/'Weightage Page-1'!T$13)*'Weightage Page-1'!T180,0))+
(IF('Semester Activities'!M$28&lt;&gt;0,('Semester Activities'!M$28/'Weightage Page-1'!U$13)*'Weightage Page-1'!U180,0))+
(IF('Semester Activities'!M$29&lt;&gt;0,('Semester Activities'!M$29/'Weightage Page-1'!V$13)*'Weightage Page-1'!V180,0))+
(IF('Semester Activities'!M$30&lt;&gt;0,('Semester Activities'!M$30/'Weightage Page-1'!W$13)*'Weightage Page-1'!W180,0))+
(IF('Semester Activities'!M$31&lt;&gt;0,('Semester Activities'!M$31/'Weightage Page-1'!X$13)*'Weightage Page-1'!X180,0))+
(IF('Semester Activities'!M$32&lt;&gt;0,('Semester Activities'!M$32/'Weightage Page-1'!Y$13)*'Weightage Page-1'!Y180,0))+
(IF('Semester Activities'!M$33&lt;&gt;0,('Semester Activities'!M$33/'Weightage Page-1'!Z$13)*'Weightage Page-1'!Z180,0))+
(IF('Semester Activities'!M$34&lt;&gt;0,('Semester Activities'!M$34/'Weightage Page-1'!AA$13)*'Weightage Page-1'!AA180,0))+
(IF('Semester Activities'!M$35&lt;&gt;0,('Semester Activities'!M$35/'Weightage Page-1'!AB$13)*'Weightage Page-1'!AB180,0))+
(IF('Semester Activities'!M$36&lt;&gt;0,('Semester Activities'!M$36/'Weightage Page-1'!AC$13)*'Weightage Page-1'!AC180,0))+
(IF('Semester Activities'!M$38&lt;&gt;0,('Semester Activities'!M$38/'Weightage Page-1'!AE$13)*'Weightage Page-1'!AE180,0))+
(IF('Semester Activities'!M$39&lt;&gt;0,('Semester Activities'!M$39/'Weightage Page-1'!AF$13)*'Weightage Page-1'!AF180,0))+
(IF('Semester Activities'!M$40&lt;&gt;0,('Semester Activities'!M$40/'Weightage Page-1'!AG$13)*'Weightage Page-1'!AG180,0))+
(IF('Semester Activities'!M$41&lt;&gt;0,('Semester Activities'!M$41/'Weightage Page-1'!AH$13)*'Weightage Page-1'!AH180,0))+
(IF('Semester Activities'!M$42&lt;&gt;0,('Semester Activities'!M$42/'Weightage Page-1'!AI$13)*'Weightage Page-1'!AI180,0))+
(IF('Semester Activities'!M$43&lt;&gt;0,('Semester Activities'!M$43/'Weightage Page-1'!AJ$13)*'Weightage Page-1'!AJ180,0))+
(IF('Semester Activities'!M$44&lt;&gt;0,('Semester Activities'!M$44/'Weightage Page-1'!AK$13)*'Weightage Page-1'!AK180,0))+
(IF('Semester Activities'!M$45&lt;&gt;0,('Semester Activities'!M$45/'Weightage Page-1'!AL$13)*'Weightage Page-1'!AL180,0))+
(IF('Semester Activities'!M$46&lt;&gt;0,('Semester Activities'!M$46/'Weightage Page-1'!AM$13)*'Weightage Page-1'!AM180,0))+
(IF('Semester Activities'!M$47&lt;&gt;0,('Semester Activities'!M$47/'Weightage Page-1'!AN$13)*'Weightage Page-1'!AN180,0))+
(IF('Semester Activities'!M$48&lt;&gt;0,('Semester Activities'!M$48/'Weightage Page-1'!AO$13)*'Weightage Page-1'!AO180,0))+
(IF('Semester Activities'!M$49&lt;&gt;0,('Semester Activities'!M$49/'Weightage Page-1'!AP$13)*'Weightage Page-1'!AP180,0))+
(IF('Semester Activities'!M$50&lt;&gt;0,('Semester Activities'!M$50/'Weightage Page-1'!AQ$13)*'Weightage Page-1'!AQ180,0))+
(IF('Semester Activities'!M$51&lt;&gt;0,('Semester Activities'!M$51/'Weightage Page-1'!AR$13)*'Weightage Page-1'!AR180,0))+
(IF('Semester Activities'!M$52&lt;&gt;0,('Semester Activities'!M$52/'Weightage Page-1'!AS$13)*'Weightage Page-1'!AS180,0))+
(IF('Semester Activities'!M$53&lt;&gt;0,('Semester Activities'!M$53/'Weightage Page-1'!AT$13)*'Weightage Page-1'!AT180,0))+
(IF('Semester Activities'!M$54&lt;&gt;0,('Semester Activities'!M$54/'Weightage Page-1'!AU$13)*'Weightage Page-1'!AU180,0))+
(IF('Semester Activities'!M$55&lt;&gt;0,('Semester Activities'!M$55/'Weightage Page-1'!AV$13)*'Weightage Page-1'!AV180,0))+
(IF('Semester Activities'!M$56&lt;&gt;0,('Semester Activities'!M$56/'Weightage Page-1'!AW$13)*'Weightage Page-1'!AW180,0))+
(IF('Semester Activities'!M$57&lt;&gt;0,('Semester Activities'!M$57/'Weightage Page-1'!AX$13)*'Weightage Page-1'!AX180,0))+
(IF('Semester Activities'!M$58&lt;&gt;0,('Semester Activities'!M$58/'Weightage Page-1'!AY$13)*'Weightage Page-1'!AY180,0))+
(IF('Semester Activities'!M$59&lt;&gt;0,('Semester Activities'!M$59/'Weightage Page-1'!AZ$13)*'Weightage Page-1'!AZ180,0))+
(IF('Semester Activities'!M$60&lt;&gt;0,('Semester Activities'!M$60/'Weightage Page-1'!BA$13)*'Weightage Page-1'!BA180,0))+
(IF('Semester Activities'!M$61&lt;&gt;0,('Semester Activities'!M$61/'Weightage Page-1'!BB$13)*'Weightage Page-1'!BB180,0))</f>
        <v>0</v>
      </c>
      <c r="K174" s="423"/>
      <c r="L174" s="423">
        <f>(IF('Semester Activities'!N$11&lt;&gt;0,('Semester Activities'!N$11/'Weightage Page-1'!D$13)*'Weightage Page-1'!D180,0))+
(IF('Semester Activities'!N$12&lt;&gt;0,('Semester Activities'!N$12/'Weightage Page-1'!E$13)*'Weightage Page-1'!E180,0))+
(IF('Semester Activities'!N$13&lt;&gt;0,('Semester Activities'!N$13/'Weightage Page-1'!F$13)*'Weightage Page-1'!F180,0))+
(IF('Semester Activities'!N$14&lt;&gt;0,('Semester Activities'!N$14/'Weightage Page-1'!G$13)*'Weightage Page-1'!G180,0))+
(IF('Semester Activities'!N$15&lt;&gt;0,('Semester Activities'!N$15/'Weightage Page-1'!H$13)*'Weightage Page-1'!H180,0))+
(IF('Semester Activities'!N$16&lt;&gt;0,('Semester Activities'!N$16/'Weightage Page-1'!I$13)*'Weightage Page-1'!I180,0))+
(IF('Semester Activities'!N$17&lt;&gt;0,('Semester Activities'!N$17/'Weightage Page-1'!J$13)*'Weightage Page-1'!J180,0))+
(IF('Semester Activities'!N$18&lt;&gt;0,('Semester Activities'!N$18/'Weightage Page-1'!K$13)*'Weightage Page-1'!K180,0))+
(IF('Semester Activities'!N$19&lt;&gt;0,('Semester Activities'!N$19/'Weightage Page-1'!L$13)*'Weightage Page-1'!L180,0))+
(IF('Semester Activities'!N$20&lt;&gt;0,('Semester Activities'!N$20/'Weightage Page-1'!M$13)*'Weightage Page-1'!M180,0))+
(IF('Semester Activities'!N$21&lt;&gt;0,('Semester Activities'!N$21/'Weightage Page-1'!N$13)*'Weightage Page-1'!N180,0))+
(IF('Semester Activities'!N$25&lt;&gt;0,('Semester Activities'!N$25/'Weightage Page-1'!R$13)*'Weightage Page-1'!R180,0))+
(IF('Semester Activities'!N$26&lt;&gt;0,('Semester Activities'!N$26/'Weightage Page-1'!S$13)*'Weightage Page-1'!S180,0))+
(IF('Semester Activities'!N$27&lt;&gt;0,('Semester Activities'!N$27/'Weightage Page-1'!T$13)*'Weightage Page-1'!T180,0))+
(IF('Semester Activities'!N$28&lt;&gt;0,('Semester Activities'!N$28/'Weightage Page-1'!U$13)*'Weightage Page-1'!U180,0))+
(IF('Semester Activities'!N$29&lt;&gt;0,('Semester Activities'!N$29/'Weightage Page-1'!V$13)*'Weightage Page-1'!V180,0))+
(IF('Semester Activities'!N$30&lt;&gt;0,('Semester Activities'!N$30/'Weightage Page-1'!W$13)*'Weightage Page-1'!W180,0))+
(IF('Semester Activities'!N$31&lt;&gt;0,('Semester Activities'!N$31/'Weightage Page-1'!X$13)*'Weightage Page-1'!X180,0))+
(IF('Semester Activities'!N$32&lt;&gt;0,('Semester Activities'!N$32/'Weightage Page-1'!Y$13)*'Weightage Page-1'!Y180,0))+
(IF('Semester Activities'!N$33&lt;&gt;0,('Semester Activities'!N$33/'Weightage Page-1'!Z$13)*'Weightage Page-1'!Z180,0))+
(IF('Semester Activities'!N$34&lt;&gt;0,('Semester Activities'!N$34/'Weightage Page-1'!AA$13)*'Weightage Page-1'!AA180,0))+
(IF('Semester Activities'!N$35&lt;&gt;0,('Semester Activities'!N$35/'Weightage Page-1'!AB$13)*'Weightage Page-1'!AB180,0))+
(IF('Semester Activities'!N$36&lt;&gt;0,('Semester Activities'!N$36/'Weightage Page-1'!AC$13)*'Weightage Page-1'!AC180,0))+
(IF('Semester Activities'!N$38&lt;&gt;0,('Semester Activities'!N$38/'Weightage Page-1'!AE$13)*'Weightage Page-1'!AE180,0))+
(IF('Semester Activities'!N$39&lt;&gt;0,('Semester Activities'!N$39/'Weightage Page-1'!AF$13)*'Weightage Page-1'!AF180,0))+
(IF('Semester Activities'!N$40&lt;&gt;0,('Semester Activities'!N$40/'Weightage Page-1'!AG$13)*'Weightage Page-1'!AG180,0))+
(IF('Semester Activities'!N$41&lt;&gt;0,('Semester Activities'!N$41/'Weightage Page-1'!AH$13)*'Weightage Page-1'!AH180,0))+
(IF('Semester Activities'!N$42&lt;&gt;0,('Semester Activities'!N$42/'Weightage Page-1'!AI$13)*'Weightage Page-1'!AI180,0))+
(IF('Semester Activities'!N$43&lt;&gt;0,('Semester Activities'!N$43/'Weightage Page-1'!AJ$13)*'Weightage Page-1'!AJ180,0))+
(IF('Semester Activities'!N$44&lt;&gt;0,('Semester Activities'!N$44/'Weightage Page-1'!AK$13)*'Weightage Page-1'!AK180,0))+
(IF('Semester Activities'!N$45&lt;&gt;0,('Semester Activities'!N$45/'Weightage Page-1'!AL$13)*'Weightage Page-1'!AL180,0))+
(IF('Semester Activities'!N$46&lt;&gt;0,('Semester Activities'!N$46/'Weightage Page-1'!AM$13)*'Weightage Page-1'!AM180,0))+
(IF('Semester Activities'!N$47&lt;&gt;0,('Semester Activities'!N$47/'Weightage Page-1'!AN$13)*'Weightage Page-1'!AN180,0))+
(IF('Semester Activities'!N$48&lt;&gt;0,('Semester Activities'!N$48/'Weightage Page-1'!AO$13)*'Weightage Page-1'!AO180,0))+
(IF('Semester Activities'!N$49&lt;&gt;0,('Semester Activities'!N$49/'Weightage Page-1'!AP$13)*'Weightage Page-1'!AP180,0))+
(IF('Semester Activities'!N$50&lt;&gt;0,('Semester Activities'!N$50/'Weightage Page-1'!AQ$13)*'Weightage Page-1'!AQ180,0))+
(IF('Semester Activities'!N$51&lt;&gt;0,('Semester Activities'!N$51/'Weightage Page-1'!AR$13)*'Weightage Page-1'!AR180,0))+
(IF('Semester Activities'!N$52&lt;&gt;0,('Semester Activities'!N$52/'Weightage Page-1'!AS$13)*'Weightage Page-1'!AS180,0))+
(IF('Semester Activities'!N$53&lt;&gt;0,('Semester Activities'!N$53/'Weightage Page-1'!AT$13)*'Weightage Page-1'!AT180,0))+
(IF('Semester Activities'!N$54&lt;&gt;0,('Semester Activities'!N$54/'Weightage Page-1'!AU$13)*'Weightage Page-1'!AU180,0))+
(IF('Semester Activities'!N$55&lt;&gt;0,('Semester Activities'!N$55/'Weightage Page-1'!AV$13)*'Weightage Page-1'!AV180,0))+
(IF('Semester Activities'!N$56&lt;&gt;0,('Semester Activities'!N$56/'Weightage Page-1'!AW$13)*'Weightage Page-1'!AW180,0))+
(IF('Semester Activities'!N$57&lt;&gt;0,('Semester Activities'!N$57/'Weightage Page-1'!AX$13)*'Weightage Page-1'!AX180,0))+
(IF('Semester Activities'!N$58&lt;&gt;0,('Semester Activities'!N$58/'Weightage Page-1'!AY$13)*'Weightage Page-1'!AY180,0))+
(IF('Semester Activities'!N$59&lt;&gt;0,('Semester Activities'!N$59/'Weightage Page-1'!AZ$13)*'Weightage Page-1'!AZ180,0))+
(IF('Semester Activities'!N$60&lt;&gt;0,('Semester Activities'!N$60/'Weightage Page-1'!BA$13)*'Weightage Page-1'!BA180,0))+
(IF('Semester Activities'!N$61&lt;&gt;0,('Semester Activities'!N$61/'Weightage Page-1'!BB$13)*'Weightage Page-1'!BB180,0))</f>
        <v>0</v>
      </c>
      <c r="M174" s="423"/>
      <c r="N174" s="424">
        <f t="shared" si="3"/>
        <v>0</v>
      </c>
      <c r="O174" s="424"/>
    </row>
    <row r="175" spans="1:15" ht="16.5" thickBot="1" x14ac:dyDescent="0.3">
      <c r="A175" s="210">
        <v>166</v>
      </c>
      <c r="B175" s="211" t="str">
        <f>IF('Weightage Page-1'!B181&lt;&gt;"",'Weightage Page-1'!B181,"")</f>
        <v/>
      </c>
      <c r="C175" s="118"/>
      <c r="D175" s="423">
        <f>(IF('Semester Activities'!J$11&lt;&gt;0,('Semester Activities'!J$11/'Weightage Page-1'!D$13)*'Weightage Page-1'!D181,0))+
(IF('Semester Activities'!J$12&lt;&gt;0,('Semester Activities'!J$12/'Weightage Page-1'!E$13)*'Weightage Page-1'!E181,0))+
(IF('Semester Activities'!J$13&lt;&gt;0,('Semester Activities'!J$13/'Weightage Page-1'!F$13)*'Weightage Page-1'!F181,0))+
(IF('Semester Activities'!J$14&lt;&gt;0,('Semester Activities'!J$14/'Weightage Page-1'!G$13)*'Weightage Page-1'!G181,0))+
(IF('Semester Activities'!J$15&lt;&gt;0,('Semester Activities'!J$15/'Weightage Page-1'!H$13)*'Weightage Page-1'!H181,0))+
(IF('Semester Activities'!J$16&lt;&gt;0,('Semester Activities'!J$16/'Weightage Page-1'!I$13)*'Weightage Page-1'!I181,0))+
(IF('Semester Activities'!J$17&lt;&gt;0,('Semester Activities'!J$17/'Weightage Page-1'!J$13)*'Weightage Page-1'!J181,0))+
(IF('Semester Activities'!J$18&lt;&gt;0,('Semester Activities'!J$18/'Weightage Page-1'!K$13)*'Weightage Page-1'!K181,0))+
(IF('Semester Activities'!J$19&lt;&gt;0,('Semester Activities'!J$19/'Weightage Page-1'!L$13)*'Weightage Page-1'!L181,0))+
(IF('Semester Activities'!J$20&lt;&gt;0,('Semester Activities'!J$20/'Weightage Page-1'!M$13)*'Weightage Page-1'!M181,0))+
(IF('Semester Activities'!J$21&lt;&gt;0,('Semester Activities'!J$21/'Weightage Page-1'!N$13)*'Weightage Page-1'!N181,0))+
(IF('Semester Activities'!J$25&lt;&gt;0,('Semester Activities'!J$25/'Weightage Page-1'!R$13)*'Weightage Page-1'!R181,0))+
(IF('Semester Activities'!J$26&lt;&gt;0,('Semester Activities'!J$26/'Weightage Page-1'!S$13)*'Weightage Page-1'!S181,0))+
(IF('Semester Activities'!J$27&lt;&gt;0,('Semester Activities'!J$27/'Weightage Page-1'!T$13)*'Weightage Page-1'!T181,0))+
(IF('Semester Activities'!J$28&lt;&gt;0,('Semester Activities'!J$28/'Weightage Page-1'!U$13)*'Weightage Page-1'!U181,0))+
(IF('Semester Activities'!J$29&lt;&gt;0,('Semester Activities'!J$29/'Weightage Page-1'!V$13)*'Weightage Page-1'!V181,0))+
(IF('Semester Activities'!J$30&lt;&gt;0,('Semester Activities'!J$30/'Weightage Page-1'!W$13)*'Weightage Page-1'!W181,0))+
(IF('Semester Activities'!J$31&lt;&gt;0,('Semester Activities'!J$31/'Weightage Page-1'!X$13)*'Weightage Page-1'!X181,0))+
(IF('Semester Activities'!J$32&lt;&gt;0,('Semester Activities'!J$32/'Weightage Page-1'!Y$13)*'Weightage Page-1'!Y181,0))+
(IF('Semester Activities'!J$33&lt;&gt;0,('Semester Activities'!J$33/'Weightage Page-1'!Z$13)*'Weightage Page-1'!Z181,0))+
(IF('Semester Activities'!J$34&lt;&gt;0,('Semester Activities'!J$34/'Weightage Page-1'!AA$13)*'Weightage Page-1'!AA181,0))+
(IF('Semester Activities'!J$35&lt;&gt;0,('Semester Activities'!J$35/'Weightage Page-1'!AB$13)*'Weightage Page-1'!AB181,0))+
(IF('Semester Activities'!J$36&lt;&gt;0,('Semester Activities'!J$36/'Weightage Page-1'!AC$13)*'Weightage Page-1'!AC181,0))+
(IF('Semester Activities'!J$38&lt;&gt;0,('Semester Activities'!J$38/'Weightage Page-1'!AE$13)*'Weightage Page-1'!AE181,0))+
(IF('Semester Activities'!J$39&lt;&gt;0,('Semester Activities'!J$39/'Weightage Page-1'!AF$13)*'Weightage Page-1'!AF181,0))+
(IF('Semester Activities'!J$40&lt;&gt;0,('Semester Activities'!J$40/'Weightage Page-1'!AG$13)*'Weightage Page-1'!AG181,0))+
(IF('Semester Activities'!J$41&lt;&gt;0,('Semester Activities'!J$41/'Weightage Page-1'!AH$13)*'Weightage Page-1'!AH181,0))+
(IF('Semester Activities'!J$42&lt;&gt;0,('Semester Activities'!J$42/'Weightage Page-1'!AI$13)*'Weightage Page-1'!AI181,0))+
(IF('Semester Activities'!J$43&lt;&gt;0,('Semester Activities'!J$43/'Weightage Page-1'!AJ$13)*'Weightage Page-1'!AJ181,0))+
(IF('Semester Activities'!J$44&lt;&gt;0,('Semester Activities'!J$44/'Weightage Page-1'!AK$13)*'Weightage Page-1'!AK181,0))+
(IF('Semester Activities'!J$45&lt;&gt;0,('Semester Activities'!J$45/'Weightage Page-1'!AL$13)*'Weightage Page-1'!AL181,0))+
(IF('Semester Activities'!J$46&lt;&gt;0,('Semester Activities'!J$46/'Weightage Page-1'!AM$13)*'Weightage Page-1'!AM181,0))+
(IF('Semester Activities'!J$47&lt;&gt;0,('Semester Activities'!J$47/'Weightage Page-1'!AN$13)*'Weightage Page-1'!AN181,0))+
(IF('Semester Activities'!J$48&lt;&gt;0,('Semester Activities'!J$48/'Weightage Page-1'!AO$13)*'Weightage Page-1'!AO181,0))+
(IF('Semester Activities'!J$49&lt;&gt;0,('Semester Activities'!J$49/'Weightage Page-1'!AP$13)*'Weightage Page-1'!AP181,0))+
(IF('Semester Activities'!J$50&lt;&gt;0,('Semester Activities'!J$50/'Weightage Page-1'!AQ$13)*'Weightage Page-1'!AQ181,0))+
(IF('Semester Activities'!J$51&lt;&gt;0,('Semester Activities'!J$51/'Weightage Page-1'!AR$13)*'Weightage Page-1'!AR181,0))+
(IF('Semester Activities'!J$52&lt;&gt;0,('Semester Activities'!J$52/'Weightage Page-1'!AS$13)*'Weightage Page-1'!AS181,0))+
(IF('Semester Activities'!J$53&lt;&gt;0,('Semester Activities'!J$53/'Weightage Page-1'!AT$13)*'Weightage Page-1'!AT181,0))+
(IF('Semester Activities'!J$54&lt;&gt;0,('Semester Activities'!J$54/'Weightage Page-1'!AU$13)*'Weightage Page-1'!AU181,0))+
(IF('Semester Activities'!J$55&lt;&gt;0,('Semester Activities'!J$55/'Weightage Page-1'!AV$13)*'Weightage Page-1'!AV181,0))+
(IF('Semester Activities'!J$56&lt;&gt;0,('Semester Activities'!J$56/'Weightage Page-1'!AW$13)*'Weightage Page-1'!AW181,0))+
(IF('Semester Activities'!J$57&lt;&gt;0,('Semester Activities'!J$57/'Weightage Page-1'!AX$13)*'Weightage Page-1'!AX181,0))+
(IF('Semester Activities'!J$58&lt;&gt;0,('Semester Activities'!J$58/'Weightage Page-1'!AY$13)*'Weightage Page-1'!AY181,0))+
(IF('Semester Activities'!J$59&lt;&gt;0,('Semester Activities'!J$59/'Weightage Page-1'!AZ$13)*'Weightage Page-1'!AZ181,0))+
(IF('Semester Activities'!J$60&lt;&gt;0,('Semester Activities'!J$60/'Weightage Page-1'!BA$13)*'Weightage Page-1'!BA181,0))+
(IF('Semester Activities'!J$61&lt;&gt;0,('Semester Activities'!J$61/'Weightage Page-1'!BB$13)*'Weightage Page-1'!BB181,0))</f>
        <v>0</v>
      </c>
      <c r="E175" s="423"/>
      <c r="F175" s="423">
        <f>(IF('Semester Activities'!K$11&lt;&gt;0,('Semester Activities'!K$11/'Weightage Page-1'!D$13)*'Weightage Page-1'!D181,0))+
(IF('Semester Activities'!K$12&lt;&gt;0,('Semester Activities'!K$12/'Weightage Page-1'!E$13)*'Weightage Page-1'!E181,0))+
(IF('Semester Activities'!K$13&lt;&gt;0,('Semester Activities'!K$13/'Weightage Page-1'!F$13)*'Weightage Page-1'!F181,0))+
(IF('Semester Activities'!K$14&lt;&gt;0,('Semester Activities'!K$14/'Weightage Page-1'!G$13)*'Weightage Page-1'!G181,0))+
(IF('Semester Activities'!K$15&lt;&gt;0,('Semester Activities'!K$15/'Weightage Page-1'!H$13)*'Weightage Page-1'!H181,0))+
(IF('Semester Activities'!K$16&lt;&gt;0,('Semester Activities'!K$16/'Weightage Page-1'!I$13)*'Weightage Page-1'!I181,0))+
(IF('Semester Activities'!K$17&lt;&gt;0,('Semester Activities'!K$17/'Weightage Page-1'!J$13)*'Weightage Page-1'!J181,0))+
(IF('Semester Activities'!K$18&lt;&gt;0,('Semester Activities'!K$18/'Weightage Page-1'!K$13)*'Weightage Page-1'!K181,0))+
(IF('Semester Activities'!K$19&lt;&gt;0,('Semester Activities'!K$19/'Weightage Page-1'!L$13)*'Weightage Page-1'!L181,0))+
(IF('Semester Activities'!K$20&lt;&gt;0,('Semester Activities'!K$20/'Weightage Page-1'!M$13)*'Weightage Page-1'!M181,0))+
(IF('Semester Activities'!K$21&lt;&gt;0,('Semester Activities'!K$21/'Weightage Page-1'!N$13)*'Weightage Page-1'!N181,0))+
(IF('Semester Activities'!K$25&lt;&gt;0,('Semester Activities'!K$25/'Weightage Page-1'!R$13)*'Weightage Page-1'!R181,0))+
(IF('Semester Activities'!K$26&lt;&gt;0,('Semester Activities'!K$26/'Weightage Page-1'!S$13)*'Weightage Page-1'!S181,0))+
(IF('Semester Activities'!K$27&lt;&gt;0,('Semester Activities'!K$27/'Weightage Page-1'!T$13)*'Weightage Page-1'!T181,0))+
(IF('Semester Activities'!K$28&lt;&gt;0,('Semester Activities'!K$28/'Weightage Page-1'!U$13)*'Weightage Page-1'!U181,0))+
(IF('Semester Activities'!K$29&lt;&gt;0,('Semester Activities'!K$29/'Weightage Page-1'!V$13)*'Weightage Page-1'!V181,0))+
(IF('Semester Activities'!K$30&lt;&gt;0,('Semester Activities'!K$30/'Weightage Page-1'!W$13)*'Weightage Page-1'!W181,0))+
(IF('Semester Activities'!K$31&lt;&gt;0,('Semester Activities'!K$31/'Weightage Page-1'!X$13)*'Weightage Page-1'!X181,0))+
(IF('Semester Activities'!K$32&lt;&gt;0,('Semester Activities'!K$32/'Weightage Page-1'!Y$13)*'Weightage Page-1'!Y181,0))+
(IF('Semester Activities'!K$33&lt;&gt;0,('Semester Activities'!K$33/'Weightage Page-1'!Z$13)*'Weightage Page-1'!Z181,0))+
(IF('Semester Activities'!K$34&lt;&gt;0,('Semester Activities'!K$34/'Weightage Page-1'!AA$13)*'Weightage Page-1'!AA181,0))+
(IF('Semester Activities'!K$35&lt;&gt;0,('Semester Activities'!K$35/'Weightage Page-1'!AB$13)*'Weightage Page-1'!AB181,0))+
(IF('Semester Activities'!K$36&lt;&gt;0,('Semester Activities'!K$36/'Weightage Page-1'!AC$13)*'Weightage Page-1'!AC181,0))+
(IF('Semester Activities'!K$38&lt;&gt;0,('Semester Activities'!K$38/'Weightage Page-1'!AE$13)*'Weightage Page-1'!AE181,0))+
(IF('Semester Activities'!K$39&lt;&gt;0,('Semester Activities'!K$39/'Weightage Page-1'!AF$13)*'Weightage Page-1'!AF181,0))+
(IF('Semester Activities'!K$40&lt;&gt;0,('Semester Activities'!K$40/'Weightage Page-1'!AG$13)*'Weightage Page-1'!AG181,0))+
(IF('Semester Activities'!K$41&lt;&gt;0,('Semester Activities'!K$41/'Weightage Page-1'!AH$13)*'Weightage Page-1'!AH181,0))+
(IF('Semester Activities'!K$42&lt;&gt;0,('Semester Activities'!K$42/'Weightage Page-1'!AI$13)*'Weightage Page-1'!AI181,0))+
(IF('Semester Activities'!K$43&lt;&gt;0,('Semester Activities'!K$43/'Weightage Page-1'!AJ$13)*'Weightage Page-1'!AJ181,0))+
(IF('Semester Activities'!K$44&lt;&gt;0,('Semester Activities'!K$44/'Weightage Page-1'!AK$13)*'Weightage Page-1'!AK181,0))+
(IF('Semester Activities'!K$45&lt;&gt;0,('Semester Activities'!K$45/'Weightage Page-1'!AL$13)*'Weightage Page-1'!AL181,0))+
(IF('Semester Activities'!K$46&lt;&gt;0,('Semester Activities'!K$46/'Weightage Page-1'!AM$13)*'Weightage Page-1'!AM181,0))+
(IF('Semester Activities'!K$47&lt;&gt;0,('Semester Activities'!K$47/'Weightage Page-1'!AN$13)*'Weightage Page-1'!AN181,0))+
(IF('Semester Activities'!K$48&lt;&gt;0,('Semester Activities'!K$48/'Weightage Page-1'!AO$13)*'Weightage Page-1'!AO181,0))+
(IF('Semester Activities'!K$49&lt;&gt;0,('Semester Activities'!K$49/'Weightage Page-1'!AP$13)*'Weightage Page-1'!AP181,0))+
(IF('Semester Activities'!K$50&lt;&gt;0,('Semester Activities'!K$50/'Weightage Page-1'!AQ$13)*'Weightage Page-1'!AQ181,0))+
(IF('Semester Activities'!K$51&lt;&gt;0,('Semester Activities'!K$51/'Weightage Page-1'!AR$13)*'Weightage Page-1'!AR181,0))+
(IF('Semester Activities'!K$52&lt;&gt;0,('Semester Activities'!K$52/'Weightage Page-1'!AS$13)*'Weightage Page-1'!AS181,0))+
(IF('Semester Activities'!K$53&lt;&gt;0,('Semester Activities'!K$53/'Weightage Page-1'!AT$13)*'Weightage Page-1'!AT181,0))+
(IF('Semester Activities'!K$54&lt;&gt;0,('Semester Activities'!K$54/'Weightage Page-1'!AU$13)*'Weightage Page-1'!AU181,0))+
(IF('Semester Activities'!K$55&lt;&gt;0,('Semester Activities'!K$55/'Weightage Page-1'!AV$13)*'Weightage Page-1'!AV181,0))+
(IF('Semester Activities'!K$56&lt;&gt;0,('Semester Activities'!K$56/'Weightage Page-1'!AW$13)*'Weightage Page-1'!AW181,0))+
(IF('Semester Activities'!K$57&lt;&gt;0,('Semester Activities'!K$57/'Weightage Page-1'!AX$13)*'Weightage Page-1'!AX181,0))+
(IF('Semester Activities'!K$58&lt;&gt;0,('Semester Activities'!K$58/'Weightage Page-1'!AY$13)*'Weightage Page-1'!AY181,0))+
(IF('Semester Activities'!K$59&lt;&gt;0,('Semester Activities'!K$59/'Weightage Page-1'!AZ$13)*'Weightage Page-1'!AZ181,0))+
(IF('Semester Activities'!K$60&lt;&gt;0,('Semester Activities'!K$60/'Weightage Page-1'!BA$13)*'Weightage Page-1'!BA181,0))+
(IF('Semester Activities'!K$61&lt;&gt;0,('Semester Activities'!K$61/'Weightage Page-1'!BB$13)*'Weightage Page-1'!BB181,0))</f>
        <v>0</v>
      </c>
      <c r="G175" s="423"/>
      <c r="H175" s="423">
        <f>(IF('Semester Activities'!L$11&lt;&gt;0,('Semester Activities'!L$11/'Weightage Page-1'!D$13)*'Weightage Page-1'!D181,0))+
(IF('Semester Activities'!L$12&lt;&gt;0,('Semester Activities'!L$12/'Weightage Page-1'!E$13)*'Weightage Page-1'!E181,0))+
(IF('Semester Activities'!L$13&lt;&gt;0,('Semester Activities'!L$13/'Weightage Page-1'!F$13)*'Weightage Page-1'!F181,0))+
(IF('Semester Activities'!L$14&lt;&gt;0,('Semester Activities'!L$14/'Weightage Page-1'!G$13)*'Weightage Page-1'!G181,0))+
(IF('Semester Activities'!L$15&lt;&gt;0,('Semester Activities'!L$15/'Weightage Page-1'!H$13)*'Weightage Page-1'!H181,0))+
(IF('Semester Activities'!L$16&lt;&gt;0,('Semester Activities'!L$16/'Weightage Page-1'!I$13)*'Weightage Page-1'!I181,0))+
(IF('Semester Activities'!L$17&lt;&gt;0,('Semester Activities'!L$17/'Weightage Page-1'!J$13)*'Weightage Page-1'!J181,0))+
(IF('Semester Activities'!L$18&lt;&gt;0,('Semester Activities'!L$18/'Weightage Page-1'!K$13)*'Weightage Page-1'!K181,0))+
(IF('Semester Activities'!L$19&lt;&gt;0,('Semester Activities'!L$19/'Weightage Page-1'!L$13)*'Weightage Page-1'!L181,0))+
(IF('Semester Activities'!L$20&lt;&gt;0,('Semester Activities'!L$20/'Weightage Page-1'!M$13)*'Weightage Page-1'!M181,0))+
(IF('Semester Activities'!L$21&lt;&gt;0,('Semester Activities'!L$21/'Weightage Page-1'!N$13)*'Weightage Page-1'!N181,0))+
(IF('Semester Activities'!L$25&lt;&gt;0,('Semester Activities'!L$25/'Weightage Page-1'!R$13)*'Weightage Page-1'!R181,0))+
(IF('Semester Activities'!L$26&lt;&gt;0,('Semester Activities'!L$26/'Weightage Page-1'!S$13)*'Weightage Page-1'!S181,0))+
(IF('Semester Activities'!L$27&lt;&gt;0,('Semester Activities'!L$27/'Weightage Page-1'!T$13)*'Weightage Page-1'!T181,0))+
(IF('Semester Activities'!L$28&lt;&gt;0,('Semester Activities'!L$28/'Weightage Page-1'!U$13)*'Weightage Page-1'!U181,0))+
(IF('Semester Activities'!L$29&lt;&gt;0,('Semester Activities'!L$29/'Weightage Page-1'!V$13)*'Weightage Page-1'!V181,0))+
(IF('Semester Activities'!L$30&lt;&gt;0,('Semester Activities'!L$30/'Weightage Page-1'!W$13)*'Weightage Page-1'!W181,0))+
(IF('Semester Activities'!L$31&lt;&gt;0,('Semester Activities'!L$31/'Weightage Page-1'!X$13)*'Weightage Page-1'!X181,0))+
(IF('Semester Activities'!L$32&lt;&gt;0,('Semester Activities'!L$32/'Weightage Page-1'!Y$13)*'Weightage Page-1'!Y181,0))+
(IF('Semester Activities'!L$33&lt;&gt;0,('Semester Activities'!L$33/'Weightage Page-1'!Z$13)*'Weightage Page-1'!Z181,0))+
(IF('Semester Activities'!L$34&lt;&gt;0,('Semester Activities'!L$34/'Weightage Page-1'!AA$13)*'Weightage Page-1'!AA181,0))+
(IF('Semester Activities'!L$35&lt;&gt;0,('Semester Activities'!L$35/'Weightage Page-1'!AB$13)*'Weightage Page-1'!AB181,0))+
(IF('Semester Activities'!L$36&lt;&gt;0,('Semester Activities'!L$36/'Weightage Page-1'!AC$13)*'Weightage Page-1'!AC181,0))+
(IF('Semester Activities'!L$38&lt;&gt;0,('Semester Activities'!L$38/'Weightage Page-1'!AE$13)*'Weightage Page-1'!AE181,0))+
(IF('Semester Activities'!L$39&lt;&gt;0,('Semester Activities'!L$39/'Weightage Page-1'!AF$13)*'Weightage Page-1'!AF181,0))+
(IF('Semester Activities'!L$40&lt;&gt;0,('Semester Activities'!L$40/'Weightage Page-1'!AG$13)*'Weightage Page-1'!AG181,0))+
(IF('Semester Activities'!L$41&lt;&gt;0,('Semester Activities'!L$41/'Weightage Page-1'!AH$13)*'Weightage Page-1'!AH181,0))+
(IF('Semester Activities'!L$42&lt;&gt;0,('Semester Activities'!L$42/'Weightage Page-1'!AI$13)*'Weightage Page-1'!AI181,0))+
(IF('Semester Activities'!L$43&lt;&gt;0,('Semester Activities'!L$43/'Weightage Page-1'!AJ$13)*'Weightage Page-1'!AJ181,0))+
(IF('Semester Activities'!L$44&lt;&gt;0,('Semester Activities'!L$44/'Weightage Page-1'!AK$13)*'Weightage Page-1'!AK181,0))+
(IF('Semester Activities'!L$45&lt;&gt;0,('Semester Activities'!L$45/'Weightage Page-1'!AL$13)*'Weightage Page-1'!AL181,0))+
(IF('Semester Activities'!L$46&lt;&gt;0,('Semester Activities'!L$46/'Weightage Page-1'!AM$13)*'Weightage Page-1'!AM181,0))+
(IF('Semester Activities'!L$47&lt;&gt;0,('Semester Activities'!L$47/'Weightage Page-1'!AN$13)*'Weightage Page-1'!AN181,0))+
(IF('Semester Activities'!L$48&lt;&gt;0,('Semester Activities'!L$48/'Weightage Page-1'!AO$13)*'Weightage Page-1'!AO181,0))+
(IF('Semester Activities'!L$49&lt;&gt;0,('Semester Activities'!L$49/'Weightage Page-1'!AP$13)*'Weightage Page-1'!AP181,0))+
(IF('Semester Activities'!L$50&lt;&gt;0,('Semester Activities'!L$50/'Weightage Page-1'!AQ$13)*'Weightage Page-1'!AQ181,0))+
(IF('Semester Activities'!L$51&lt;&gt;0,('Semester Activities'!L$51/'Weightage Page-1'!AR$13)*'Weightage Page-1'!AR181,0))+
(IF('Semester Activities'!L$52&lt;&gt;0,('Semester Activities'!L$52/'Weightage Page-1'!AS$13)*'Weightage Page-1'!AS181,0))+
(IF('Semester Activities'!L$53&lt;&gt;0,('Semester Activities'!L$53/'Weightage Page-1'!AT$13)*'Weightage Page-1'!AT181,0))+
(IF('Semester Activities'!L$54&lt;&gt;0,('Semester Activities'!L$54/'Weightage Page-1'!AU$13)*'Weightage Page-1'!AU181,0))+
(IF('Semester Activities'!L$55&lt;&gt;0,('Semester Activities'!L$55/'Weightage Page-1'!AV$13)*'Weightage Page-1'!AV181,0))+
(IF('Semester Activities'!L$56&lt;&gt;0,('Semester Activities'!L$56/'Weightage Page-1'!AW$13)*'Weightage Page-1'!AW181,0))+
(IF('Semester Activities'!L$57&lt;&gt;0,('Semester Activities'!L$57/'Weightage Page-1'!AX$13)*'Weightage Page-1'!AX181,0))+
(IF('Semester Activities'!L$58&lt;&gt;0,('Semester Activities'!L$58/'Weightage Page-1'!AY$13)*'Weightage Page-1'!AY181,0))+
(IF('Semester Activities'!L$59&lt;&gt;0,('Semester Activities'!L$59/'Weightage Page-1'!AZ$13)*'Weightage Page-1'!AZ181,0))+
(IF('Semester Activities'!L$60&lt;&gt;0,('Semester Activities'!L$60/'Weightage Page-1'!BA$13)*'Weightage Page-1'!BA181,0))+
(IF('Semester Activities'!L$61&lt;&gt;0,('Semester Activities'!L$61/'Weightage Page-1'!BB$13)*'Weightage Page-1'!BB181,0))</f>
        <v>0</v>
      </c>
      <c r="I175" s="423"/>
      <c r="J175" s="423">
        <f>(IF('Semester Activities'!M$11&lt;&gt;0,('Semester Activities'!M$11/'Weightage Page-1'!D$13)*'Weightage Page-1'!D181,0))+
(IF('Semester Activities'!M$12&lt;&gt;0,('Semester Activities'!M$12/'Weightage Page-1'!E$13)*'Weightage Page-1'!E181,0))+
(IF('Semester Activities'!M$13&lt;&gt;0,('Semester Activities'!M$13/'Weightage Page-1'!F$13)*'Weightage Page-1'!F181,0))+
(IF('Semester Activities'!M$14&lt;&gt;0,('Semester Activities'!M$14/'Weightage Page-1'!G$13)*'Weightage Page-1'!G181,0))+
(IF('Semester Activities'!M$15&lt;&gt;0,('Semester Activities'!M$15/'Weightage Page-1'!H$13)*'Weightage Page-1'!H181,0))+
(IF('Semester Activities'!M$16&lt;&gt;0,('Semester Activities'!M$16/'Weightage Page-1'!I$13)*'Weightage Page-1'!I181,0))+
(IF('Semester Activities'!M$17&lt;&gt;0,('Semester Activities'!M$17/'Weightage Page-1'!J$13)*'Weightage Page-1'!J181,0))+
(IF('Semester Activities'!M$18&lt;&gt;0,('Semester Activities'!M$18/'Weightage Page-1'!K$13)*'Weightage Page-1'!K181,0))+
(IF('Semester Activities'!M$19&lt;&gt;0,('Semester Activities'!M$19/'Weightage Page-1'!L$13)*'Weightage Page-1'!L181,0))+
(IF('Semester Activities'!M$20&lt;&gt;0,('Semester Activities'!M$20/'Weightage Page-1'!M$13)*'Weightage Page-1'!M181,0))+
(IF('Semester Activities'!M$21&lt;&gt;0,('Semester Activities'!M$21/'Weightage Page-1'!N$13)*'Weightage Page-1'!N181,0))+
(IF('Semester Activities'!M$25&lt;&gt;0,('Semester Activities'!M$25/'Weightage Page-1'!R$13)*'Weightage Page-1'!R181,0))+
(IF('Semester Activities'!M$26&lt;&gt;0,('Semester Activities'!M$26/'Weightage Page-1'!S$13)*'Weightage Page-1'!S181,0))+
(IF('Semester Activities'!M$27&lt;&gt;0,('Semester Activities'!M$27/'Weightage Page-1'!T$13)*'Weightage Page-1'!T181,0))+
(IF('Semester Activities'!M$28&lt;&gt;0,('Semester Activities'!M$28/'Weightage Page-1'!U$13)*'Weightage Page-1'!U181,0))+
(IF('Semester Activities'!M$29&lt;&gt;0,('Semester Activities'!M$29/'Weightage Page-1'!V$13)*'Weightage Page-1'!V181,0))+
(IF('Semester Activities'!M$30&lt;&gt;0,('Semester Activities'!M$30/'Weightage Page-1'!W$13)*'Weightage Page-1'!W181,0))+
(IF('Semester Activities'!M$31&lt;&gt;0,('Semester Activities'!M$31/'Weightage Page-1'!X$13)*'Weightage Page-1'!X181,0))+
(IF('Semester Activities'!M$32&lt;&gt;0,('Semester Activities'!M$32/'Weightage Page-1'!Y$13)*'Weightage Page-1'!Y181,0))+
(IF('Semester Activities'!M$33&lt;&gt;0,('Semester Activities'!M$33/'Weightage Page-1'!Z$13)*'Weightage Page-1'!Z181,0))+
(IF('Semester Activities'!M$34&lt;&gt;0,('Semester Activities'!M$34/'Weightage Page-1'!AA$13)*'Weightage Page-1'!AA181,0))+
(IF('Semester Activities'!M$35&lt;&gt;0,('Semester Activities'!M$35/'Weightage Page-1'!AB$13)*'Weightage Page-1'!AB181,0))+
(IF('Semester Activities'!M$36&lt;&gt;0,('Semester Activities'!M$36/'Weightage Page-1'!AC$13)*'Weightage Page-1'!AC181,0))+
(IF('Semester Activities'!M$38&lt;&gt;0,('Semester Activities'!M$38/'Weightage Page-1'!AE$13)*'Weightage Page-1'!AE181,0))+
(IF('Semester Activities'!M$39&lt;&gt;0,('Semester Activities'!M$39/'Weightage Page-1'!AF$13)*'Weightage Page-1'!AF181,0))+
(IF('Semester Activities'!M$40&lt;&gt;0,('Semester Activities'!M$40/'Weightage Page-1'!AG$13)*'Weightage Page-1'!AG181,0))+
(IF('Semester Activities'!M$41&lt;&gt;0,('Semester Activities'!M$41/'Weightage Page-1'!AH$13)*'Weightage Page-1'!AH181,0))+
(IF('Semester Activities'!M$42&lt;&gt;0,('Semester Activities'!M$42/'Weightage Page-1'!AI$13)*'Weightage Page-1'!AI181,0))+
(IF('Semester Activities'!M$43&lt;&gt;0,('Semester Activities'!M$43/'Weightage Page-1'!AJ$13)*'Weightage Page-1'!AJ181,0))+
(IF('Semester Activities'!M$44&lt;&gt;0,('Semester Activities'!M$44/'Weightage Page-1'!AK$13)*'Weightage Page-1'!AK181,0))+
(IF('Semester Activities'!M$45&lt;&gt;0,('Semester Activities'!M$45/'Weightage Page-1'!AL$13)*'Weightage Page-1'!AL181,0))+
(IF('Semester Activities'!M$46&lt;&gt;0,('Semester Activities'!M$46/'Weightage Page-1'!AM$13)*'Weightage Page-1'!AM181,0))+
(IF('Semester Activities'!M$47&lt;&gt;0,('Semester Activities'!M$47/'Weightage Page-1'!AN$13)*'Weightage Page-1'!AN181,0))+
(IF('Semester Activities'!M$48&lt;&gt;0,('Semester Activities'!M$48/'Weightage Page-1'!AO$13)*'Weightage Page-1'!AO181,0))+
(IF('Semester Activities'!M$49&lt;&gt;0,('Semester Activities'!M$49/'Weightage Page-1'!AP$13)*'Weightage Page-1'!AP181,0))+
(IF('Semester Activities'!M$50&lt;&gt;0,('Semester Activities'!M$50/'Weightage Page-1'!AQ$13)*'Weightage Page-1'!AQ181,0))+
(IF('Semester Activities'!M$51&lt;&gt;0,('Semester Activities'!M$51/'Weightage Page-1'!AR$13)*'Weightage Page-1'!AR181,0))+
(IF('Semester Activities'!M$52&lt;&gt;0,('Semester Activities'!M$52/'Weightage Page-1'!AS$13)*'Weightage Page-1'!AS181,0))+
(IF('Semester Activities'!M$53&lt;&gt;0,('Semester Activities'!M$53/'Weightage Page-1'!AT$13)*'Weightage Page-1'!AT181,0))+
(IF('Semester Activities'!M$54&lt;&gt;0,('Semester Activities'!M$54/'Weightage Page-1'!AU$13)*'Weightage Page-1'!AU181,0))+
(IF('Semester Activities'!M$55&lt;&gt;0,('Semester Activities'!M$55/'Weightage Page-1'!AV$13)*'Weightage Page-1'!AV181,0))+
(IF('Semester Activities'!M$56&lt;&gt;0,('Semester Activities'!M$56/'Weightage Page-1'!AW$13)*'Weightage Page-1'!AW181,0))+
(IF('Semester Activities'!M$57&lt;&gt;0,('Semester Activities'!M$57/'Weightage Page-1'!AX$13)*'Weightage Page-1'!AX181,0))+
(IF('Semester Activities'!M$58&lt;&gt;0,('Semester Activities'!M$58/'Weightage Page-1'!AY$13)*'Weightage Page-1'!AY181,0))+
(IF('Semester Activities'!M$59&lt;&gt;0,('Semester Activities'!M$59/'Weightage Page-1'!AZ$13)*'Weightage Page-1'!AZ181,0))+
(IF('Semester Activities'!M$60&lt;&gt;0,('Semester Activities'!M$60/'Weightage Page-1'!BA$13)*'Weightage Page-1'!BA181,0))+
(IF('Semester Activities'!M$61&lt;&gt;0,('Semester Activities'!M$61/'Weightage Page-1'!BB$13)*'Weightage Page-1'!BB181,0))</f>
        <v>0</v>
      </c>
      <c r="K175" s="423"/>
      <c r="L175" s="423">
        <f>(IF('Semester Activities'!N$11&lt;&gt;0,('Semester Activities'!N$11/'Weightage Page-1'!D$13)*'Weightage Page-1'!D181,0))+
(IF('Semester Activities'!N$12&lt;&gt;0,('Semester Activities'!N$12/'Weightage Page-1'!E$13)*'Weightage Page-1'!E181,0))+
(IF('Semester Activities'!N$13&lt;&gt;0,('Semester Activities'!N$13/'Weightage Page-1'!F$13)*'Weightage Page-1'!F181,0))+
(IF('Semester Activities'!N$14&lt;&gt;0,('Semester Activities'!N$14/'Weightage Page-1'!G$13)*'Weightage Page-1'!G181,0))+
(IF('Semester Activities'!N$15&lt;&gt;0,('Semester Activities'!N$15/'Weightage Page-1'!H$13)*'Weightage Page-1'!H181,0))+
(IF('Semester Activities'!N$16&lt;&gt;0,('Semester Activities'!N$16/'Weightage Page-1'!I$13)*'Weightage Page-1'!I181,0))+
(IF('Semester Activities'!N$17&lt;&gt;0,('Semester Activities'!N$17/'Weightage Page-1'!J$13)*'Weightage Page-1'!J181,0))+
(IF('Semester Activities'!N$18&lt;&gt;0,('Semester Activities'!N$18/'Weightage Page-1'!K$13)*'Weightage Page-1'!K181,0))+
(IF('Semester Activities'!N$19&lt;&gt;0,('Semester Activities'!N$19/'Weightage Page-1'!L$13)*'Weightage Page-1'!L181,0))+
(IF('Semester Activities'!N$20&lt;&gt;0,('Semester Activities'!N$20/'Weightage Page-1'!M$13)*'Weightage Page-1'!M181,0))+
(IF('Semester Activities'!N$21&lt;&gt;0,('Semester Activities'!N$21/'Weightage Page-1'!N$13)*'Weightage Page-1'!N181,0))+
(IF('Semester Activities'!N$25&lt;&gt;0,('Semester Activities'!N$25/'Weightage Page-1'!R$13)*'Weightage Page-1'!R181,0))+
(IF('Semester Activities'!N$26&lt;&gt;0,('Semester Activities'!N$26/'Weightage Page-1'!S$13)*'Weightage Page-1'!S181,0))+
(IF('Semester Activities'!N$27&lt;&gt;0,('Semester Activities'!N$27/'Weightage Page-1'!T$13)*'Weightage Page-1'!T181,0))+
(IF('Semester Activities'!N$28&lt;&gt;0,('Semester Activities'!N$28/'Weightage Page-1'!U$13)*'Weightage Page-1'!U181,0))+
(IF('Semester Activities'!N$29&lt;&gt;0,('Semester Activities'!N$29/'Weightage Page-1'!V$13)*'Weightage Page-1'!V181,0))+
(IF('Semester Activities'!N$30&lt;&gt;0,('Semester Activities'!N$30/'Weightage Page-1'!W$13)*'Weightage Page-1'!W181,0))+
(IF('Semester Activities'!N$31&lt;&gt;0,('Semester Activities'!N$31/'Weightage Page-1'!X$13)*'Weightage Page-1'!X181,0))+
(IF('Semester Activities'!N$32&lt;&gt;0,('Semester Activities'!N$32/'Weightage Page-1'!Y$13)*'Weightage Page-1'!Y181,0))+
(IF('Semester Activities'!N$33&lt;&gt;0,('Semester Activities'!N$33/'Weightage Page-1'!Z$13)*'Weightage Page-1'!Z181,0))+
(IF('Semester Activities'!N$34&lt;&gt;0,('Semester Activities'!N$34/'Weightage Page-1'!AA$13)*'Weightage Page-1'!AA181,0))+
(IF('Semester Activities'!N$35&lt;&gt;0,('Semester Activities'!N$35/'Weightage Page-1'!AB$13)*'Weightage Page-1'!AB181,0))+
(IF('Semester Activities'!N$36&lt;&gt;0,('Semester Activities'!N$36/'Weightage Page-1'!AC$13)*'Weightage Page-1'!AC181,0))+
(IF('Semester Activities'!N$38&lt;&gt;0,('Semester Activities'!N$38/'Weightage Page-1'!AE$13)*'Weightage Page-1'!AE181,0))+
(IF('Semester Activities'!N$39&lt;&gt;0,('Semester Activities'!N$39/'Weightage Page-1'!AF$13)*'Weightage Page-1'!AF181,0))+
(IF('Semester Activities'!N$40&lt;&gt;0,('Semester Activities'!N$40/'Weightage Page-1'!AG$13)*'Weightage Page-1'!AG181,0))+
(IF('Semester Activities'!N$41&lt;&gt;0,('Semester Activities'!N$41/'Weightage Page-1'!AH$13)*'Weightage Page-1'!AH181,0))+
(IF('Semester Activities'!N$42&lt;&gt;0,('Semester Activities'!N$42/'Weightage Page-1'!AI$13)*'Weightage Page-1'!AI181,0))+
(IF('Semester Activities'!N$43&lt;&gt;0,('Semester Activities'!N$43/'Weightage Page-1'!AJ$13)*'Weightage Page-1'!AJ181,0))+
(IF('Semester Activities'!N$44&lt;&gt;0,('Semester Activities'!N$44/'Weightage Page-1'!AK$13)*'Weightage Page-1'!AK181,0))+
(IF('Semester Activities'!N$45&lt;&gt;0,('Semester Activities'!N$45/'Weightage Page-1'!AL$13)*'Weightage Page-1'!AL181,0))+
(IF('Semester Activities'!N$46&lt;&gt;0,('Semester Activities'!N$46/'Weightage Page-1'!AM$13)*'Weightage Page-1'!AM181,0))+
(IF('Semester Activities'!N$47&lt;&gt;0,('Semester Activities'!N$47/'Weightage Page-1'!AN$13)*'Weightage Page-1'!AN181,0))+
(IF('Semester Activities'!N$48&lt;&gt;0,('Semester Activities'!N$48/'Weightage Page-1'!AO$13)*'Weightage Page-1'!AO181,0))+
(IF('Semester Activities'!N$49&lt;&gt;0,('Semester Activities'!N$49/'Weightage Page-1'!AP$13)*'Weightage Page-1'!AP181,0))+
(IF('Semester Activities'!N$50&lt;&gt;0,('Semester Activities'!N$50/'Weightage Page-1'!AQ$13)*'Weightage Page-1'!AQ181,0))+
(IF('Semester Activities'!N$51&lt;&gt;0,('Semester Activities'!N$51/'Weightage Page-1'!AR$13)*'Weightage Page-1'!AR181,0))+
(IF('Semester Activities'!N$52&lt;&gt;0,('Semester Activities'!N$52/'Weightage Page-1'!AS$13)*'Weightage Page-1'!AS181,0))+
(IF('Semester Activities'!N$53&lt;&gt;0,('Semester Activities'!N$53/'Weightage Page-1'!AT$13)*'Weightage Page-1'!AT181,0))+
(IF('Semester Activities'!N$54&lt;&gt;0,('Semester Activities'!N$54/'Weightage Page-1'!AU$13)*'Weightage Page-1'!AU181,0))+
(IF('Semester Activities'!N$55&lt;&gt;0,('Semester Activities'!N$55/'Weightage Page-1'!AV$13)*'Weightage Page-1'!AV181,0))+
(IF('Semester Activities'!N$56&lt;&gt;0,('Semester Activities'!N$56/'Weightage Page-1'!AW$13)*'Weightage Page-1'!AW181,0))+
(IF('Semester Activities'!N$57&lt;&gt;0,('Semester Activities'!N$57/'Weightage Page-1'!AX$13)*'Weightage Page-1'!AX181,0))+
(IF('Semester Activities'!N$58&lt;&gt;0,('Semester Activities'!N$58/'Weightage Page-1'!AY$13)*'Weightage Page-1'!AY181,0))+
(IF('Semester Activities'!N$59&lt;&gt;0,('Semester Activities'!N$59/'Weightage Page-1'!AZ$13)*'Weightage Page-1'!AZ181,0))+
(IF('Semester Activities'!N$60&lt;&gt;0,('Semester Activities'!N$60/'Weightage Page-1'!BA$13)*'Weightage Page-1'!BA181,0))+
(IF('Semester Activities'!N$61&lt;&gt;0,('Semester Activities'!N$61/'Weightage Page-1'!BB$13)*'Weightage Page-1'!BB181,0))</f>
        <v>0</v>
      </c>
      <c r="M175" s="423"/>
      <c r="N175" s="424">
        <f t="shared" si="3"/>
        <v>0</v>
      </c>
      <c r="O175" s="424"/>
    </row>
    <row r="176" spans="1:15" ht="16.5" thickBot="1" x14ac:dyDescent="0.3">
      <c r="A176" s="210">
        <v>167</v>
      </c>
      <c r="B176" s="211" t="str">
        <f>IF('Weightage Page-1'!B182&lt;&gt;"",'Weightage Page-1'!B182,"")</f>
        <v/>
      </c>
      <c r="C176" s="118"/>
      <c r="D176" s="423">
        <f>(IF('Semester Activities'!J$11&lt;&gt;0,('Semester Activities'!J$11/'Weightage Page-1'!D$13)*'Weightage Page-1'!D182,0))+
(IF('Semester Activities'!J$12&lt;&gt;0,('Semester Activities'!J$12/'Weightage Page-1'!E$13)*'Weightage Page-1'!E182,0))+
(IF('Semester Activities'!J$13&lt;&gt;0,('Semester Activities'!J$13/'Weightage Page-1'!F$13)*'Weightage Page-1'!F182,0))+
(IF('Semester Activities'!J$14&lt;&gt;0,('Semester Activities'!J$14/'Weightage Page-1'!G$13)*'Weightage Page-1'!G182,0))+
(IF('Semester Activities'!J$15&lt;&gt;0,('Semester Activities'!J$15/'Weightage Page-1'!H$13)*'Weightage Page-1'!H182,0))+
(IF('Semester Activities'!J$16&lt;&gt;0,('Semester Activities'!J$16/'Weightage Page-1'!I$13)*'Weightage Page-1'!I182,0))+
(IF('Semester Activities'!J$17&lt;&gt;0,('Semester Activities'!J$17/'Weightage Page-1'!J$13)*'Weightage Page-1'!J182,0))+
(IF('Semester Activities'!J$18&lt;&gt;0,('Semester Activities'!J$18/'Weightage Page-1'!K$13)*'Weightage Page-1'!K182,0))+
(IF('Semester Activities'!J$19&lt;&gt;0,('Semester Activities'!J$19/'Weightage Page-1'!L$13)*'Weightage Page-1'!L182,0))+
(IF('Semester Activities'!J$20&lt;&gt;0,('Semester Activities'!J$20/'Weightage Page-1'!M$13)*'Weightage Page-1'!M182,0))+
(IF('Semester Activities'!J$21&lt;&gt;0,('Semester Activities'!J$21/'Weightage Page-1'!N$13)*'Weightage Page-1'!N182,0))+
(IF('Semester Activities'!J$25&lt;&gt;0,('Semester Activities'!J$25/'Weightage Page-1'!R$13)*'Weightage Page-1'!R182,0))+
(IF('Semester Activities'!J$26&lt;&gt;0,('Semester Activities'!J$26/'Weightage Page-1'!S$13)*'Weightage Page-1'!S182,0))+
(IF('Semester Activities'!J$27&lt;&gt;0,('Semester Activities'!J$27/'Weightage Page-1'!T$13)*'Weightage Page-1'!T182,0))+
(IF('Semester Activities'!J$28&lt;&gt;0,('Semester Activities'!J$28/'Weightage Page-1'!U$13)*'Weightage Page-1'!U182,0))+
(IF('Semester Activities'!J$29&lt;&gt;0,('Semester Activities'!J$29/'Weightage Page-1'!V$13)*'Weightage Page-1'!V182,0))+
(IF('Semester Activities'!J$30&lt;&gt;0,('Semester Activities'!J$30/'Weightage Page-1'!W$13)*'Weightage Page-1'!W182,0))+
(IF('Semester Activities'!J$31&lt;&gt;0,('Semester Activities'!J$31/'Weightage Page-1'!X$13)*'Weightage Page-1'!X182,0))+
(IF('Semester Activities'!J$32&lt;&gt;0,('Semester Activities'!J$32/'Weightage Page-1'!Y$13)*'Weightage Page-1'!Y182,0))+
(IF('Semester Activities'!J$33&lt;&gt;0,('Semester Activities'!J$33/'Weightage Page-1'!Z$13)*'Weightage Page-1'!Z182,0))+
(IF('Semester Activities'!J$34&lt;&gt;0,('Semester Activities'!J$34/'Weightage Page-1'!AA$13)*'Weightage Page-1'!AA182,0))+
(IF('Semester Activities'!J$35&lt;&gt;0,('Semester Activities'!J$35/'Weightage Page-1'!AB$13)*'Weightage Page-1'!AB182,0))+
(IF('Semester Activities'!J$36&lt;&gt;0,('Semester Activities'!J$36/'Weightage Page-1'!AC$13)*'Weightage Page-1'!AC182,0))+
(IF('Semester Activities'!J$38&lt;&gt;0,('Semester Activities'!J$38/'Weightage Page-1'!AE$13)*'Weightage Page-1'!AE182,0))+
(IF('Semester Activities'!J$39&lt;&gt;0,('Semester Activities'!J$39/'Weightage Page-1'!AF$13)*'Weightage Page-1'!AF182,0))+
(IF('Semester Activities'!J$40&lt;&gt;0,('Semester Activities'!J$40/'Weightage Page-1'!AG$13)*'Weightage Page-1'!AG182,0))+
(IF('Semester Activities'!J$41&lt;&gt;0,('Semester Activities'!J$41/'Weightage Page-1'!AH$13)*'Weightage Page-1'!AH182,0))+
(IF('Semester Activities'!J$42&lt;&gt;0,('Semester Activities'!J$42/'Weightage Page-1'!AI$13)*'Weightage Page-1'!AI182,0))+
(IF('Semester Activities'!J$43&lt;&gt;0,('Semester Activities'!J$43/'Weightage Page-1'!AJ$13)*'Weightage Page-1'!AJ182,0))+
(IF('Semester Activities'!J$44&lt;&gt;0,('Semester Activities'!J$44/'Weightage Page-1'!AK$13)*'Weightage Page-1'!AK182,0))+
(IF('Semester Activities'!J$45&lt;&gt;0,('Semester Activities'!J$45/'Weightage Page-1'!AL$13)*'Weightage Page-1'!AL182,0))+
(IF('Semester Activities'!J$46&lt;&gt;0,('Semester Activities'!J$46/'Weightage Page-1'!AM$13)*'Weightage Page-1'!AM182,0))+
(IF('Semester Activities'!J$47&lt;&gt;0,('Semester Activities'!J$47/'Weightage Page-1'!AN$13)*'Weightage Page-1'!AN182,0))+
(IF('Semester Activities'!J$48&lt;&gt;0,('Semester Activities'!J$48/'Weightage Page-1'!AO$13)*'Weightage Page-1'!AO182,0))+
(IF('Semester Activities'!J$49&lt;&gt;0,('Semester Activities'!J$49/'Weightage Page-1'!AP$13)*'Weightage Page-1'!AP182,0))+
(IF('Semester Activities'!J$50&lt;&gt;0,('Semester Activities'!J$50/'Weightage Page-1'!AQ$13)*'Weightage Page-1'!AQ182,0))+
(IF('Semester Activities'!J$51&lt;&gt;0,('Semester Activities'!J$51/'Weightage Page-1'!AR$13)*'Weightage Page-1'!AR182,0))+
(IF('Semester Activities'!J$52&lt;&gt;0,('Semester Activities'!J$52/'Weightage Page-1'!AS$13)*'Weightage Page-1'!AS182,0))+
(IF('Semester Activities'!J$53&lt;&gt;0,('Semester Activities'!J$53/'Weightage Page-1'!AT$13)*'Weightage Page-1'!AT182,0))+
(IF('Semester Activities'!J$54&lt;&gt;0,('Semester Activities'!J$54/'Weightage Page-1'!AU$13)*'Weightage Page-1'!AU182,0))+
(IF('Semester Activities'!J$55&lt;&gt;0,('Semester Activities'!J$55/'Weightage Page-1'!AV$13)*'Weightage Page-1'!AV182,0))+
(IF('Semester Activities'!J$56&lt;&gt;0,('Semester Activities'!J$56/'Weightage Page-1'!AW$13)*'Weightage Page-1'!AW182,0))+
(IF('Semester Activities'!J$57&lt;&gt;0,('Semester Activities'!J$57/'Weightage Page-1'!AX$13)*'Weightage Page-1'!AX182,0))+
(IF('Semester Activities'!J$58&lt;&gt;0,('Semester Activities'!J$58/'Weightage Page-1'!AY$13)*'Weightage Page-1'!AY182,0))+
(IF('Semester Activities'!J$59&lt;&gt;0,('Semester Activities'!J$59/'Weightage Page-1'!AZ$13)*'Weightage Page-1'!AZ182,0))+
(IF('Semester Activities'!J$60&lt;&gt;0,('Semester Activities'!J$60/'Weightage Page-1'!BA$13)*'Weightage Page-1'!BA182,0))+
(IF('Semester Activities'!J$61&lt;&gt;0,('Semester Activities'!J$61/'Weightage Page-1'!BB$13)*'Weightage Page-1'!BB182,0))</f>
        <v>0</v>
      </c>
      <c r="E176" s="423"/>
      <c r="F176" s="423">
        <f>(IF('Semester Activities'!K$11&lt;&gt;0,('Semester Activities'!K$11/'Weightage Page-1'!D$13)*'Weightage Page-1'!D182,0))+
(IF('Semester Activities'!K$12&lt;&gt;0,('Semester Activities'!K$12/'Weightage Page-1'!E$13)*'Weightage Page-1'!E182,0))+
(IF('Semester Activities'!K$13&lt;&gt;0,('Semester Activities'!K$13/'Weightage Page-1'!F$13)*'Weightage Page-1'!F182,0))+
(IF('Semester Activities'!K$14&lt;&gt;0,('Semester Activities'!K$14/'Weightage Page-1'!G$13)*'Weightage Page-1'!G182,0))+
(IF('Semester Activities'!K$15&lt;&gt;0,('Semester Activities'!K$15/'Weightage Page-1'!H$13)*'Weightage Page-1'!H182,0))+
(IF('Semester Activities'!K$16&lt;&gt;0,('Semester Activities'!K$16/'Weightage Page-1'!I$13)*'Weightage Page-1'!I182,0))+
(IF('Semester Activities'!K$17&lt;&gt;0,('Semester Activities'!K$17/'Weightage Page-1'!J$13)*'Weightage Page-1'!J182,0))+
(IF('Semester Activities'!K$18&lt;&gt;0,('Semester Activities'!K$18/'Weightage Page-1'!K$13)*'Weightage Page-1'!K182,0))+
(IF('Semester Activities'!K$19&lt;&gt;0,('Semester Activities'!K$19/'Weightage Page-1'!L$13)*'Weightage Page-1'!L182,0))+
(IF('Semester Activities'!K$20&lt;&gt;0,('Semester Activities'!K$20/'Weightage Page-1'!M$13)*'Weightage Page-1'!M182,0))+
(IF('Semester Activities'!K$21&lt;&gt;0,('Semester Activities'!K$21/'Weightage Page-1'!N$13)*'Weightage Page-1'!N182,0))+
(IF('Semester Activities'!K$25&lt;&gt;0,('Semester Activities'!K$25/'Weightage Page-1'!R$13)*'Weightage Page-1'!R182,0))+
(IF('Semester Activities'!K$26&lt;&gt;0,('Semester Activities'!K$26/'Weightage Page-1'!S$13)*'Weightage Page-1'!S182,0))+
(IF('Semester Activities'!K$27&lt;&gt;0,('Semester Activities'!K$27/'Weightage Page-1'!T$13)*'Weightage Page-1'!T182,0))+
(IF('Semester Activities'!K$28&lt;&gt;0,('Semester Activities'!K$28/'Weightage Page-1'!U$13)*'Weightage Page-1'!U182,0))+
(IF('Semester Activities'!K$29&lt;&gt;0,('Semester Activities'!K$29/'Weightage Page-1'!V$13)*'Weightage Page-1'!V182,0))+
(IF('Semester Activities'!K$30&lt;&gt;0,('Semester Activities'!K$30/'Weightage Page-1'!W$13)*'Weightage Page-1'!W182,0))+
(IF('Semester Activities'!K$31&lt;&gt;0,('Semester Activities'!K$31/'Weightage Page-1'!X$13)*'Weightage Page-1'!X182,0))+
(IF('Semester Activities'!K$32&lt;&gt;0,('Semester Activities'!K$32/'Weightage Page-1'!Y$13)*'Weightage Page-1'!Y182,0))+
(IF('Semester Activities'!K$33&lt;&gt;0,('Semester Activities'!K$33/'Weightage Page-1'!Z$13)*'Weightage Page-1'!Z182,0))+
(IF('Semester Activities'!K$34&lt;&gt;0,('Semester Activities'!K$34/'Weightage Page-1'!AA$13)*'Weightage Page-1'!AA182,0))+
(IF('Semester Activities'!K$35&lt;&gt;0,('Semester Activities'!K$35/'Weightage Page-1'!AB$13)*'Weightage Page-1'!AB182,0))+
(IF('Semester Activities'!K$36&lt;&gt;0,('Semester Activities'!K$36/'Weightage Page-1'!AC$13)*'Weightage Page-1'!AC182,0))+
(IF('Semester Activities'!K$38&lt;&gt;0,('Semester Activities'!K$38/'Weightage Page-1'!AE$13)*'Weightage Page-1'!AE182,0))+
(IF('Semester Activities'!K$39&lt;&gt;0,('Semester Activities'!K$39/'Weightage Page-1'!AF$13)*'Weightage Page-1'!AF182,0))+
(IF('Semester Activities'!K$40&lt;&gt;0,('Semester Activities'!K$40/'Weightage Page-1'!AG$13)*'Weightage Page-1'!AG182,0))+
(IF('Semester Activities'!K$41&lt;&gt;0,('Semester Activities'!K$41/'Weightage Page-1'!AH$13)*'Weightage Page-1'!AH182,0))+
(IF('Semester Activities'!K$42&lt;&gt;0,('Semester Activities'!K$42/'Weightage Page-1'!AI$13)*'Weightage Page-1'!AI182,0))+
(IF('Semester Activities'!K$43&lt;&gt;0,('Semester Activities'!K$43/'Weightage Page-1'!AJ$13)*'Weightage Page-1'!AJ182,0))+
(IF('Semester Activities'!K$44&lt;&gt;0,('Semester Activities'!K$44/'Weightage Page-1'!AK$13)*'Weightage Page-1'!AK182,0))+
(IF('Semester Activities'!K$45&lt;&gt;0,('Semester Activities'!K$45/'Weightage Page-1'!AL$13)*'Weightage Page-1'!AL182,0))+
(IF('Semester Activities'!K$46&lt;&gt;0,('Semester Activities'!K$46/'Weightage Page-1'!AM$13)*'Weightage Page-1'!AM182,0))+
(IF('Semester Activities'!K$47&lt;&gt;0,('Semester Activities'!K$47/'Weightage Page-1'!AN$13)*'Weightage Page-1'!AN182,0))+
(IF('Semester Activities'!K$48&lt;&gt;0,('Semester Activities'!K$48/'Weightage Page-1'!AO$13)*'Weightage Page-1'!AO182,0))+
(IF('Semester Activities'!K$49&lt;&gt;0,('Semester Activities'!K$49/'Weightage Page-1'!AP$13)*'Weightage Page-1'!AP182,0))+
(IF('Semester Activities'!K$50&lt;&gt;0,('Semester Activities'!K$50/'Weightage Page-1'!AQ$13)*'Weightage Page-1'!AQ182,0))+
(IF('Semester Activities'!K$51&lt;&gt;0,('Semester Activities'!K$51/'Weightage Page-1'!AR$13)*'Weightage Page-1'!AR182,0))+
(IF('Semester Activities'!K$52&lt;&gt;0,('Semester Activities'!K$52/'Weightage Page-1'!AS$13)*'Weightage Page-1'!AS182,0))+
(IF('Semester Activities'!K$53&lt;&gt;0,('Semester Activities'!K$53/'Weightage Page-1'!AT$13)*'Weightage Page-1'!AT182,0))+
(IF('Semester Activities'!K$54&lt;&gt;0,('Semester Activities'!K$54/'Weightage Page-1'!AU$13)*'Weightage Page-1'!AU182,0))+
(IF('Semester Activities'!K$55&lt;&gt;0,('Semester Activities'!K$55/'Weightage Page-1'!AV$13)*'Weightage Page-1'!AV182,0))+
(IF('Semester Activities'!K$56&lt;&gt;0,('Semester Activities'!K$56/'Weightage Page-1'!AW$13)*'Weightage Page-1'!AW182,0))+
(IF('Semester Activities'!K$57&lt;&gt;0,('Semester Activities'!K$57/'Weightage Page-1'!AX$13)*'Weightage Page-1'!AX182,0))+
(IF('Semester Activities'!K$58&lt;&gt;0,('Semester Activities'!K$58/'Weightage Page-1'!AY$13)*'Weightage Page-1'!AY182,0))+
(IF('Semester Activities'!K$59&lt;&gt;0,('Semester Activities'!K$59/'Weightage Page-1'!AZ$13)*'Weightage Page-1'!AZ182,0))+
(IF('Semester Activities'!K$60&lt;&gt;0,('Semester Activities'!K$60/'Weightage Page-1'!BA$13)*'Weightage Page-1'!BA182,0))+
(IF('Semester Activities'!K$61&lt;&gt;0,('Semester Activities'!K$61/'Weightage Page-1'!BB$13)*'Weightage Page-1'!BB182,0))</f>
        <v>0</v>
      </c>
      <c r="G176" s="423"/>
      <c r="H176" s="423">
        <f>(IF('Semester Activities'!L$11&lt;&gt;0,('Semester Activities'!L$11/'Weightage Page-1'!D$13)*'Weightage Page-1'!D182,0))+
(IF('Semester Activities'!L$12&lt;&gt;0,('Semester Activities'!L$12/'Weightage Page-1'!E$13)*'Weightage Page-1'!E182,0))+
(IF('Semester Activities'!L$13&lt;&gt;0,('Semester Activities'!L$13/'Weightage Page-1'!F$13)*'Weightage Page-1'!F182,0))+
(IF('Semester Activities'!L$14&lt;&gt;0,('Semester Activities'!L$14/'Weightage Page-1'!G$13)*'Weightage Page-1'!G182,0))+
(IF('Semester Activities'!L$15&lt;&gt;0,('Semester Activities'!L$15/'Weightage Page-1'!H$13)*'Weightage Page-1'!H182,0))+
(IF('Semester Activities'!L$16&lt;&gt;0,('Semester Activities'!L$16/'Weightage Page-1'!I$13)*'Weightage Page-1'!I182,0))+
(IF('Semester Activities'!L$17&lt;&gt;0,('Semester Activities'!L$17/'Weightage Page-1'!J$13)*'Weightage Page-1'!J182,0))+
(IF('Semester Activities'!L$18&lt;&gt;0,('Semester Activities'!L$18/'Weightage Page-1'!K$13)*'Weightage Page-1'!K182,0))+
(IF('Semester Activities'!L$19&lt;&gt;0,('Semester Activities'!L$19/'Weightage Page-1'!L$13)*'Weightage Page-1'!L182,0))+
(IF('Semester Activities'!L$20&lt;&gt;0,('Semester Activities'!L$20/'Weightage Page-1'!M$13)*'Weightage Page-1'!M182,0))+
(IF('Semester Activities'!L$21&lt;&gt;0,('Semester Activities'!L$21/'Weightage Page-1'!N$13)*'Weightage Page-1'!N182,0))+
(IF('Semester Activities'!L$25&lt;&gt;0,('Semester Activities'!L$25/'Weightage Page-1'!R$13)*'Weightage Page-1'!R182,0))+
(IF('Semester Activities'!L$26&lt;&gt;0,('Semester Activities'!L$26/'Weightage Page-1'!S$13)*'Weightage Page-1'!S182,0))+
(IF('Semester Activities'!L$27&lt;&gt;0,('Semester Activities'!L$27/'Weightage Page-1'!T$13)*'Weightage Page-1'!T182,0))+
(IF('Semester Activities'!L$28&lt;&gt;0,('Semester Activities'!L$28/'Weightage Page-1'!U$13)*'Weightage Page-1'!U182,0))+
(IF('Semester Activities'!L$29&lt;&gt;0,('Semester Activities'!L$29/'Weightage Page-1'!V$13)*'Weightage Page-1'!V182,0))+
(IF('Semester Activities'!L$30&lt;&gt;0,('Semester Activities'!L$30/'Weightage Page-1'!W$13)*'Weightage Page-1'!W182,0))+
(IF('Semester Activities'!L$31&lt;&gt;0,('Semester Activities'!L$31/'Weightage Page-1'!X$13)*'Weightage Page-1'!X182,0))+
(IF('Semester Activities'!L$32&lt;&gt;0,('Semester Activities'!L$32/'Weightage Page-1'!Y$13)*'Weightage Page-1'!Y182,0))+
(IF('Semester Activities'!L$33&lt;&gt;0,('Semester Activities'!L$33/'Weightage Page-1'!Z$13)*'Weightage Page-1'!Z182,0))+
(IF('Semester Activities'!L$34&lt;&gt;0,('Semester Activities'!L$34/'Weightage Page-1'!AA$13)*'Weightage Page-1'!AA182,0))+
(IF('Semester Activities'!L$35&lt;&gt;0,('Semester Activities'!L$35/'Weightage Page-1'!AB$13)*'Weightage Page-1'!AB182,0))+
(IF('Semester Activities'!L$36&lt;&gt;0,('Semester Activities'!L$36/'Weightage Page-1'!AC$13)*'Weightage Page-1'!AC182,0))+
(IF('Semester Activities'!L$38&lt;&gt;0,('Semester Activities'!L$38/'Weightage Page-1'!AE$13)*'Weightage Page-1'!AE182,0))+
(IF('Semester Activities'!L$39&lt;&gt;0,('Semester Activities'!L$39/'Weightage Page-1'!AF$13)*'Weightage Page-1'!AF182,0))+
(IF('Semester Activities'!L$40&lt;&gt;0,('Semester Activities'!L$40/'Weightage Page-1'!AG$13)*'Weightage Page-1'!AG182,0))+
(IF('Semester Activities'!L$41&lt;&gt;0,('Semester Activities'!L$41/'Weightage Page-1'!AH$13)*'Weightage Page-1'!AH182,0))+
(IF('Semester Activities'!L$42&lt;&gt;0,('Semester Activities'!L$42/'Weightage Page-1'!AI$13)*'Weightage Page-1'!AI182,0))+
(IF('Semester Activities'!L$43&lt;&gt;0,('Semester Activities'!L$43/'Weightage Page-1'!AJ$13)*'Weightage Page-1'!AJ182,0))+
(IF('Semester Activities'!L$44&lt;&gt;0,('Semester Activities'!L$44/'Weightage Page-1'!AK$13)*'Weightage Page-1'!AK182,0))+
(IF('Semester Activities'!L$45&lt;&gt;0,('Semester Activities'!L$45/'Weightage Page-1'!AL$13)*'Weightage Page-1'!AL182,0))+
(IF('Semester Activities'!L$46&lt;&gt;0,('Semester Activities'!L$46/'Weightage Page-1'!AM$13)*'Weightage Page-1'!AM182,0))+
(IF('Semester Activities'!L$47&lt;&gt;0,('Semester Activities'!L$47/'Weightage Page-1'!AN$13)*'Weightage Page-1'!AN182,0))+
(IF('Semester Activities'!L$48&lt;&gt;0,('Semester Activities'!L$48/'Weightage Page-1'!AO$13)*'Weightage Page-1'!AO182,0))+
(IF('Semester Activities'!L$49&lt;&gt;0,('Semester Activities'!L$49/'Weightage Page-1'!AP$13)*'Weightage Page-1'!AP182,0))+
(IF('Semester Activities'!L$50&lt;&gt;0,('Semester Activities'!L$50/'Weightage Page-1'!AQ$13)*'Weightage Page-1'!AQ182,0))+
(IF('Semester Activities'!L$51&lt;&gt;0,('Semester Activities'!L$51/'Weightage Page-1'!AR$13)*'Weightage Page-1'!AR182,0))+
(IF('Semester Activities'!L$52&lt;&gt;0,('Semester Activities'!L$52/'Weightage Page-1'!AS$13)*'Weightage Page-1'!AS182,0))+
(IF('Semester Activities'!L$53&lt;&gt;0,('Semester Activities'!L$53/'Weightage Page-1'!AT$13)*'Weightage Page-1'!AT182,0))+
(IF('Semester Activities'!L$54&lt;&gt;0,('Semester Activities'!L$54/'Weightage Page-1'!AU$13)*'Weightage Page-1'!AU182,0))+
(IF('Semester Activities'!L$55&lt;&gt;0,('Semester Activities'!L$55/'Weightage Page-1'!AV$13)*'Weightage Page-1'!AV182,0))+
(IF('Semester Activities'!L$56&lt;&gt;0,('Semester Activities'!L$56/'Weightage Page-1'!AW$13)*'Weightage Page-1'!AW182,0))+
(IF('Semester Activities'!L$57&lt;&gt;0,('Semester Activities'!L$57/'Weightage Page-1'!AX$13)*'Weightage Page-1'!AX182,0))+
(IF('Semester Activities'!L$58&lt;&gt;0,('Semester Activities'!L$58/'Weightage Page-1'!AY$13)*'Weightage Page-1'!AY182,0))+
(IF('Semester Activities'!L$59&lt;&gt;0,('Semester Activities'!L$59/'Weightage Page-1'!AZ$13)*'Weightage Page-1'!AZ182,0))+
(IF('Semester Activities'!L$60&lt;&gt;0,('Semester Activities'!L$60/'Weightage Page-1'!BA$13)*'Weightage Page-1'!BA182,0))+
(IF('Semester Activities'!L$61&lt;&gt;0,('Semester Activities'!L$61/'Weightage Page-1'!BB$13)*'Weightage Page-1'!BB182,0))</f>
        <v>0</v>
      </c>
      <c r="I176" s="423"/>
      <c r="J176" s="423">
        <f>(IF('Semester Activities'!M$11&lt;&gt;0,('Semester Activities'!M$11/'Weightage Page-1'!D$13)*'Weightage Page-1'!D182,0))+
(IF('Semester Activities'!M$12&lt;&gt;0,('Semester Activities'!M$12/'Weightage Page-1'!E$13)*'Weightage Page-1'!E182,0))+
(IF('Semester Activities'!M$13&lt;&gt;0,('Semester Activities'!M$13/'Weightage Page-1'!F$13)*'Weightage Page-1'!F182,0))+
(IF('Semester Activities'!M$14&lt;&gt;0,('Semester Activities'!M$14/'Weightage Page-1'!G$13)*'Weightage Page-1'!G182,0))+
(IF('Semester Activities'!M$15&lt;&gt;0,('Semester Activities'!M$15/'Weightage Page-1'!H$13)*'Weightage Page-1'!H182,0))+
(IF('Semester Activities'!M$16&lt;&gt;0,('Semester Activities'!M$16/'Weightage Page-1'!I$13)*'Weightage Page-1'!I182,0))+
(IF('Semester Activities'!M$17&lt;&gt;0,('Semester Activities'!M$17/'Weightage Page-1'!J$13)*'Weightage Page-1'!J182,0))+
(IF('Semester Activities'!M$18&lt;&gt;0,('Semester Activities'!M$18/'Weightage Page-1'!K$13)*'Weightage Page-1'!K182,0))+
(IF('Semester Activities'!M$19&lt;&gt;0,('Semester Activities'!M$19/'Weightage Page-1'!L$13)*'Weightage Page-1'!L182,0))+
(IF('Semester Activities'!M$20&lt;&gt;0,('Semester Activities'!M$20/'Weightage Page-1'!M$13)*'Weightage Page-1'!M182,0))+
(IF('Semester Activities'!M$21&lt;&gt;0,('Semester Activities'!M$21/'Weightage Page-1'!N$13)*'Weightage Page-1'!N182,0))+
(IF('Semester Activities'!M$25&lt;&gt;0,('Semester Activities'!M$25/'Weightage Page-1'!R$13)*'Weightage Page-1'!R182,0))+
(IF('Semester Activities'!M$26&lt;&gt;0,('Semester Activities'!M$26/'Weightage Page-1'!S$13)*'Weightage Page-1'!S182,0))+
(IF('Semester Activities'!M$27&lt;&gt;0,('Semester Activities'!M$27/'Weightage Page-1'!T$13)*'Weightage Page-1'!T182,0))+
(IF('Semester Activities'!M$28&lt;&gt;0,('Semester Activities'!M$28/'Weightage Page-1'!U$13)*'Weightage Page-1'!U182,0))+
(IF('Semester Activities'!M$29&lt;&gt;0,('Semester Activities'!M$29/'Weightage Page-1'!V$13)*'Weightage Page-1'!V182,0))+
(IF('Semester Activities'!M$30&lt;&gt;0,('Semester Activities'!M$30/'Weightage Page-1'!W$13)*'Weightage Page-1'!W182,0))+
(IF('Semester Activities'!M$31&lt;&gt;0,('Semester Activities'!M$31/'Weightage Page-1'!X$13)*'Weightage Page-1'!X182,0))+
(IF('Semester Activities'!M$32&lt;&gt;0,('Semester Activities'!M$32/'Weightage Page-1'!Y$13)*'Weightage Page-1'!Y182,0))+
(IF('Semester Activities'!M$33&lt;&gt;0,('Semester Activities'!M$33/'Weightage Page-1'!Z$13)*'Weightage Page-1'!Z182,0))+
(IF('Semester Activities'!M$34&lt;&gt;0,('Semester Activities'!M$34/'Weightage Page-1'!AA$13)*'Weightage Page-1'!AA182,0))+
(IF('Semester Activities'!M$35&lt;&gt;0,('Semester Activities'!M$35/'Weightage Page-1'!AB$13)*'Weightage Page-1'!AB182,0))+
(IF('Semester Activities'!M$36&lt;&gt;0,('Semester Activities'!M$36/'Weightage Page-1'!AC$13)*'Weightage Page-1'!AC182,0))+
(IF('Semester Activities'!M$38&lt;&gt;0,('Semester Activities'!M$38/'Weightage Page-1'!AE$13)*'Weightage Page-1'!AE182,0))+
(IF('Semester Activities'!M$39&lt;&gt;0,('Semester Activities'!M$39/'Weightage Page-1'!AF$13)*'Weightage Page-1'!AF182,0))+
(IF('Semester Activities'!M$40&lt;&gt;0,('Semester Activities'!M$40/'Weightage Page-1'!AG$13)*'Weightage Page-1'!AG182,0))+
(IF('Semester Activities'!M$41&lt;&gt;0,('Semester Activities'!M$41/'Weightage Page-1'!AH$13)*'Weightage Page-1'!AH182,0))+
(IF('Semester Activities'!M$42&lt;&gt;0,('Semester Activities'!M$42/'Weightage Page-1'!AI$13)*'Weightage Page-1'!AI182,0))+
(IF('Semester Activities'!M$43&lt;&gt;0,('Semester Activities'!M$43/'Weightage Page-1'!AJ$13)*'Weightage Page-1'!AJ182,0))+
(IF('Semester Activities'!M$44&lt;&gt;0,('Semester Activities'!M$44/'Weightage Page-1'!AK$13)*'Weightage Page-1'!AK182,0))+
(IF('Semester Activities'!M$45&lt;&gt;0,('Semester Activities'!M$45/'Weightage Page-1'!AL$13)*'Weightage Page-1'!AL182,0))+
(IF('Semester Activities'!M$46&lt;&gt;0,('Semester Activities'!M$46/'Weightage Page-1'!AM$13)*'Weightage Page-1'!AM182,0))+
(IF('Semester Activities'!M$47&lt;&gt;0,('Semester Activities'!M$47/'Weightage Page-1'!AN$13)*'Weightage Page-1'!AN182,0))+
(IF('Semester Activities'!M$48&lt;&gt;0,('Semester Activities'!M$48/'Weightage Page-1'!AO$13)*'Weightage Page-1'!AO182,0))+
(IF('Semester Activities'!M$49&lt;&gt;0,('Semester Activities'!M$49/'Weightage Page-1'!AP$13)*'Weightage Page-1'!AP182,0))+
(IF('Semester Activities'!M$50&lt;&gt;0,('Semester Activities'!M$50/'Weightage Page-1'!AQ$13)*'Weightage Page-1'!AQ182,0))+
(IF('Semester Activities'!M$51&lt;&gt;0,('Semester Activities'!M$51/'Weightage Page-1'!AR$13)*'Weightage Page-1'!AR182,0))+
(IF('Semester Activities'!M$52&lt;&gt;0,('Semester Activities'!M$52/'Weightage Page-1'!AS$13)*'Weightage Page-1'!AS182,0))+
(IF('Semester Activities'!M$53&lt;&gt;0,('Semester Activities'!M$53/'Weightage Page-1'!AT$13)*'Weightage Page-1'!AT182,0))+
(IF('Semester Activities'!M$54&lt;&gt;0,('Semester Activities'!M$54/'Weightage Page-1'!AU$13)*'Weightage Page-1'!AU182,0))+
(IF('Semester Activities'!M$55&lt;&gt;0,('Semester Activities'!M$55/'Weightage Page-1'!AV$13)*'Weightage Page-1'!AV182,0))+
(IF('Semester Activities'!M$56&lt;&gt;0,('Semester Activities'!M$56/'Weightage Page-1'!AW$13)*'Weightage Page-1'!AW182,0))+
(IF('Semester Activities'!M$57&lt;&gt;0,('Semester Activities'!M$57/'Weightage Page-1'!AX$13)*'Weightage Page-1'!AX182,0))+
(IF('Semester Activities'!M$58&lt;&gt;0,('Semester Activities'!M$58/'Weightage Page-1'!AY$13)*'Weightage Page-1'!AY182,0))+
(IF('Semester Activities'!M$59&lt;&gt;0,('Semester Activities'!M$59/'Weightage Page-1'!AZ$13)*'Weightage Page-1'!AZ182,0))+
(IF('Semester Activities'!M$60&lt;&gt;0,('Semester Activities'!M$60/'Weightage Page-1'!BA$13)*'Weightage Page-1'!BA182,0))+
(IF('Semester Activities'!M$61&lt;&gt;0,('Semester Activities'!M$61/'Weightage Page-1'!BB$13)*'Weightage Page-1'!BB182,0))</f>
        <v>0</v>
      </c>
      <c r="K176" s="423"/>
      <c r="L176" s="423">
        <f>(IF('Semester Activities'!N$11&lt;&gt;0,('Semester Activities'!N$11/'Weightage Page-1'!D$13)*'Weightage Page-1'!D182,0))+
(IF('Semester Activities'!N$12&lt;&gt;0,('Semester Activities'!N$12/'Weightage Page-1'!E$13)*'Weightage Page-1'!E182,0))+
(IF('Semester Activities'!N$13&lt;&gt;0,('Semester Activities'!N$13/'Weightage Page-1'!F$13)*'Weightage Page-1'!F182,0))+
(IF('Semester Activities'!N$14&lt;&gt;0,('Semester Activities'!N$14/'Weightage Page-1'!G$13)*'Weightage Page-1'!G182,0))+
(IF('Semester Activities'!N$15&lt;&gt;0,('Semester Activities'!N$15/'Weightage Page-1'!H$13)*'Weightage Page-1'!H182,0))+
(IF('Semester Activities'!N$16&lt;&gt;0,('Semester Activities'!N$16/'Weightage Page-1'!I$13)*'Weightage Page-1'!I182,0))+
(IF('Semester Activities'!N$17&lt;&gt;0,('Semester Activities'!N$17/'Weightage Page-1'!J$13)*'Weightage Page-1'!J182,0))+
(IF('Semester Activities'!N$18&lt;&gt;0,('Semester Activities'!N$18/'Weightage Page-1'!K$13)*'Weightage Page-1'!K182,0))+
(IF('Semester Activities'!N$19&lt;&gt;0,('Semester Activities'!N$19/'Weightage Page-1'!L$13)*'Weightage Page-1'!L182,0))+
(IF('Semester Activities'!N$20&lt;&gt;0,('Semester Activities'!N$20/'Weightage Page-1'!M$13)*'Weightage Page-1'!M182,0))+
(IF('Semester Activities'!N$21&lt;&gt;0,('Semester Activities'!N$21/'Weightage Page-1'!N$13)*'Weightage Page-1'!N182,0))+
(IF('Semester Activities'!N$25&lt;&gt;0,('Semester Activities'!N$25/'Weightage Page-1'!R$13)*'Weightage Page-1'!R182,0))+
(IF('Semester Activities'!N$26&lt;&gt;0,('Semester Activities'!N$26/'Weightage Page-1'!S$13)*'Weightage Page-1'!S182,0))+
(IF('Semester Activities'!N$27&lt;&gt;0,('Semester Activities'!N$27/'Weightage Page-1'!T$13)*'Weightage Page-1'!T182,0))+
(IF('Semester Activities'!N$28&lt;&gt;0,('Semester Activities'!N$28/'Weightage Page-1'!U$13)*'Weightage Page-1'!U182,0))+
(IF('Semester Activities'!N$29&lt;&gt;0,('Semester Activities'!N$29/'Weightage Page-1'!V$13)*'Weightage Page-1'!V182,0))+
(IF('Semester Activities'!N$30&lt;&gt;0,('Semester Activities'!N$30/'Weightage Page-1'!W$13)*'Weightage Page-1'!W182,0))+
(IF('Semester Activities'!N$31&lt;&gt;0,('Semester Activities'!N$31/'Weightage Page-1'!X$13)*'Weightage Page-1'!X182,0))+
(IF('Semester Activities'!N$32&lt;&gt;0,('Semester Activities'!N$32/'Weightage Page-1'!Y$13)*'Weightage Page-1'!Y182,0))+
(IF('Semester Activities'!N$33&lt;&gt;0,('Semester Activities'!N$33/'Weightage Page-1'!Z$13)*'Weightage Page-1'!Z182,0))+
(IF('Semester Activities'!N$34&lt;&gt;0,('Semester Activities'!N$34/'Weightage Page-1'!AA$13)*'Weightage Page-1'!AA182,0))+
(IF('Semester Activities'!N$35&lt;&gt;0,('Semester Activities'!N$35/'Weightage Page-1'!AB$13)*'Weightage Page-1'!AB182,0))+
(IF('Semester Activities'!N$36&lt;&gt;0,('Semester Activities'!N$36/'Weightage Page-1'!AC$13)*'Weightage Page-1'!AC182,0))+
(IF('Semester Activities'!N$38&lt;&gt;0,('Semester Activities'!N$38/'Weightage Page-1'!AE$13)*'Weightage Page-1'!AE182,0))+
(IF('Semester Activities'!N$39&lt;&gt;0,('Semester Activities'!N$39/'Weightage Page-1'!AF$13)*'Weightage Page-1'!AF182,0))+
(IF('Semester Activities'!N$40&lt;&gt;0,('Semester Activities'!N$40/'Weightage Page-1'!AG$13)*'Weightage Page-1'!AG182,0))+
(IF('Semester Activities'!N$41&lt;&gt;0,('Semester Activities'!N$41/'Weightage Page-1'!AH$13)*'Weightage Page-1'!AH182,0))+
(IF('Semester Activities'!N$42&lt;&gt;0,('Semester Activities'!N$42/'Weightage Page-1'!AI$13)*'Weightage Page-1'!AI182,0))+
(IF('Semester Activities'!N$43&lt;&gt;0,('Semester Activities'!N$43/'Weightage Page-1'!AJ$13)*'Weightage Page-1'!AJ182,0))+
(IF('Semester Activities'!N$44&lt;&gt;0,('Semester Activities'!N$44/'Weightage Page-1'!AK$13)*'Weightage Page-1'!AK182,0))+
(IF('Semester Activities'!N$45&lt;&gt;0,('Semester Activities'!N$45/'Weightage Page-1'!AL$13)*'Weightage Page-1'!AL182,0))+
(IF('Semester Activities'!N$46&lt;&gt;0,('Semester Activities'!N$46/'Weightage Page-1'!AM$13)*'Weightage Page-1'!AM182,0))+
(IF('Semester Activities'!N$47&lt;&gt;0,('Semester Activities'!N$47/'Weightage Page-1'!AN$13)*'Weightage Page-1'!AN182,0))+
(IF('Semester Activities'!N$48&lt;&gt;0,('Semester Activities'!N$48/'Weightage Page-1'!AO$13)*'Weightage Page-1'!AO182,0))+
(IF('Semester Activities'!N$49&lt;&gt;0,('Semester Activities'!N$49/'Weightage Page-1'!AP$13)*'Weightage Page-1'!AP182,0))+
(IF('Semester Activities'!N$50&lt;&gt;0,('Semester Activities'!N$50/'Weightage Page-1'!AQ$13)*'Weightage Page-1'!AQ182,0))+
(IF('Semester Activities'!N$51&lt;&gt;0,('Semester Activities'!N$51/'Weightage Page-1'!AR$13)*'Weightage Page-1'!AR182,0))+
(IF('Semester Activities'!N$52&lt;&gt;0,('Semester Activities'!N$52/'Weightage Page-1'!AS$13)*'Weightage Page-1'!AS182,0))+
(IF('Semester Activities'!N$53&lt;&gt;0,('Semester Activities'!N$53/'Weightage Page-1'!AT$13)*'Weightage Page-1'!AT182,0))+
(IF('Semester Activities'!N$54&lt;&gt;0,('Semester Activities'!N$54/'Weightage Page-1'!AU$13)*'Weightage Page-1'!AU182,0))+
(IF('Semester Activities'!N$55&lt;&gt;0,('Semester Activities'!N$55/'Weightage Page-1'!AV$13)*'Weightage Page-1'!AV182,0))+
(IF('Semester Activities'!N$56&lt;&gt;0,('Semester Activities'!N$56/'Weightage Page-1'!AW$13)*'Weightage Page-1'!AW182,0))+
(IF('Semester Activities'!N$57&lt;&gt;0,('Semester Activities'!N$57/'Weightage Page-1'!AX$13)*'Weightage Page-1'!AX182,0))+
(IF('Semester Activities'!N$58&lt;&gt;0,('Semester Activities'!N$58/'Weightage Page-1'!AY$13)*'Weightage Page-1'!AY182,0))+
(IF('Semester Activities'!N$59&lt;&gt;0,('Semester Activities'!N$59/'Weightage Page-1'!AZ$13)*'Weightage Page-1'!AZ182,0))+
(IF('Semester Activities'!N$60&lt;&gt;0,('Semester Activities'!N$60/'Weightage Page-1'!BA$13)*'Weightage Page-1'!BA182,0))+
(IF('Semester Activities'!N$61&lt;&gt;0,('Semester Activities'!N$61/'Weightage Page-1'!BB$13)*'Weightage Page-1'!BB182,0))</f>
        <v>0</v>
      </c>
      <c r="M176" s="423"/>
      <c r="N176" s="424">
        <f t="shared" si="3"/>
        <v>0</v>
      </c>
      <c r="O176" s="424"/>
    </row>
    <row r="177" spans="1:15" ht="16.5" thickBot="1" x14ac:dyDescent="0.3">
      <c r="A177" s="210">
        <v>168</v>
      </c>
      <c r="B177" s="211" t="str">
        <f>IF('Weightage Page-1'!B183&lt;&gt;"",'Weightage Page-1'!B183,"")</f>
        <v/>
      </c>
      <c r="C177" s="118"/>
      <c r="D177" s="423">
        <f>(IF('Semester Activities'!J$11&lt;&gt;0,('Semester Activities'!J$11/'Weightage Page-1'!D$13)*'Weightage Page-1'!D183,0))+
(IF('Semester Activities'!J$12&lt;&gt;0,('Semester Activities'!J$12/'Weightage Page-1'!E$13)*'Weightage Page-1'!E183,0))+
(IF('Semester Activities'!J$13&lt;&gt;0,('Semester Activities'!J$13/'Weightage Page-1'!F$13)*'Weightage Page-1'!F183,0))+
(IF('Semester Activities'!J$14&lt;&gt;0,('Semester Activities'!J$14/'Weightage Page-1'!G$13)*'Weightage Page-1'!G183,0))+
(IF('Semester Activities'!J$15&lt;&gt;0,('Semester Activities'!J$15/'Weightage Page-1'!H$13)*'Weightage Page-1'!H183,0))+
(IF('Semester Activities'!J$16&lt;&gt;0,('Semester Activities'!J$16/'Weightage Page-1'!I$13)*'Weightage Page-1'!I183,0))+
(IF('Semester Activities'!J$17&lt;&gt;0,('Semester Activities'!J$17/'Weightage Page-1'!J$13)*'Weightage Page-1'!J183,0))+
(IF('Semester Activities'!J$18&lt;&gt;0,('Semester Activities'!J$18/'Weightage Page-1'!K$13)*'Weightage Page-1'!K183,0))+
(IF('Semester Activities'!J$19&lt;&gt;0,('Semester Activities'!J$19/'Weightage Page-1'!L$13)*'Weightage Page-1'!L183,0))+
(IF('Semester Activities'!J$20&lt;&gt;0,('Semester Activities'!J$20/'Weightage Page-1'!M$13)*'Weightage Page-1'!M183,0))+
(IF('Semester Activities'!J$21&lt;&gt;0,('Semester Activities'!J$21/'Weightage Page-1'!N$13)*'Weightage Page-1'!N183,0))+
(IF('Semester Activities'!J$25&lt;&gt;0,('Semester Activities'!J$25/'Weightage Page-1'!R$13)*'Weightage Page-1'!R183,0))+
(IF('Semester Activities'!J$26&lt;&gt;0,('Semester Activities'!J$26/'Weightage Page-1'!S$13)*'Weightage Page-1'!S183,0))+
(IF('Semester Activities'!J$27&lt;&gt;0,('Semester Activities'!J$27/'Weightage Page-1'!T$13)*'Weightage Page-1'!T183,0))+
(IF('Semester Activities'!J$28&lt;&gt;0,('Semester Activities'!J$28/'Weightage Page-1'!U$13)*'Weightage Page-1'!U183,0))+
(IF('Semester Activities'!J$29&lt;&gt;0,('Semester Activities'!J$29/'Weightage Page-1'!V$13)*'Weightage Page-1'!V183,0))+
(IF('Semester Activities'!J$30&lt;&gt;0,('Semester Activities'!J$30/'Weightage Page-1'!W$13)*'Weightage Page-1'!W183,0))+
(IF('Semester Activities'!J$31&lt;&gt;0,('Semester Activities'!J$31/'Weightage Page-1'!X$13)*'Weightage Page-1'!X183,0))+
(IF('Semester Activities'!J$32&lt;&gt;0,('Semester Activities'!J$32/'Weightage Page-1'!Y$13)*'Weightage Page-1'!Y183,0))+
(IF('Semester Activities'!J$33&lt;&gt;0,('Semester Activities'!J$33/'Weightage Page-1'!Z$13)*'Weightage Page-1'!Z183,0))+
(IF('Semester Activities'!J$34&lt;&gt;0,('Semester Activities'!J$34/'Weightage Page-1'!AA$13)*'Weightage Page-1'!AA183,0))+
(IF('Semester Activities'!J$35&lt;&gt;0,('Semester Activities'!J$35/'Weightage Page-1'!AB$13)*'Weightage Page-1'!AB183,0))+
(IF('Semester Activities'!J$36&lt;&gt;0,('Semester Activities'!J$36/'Weightage Page-1'!AC$13)*'Weightage Page-1'!AC183,0))+
(IF('Semester Activities'!J$38&lt;&gt;0,('Semester Activities'!J$38/'Weightage Page-1'!AE$13)*'Weightage Page-1'!AE183,0))+
(IF('Semester Activities'!J$39&lt;&gt;0,('Semester Activities'!J$39/'Weightage Page-1'!AF$13)*'Weightage Page-1'!AF183,0))+
(IF('Semester Activities'!J$40&lt;&gt;0,('Semester Activities'!J$40/'Weightage Page-1'!AG$13)*'Weightage Page-1'!AG183,0))+
(IF('Semester Activities'!J$41&lt;&gt;0,('Semester Activities'!J$41/'Weightage Page-1'!AH$13)*'Weightage Page-1'!AH183,0))+
(IF('Semester Activities'!J$42&lt;&gt;0,('Semester Activities'!J$42/'Weightage Page-1'!AI$13)*'Weightage Page-1'!AI183,0))+
(IF('Semester Activities'!J$43&lt;&gt;0,('Semester Activities'!J$43/'Weightage Page-1'!AJ$13)*'Weightage Page-1'!AJ183,0))+
(IF('Semester Activities'!J$44&lt;&gt;0,('Semester Activities'!J$44/'Weightage Page-1'!AK$13)*'Weightage Page-1'!AK183,0))+
(IF('Semester Activities'!J$45&lt;&gt;0,('Semester Activities'!J$45/'Weightage Page-1'!AL$13)*'Weightage Page-1'!AL183,0))+
(IF('Semester Activities'!J$46&lt;&gt;0,('Semester Activities'!J$46/'Weightage Page-1'!AM$13)*'Weightage Page-1'!AM183,0))+
(IF('Semester Activities'!J$47&lt;&gt;0,('Semester Activities'!J$47/'Weightage Page-1'!AN$13)*'Weightage Page-1'!AN183,0))+
(IF('Semester Activities'!J$48&lt;&gt;0,('Semester Activities'!J$48/'Weightage Page-1'!AO$13)*'Weightage Page-1'!AO183,0))+
(IF('Semester Activities'!J$49&lt;&gt;0,('Semester Activities'!J$49/'Weightage Page-1'!AP$13)*'Weightage Page-1'!AP183,0))+
(IF('Semester Activities'!J$50&lt;&gt;0,('Semester Activities'!J$50/'Weightage Page-1'!AQ$13)*'Weightage Page-1'!AQ183,0))+
(IF('Semester Activities'!J$51&lt;&gt;0,('Semester Activities'!J$51/'Weightage Page-1'!AR$13)*'Weightage Page-1'!AR183,0))+
(IF('Semester Activities'!J$52&lt;&gt;0,('Semester Activities'!J$52/'Weightage Page-1'!AS$13)*'Weightage Page-1'!AS183,0))+
(IF('Semester Activities'!J$53&lt;&gt;0,('Semester Activities'!J$53/'Weightage Page-1'!AT$13)*'Weightage Page-1'!AT183,0))+
(IF('Semester Activities'!J$54&lt;&gt;0,('Semester Activities'!J$54/'Weightage Page-1'!AU$13)*'Weightage Page-1'!AU183,0))+
(IF('Semester Activities'!J$55&lt;&gt;0,('Semester Activities'!J$55/'Weightage Page-1'!AV$13)*'Weightage Page-1'!AV183,0))+
(IF('Semester Activities'!J$56&lt;&gt;0,('Semester Activities'!J$56/'Weightage Page-1'!AW$13)*'Weightage Page-1'!AW183,0))+
(IF('Semester Activities'!J$57&lt;&gt;0,('Semester Activities'!J$57/'Weightage Page-1'!AX$13)*'Weightage Page-1'!AX183,0))+
(IF('Semester Activities'!J$58&lt;&gt;0,('Semester Activities'!J$58/'Weightage Page-1'!AY$13)*'Weightage Page-1'!AY183,0))+
(IF('Semester Activities'!J$59&lt;&gt;0,('Semester Activities'!J$59/'Weightage Page-1'!AZ$13)*'Weightage Page-1'!AZ183,0))+
(IF('Semester Activities'!J$60&lt;&gt;0,('Semester Activities'!J$60/'Weightage Page-1'!BA$13)*'Weightage Page-1'!BA183,0))+
(IF('Semester Activities'!J$61&lt;&gt;0,('Semester Activities'!J$61/'Weightage Page-1'!BB$13)*'Weightage Page-1'!BB183,0))</f>
        <v>0</v>
      </c>
      <c r="E177" s="423"/>
      <c r="F177" s="423">
        <f>(IF('Semester Activities'!K$11&lt;&gt;0,('Semester Activities'!K$11/'Weightage Page-1'!D$13)*'Weightage Page-1'!D183,0))+
(IF('Semester Activities'!K$12&lt;&gt;0,('Semester Activities'!K$12/'Weightage Page-1'!E$13)*'Weightage Page-1'!E183,0))+
(IF('Semester Activities'!K$13&lt;&gt;0,('Semester Activities'!K$13/'Weightage Page-1'!F$13)*'Weightage Page-1'!F183,0))+
(IF('Semester Activities'!K$14&lt;&gt;0,('Semester Activities'!K$14/'Weightage Page-1'!G$13)*'Weightage Page-1'!G183,0))+
(IF('Semester Activities'!K$15&lt;&gt;0,('Semester Activities'!K$15/'Weightage Page-1'!H$13)*'Weightage Page-1'!H183,0))+
(IF('Semester Activities'!K$16&lt;&gt;0,('Semester Activities'!K$16/'Weightage Page-1'!I$13)*'Weightage Page-1'!I183,0))+
(IF('Semester Activities'!K$17&lt;&gt;0,('Semester Activities'!K$17/'Weightage Page-1'!J$13)*'Weightage Page-1'!J183,0))+
(IF('Semester Activities'!K$18&lt;&gt;0,('Semester Activities'!K$18/'Weightage Page-1'!K$13)*'Weightage Page-1'!K183,0))+
(IF('Semester Activities'!K$19&lt;&gt;0,('Semester Activities'!K$19/'Weightage Page-1'!L$13)*'Weightage Page-1'!L183,0))+
(IF('Semester Activities'!K$20&lt;&gt;0,('Semester Activities'!K$20/'Weightage Page-1'!M$13)*'Weightage Page-1'!M183,0))+
(IF('Semester Activities'!K$21&lt;&gt;0,('Semester Activities'!K$21/'Weightage Page-1'!N$13)*'Weightage Page-1'!N183,0))+
(IF('Semester Activities'!K$25&lt;&gt;0,('Semester Activities'!K$25/'Weightage Page-1'!R$13)*'Weightage Page-1'!R183,0))+
(IF('Semester Activities'!K$26&lt;&gt;0,('Semester Activities'!K$26/'Weightage Page-1'!S$13)*'Weightage Page-1'!S183,0))+
(IF('Semester Activities'!K$27&lt;&gt;0,('Semester Activities'!K$27/'Weightage Page-1'!T$13)*'Weightage Page-1'!T183,0))+
(IF('Semester Activities'!K$28&lt;&gt;0,('Semester Activities'!K$28/'Weightage Page-1'!U$13)*'Weightage Page-1'!U183,0))+
(IF('Semester Activities'!K$29&lt;&gt;0,('Semester Activities'!K$29/'Weightage Page-1'!V$13)*'Weightage Page-1'!V183,0))+
(IF('Semester Activities'!K$30&lt;&gt;0,('Semester Activities'!K$30/'Weightage Page-1'!W$13)*'Weightage Page-1'!W183,0))+
(IF('Semester Activities'!K$31&lt;&gt;0,('Semester Activities'!K$31/'Weightage Page-1'!X$13)*'Weightage Page-1'!X183,0))+
(IF('Semester Activities'!K$32&lt;&gt;0,('Semester Activities'!K$32/'Weightage Page-1'!Y$13)*'Weightage Page-1'!Y183,0))+
(IF('Semester Activities'!K$33&lt;&gt;0,('Semester Activities'!K$33/'Weightage Page-1'!Z$13)*'Weightage Page-1'!Z183,0))+
(IF('Semester Activities'!K$34&lt;&gt;0,('Semester Activities'!K$34/'Weightage Page-1'!AA$13)*'Weightage Page-1'!AA183,0))+
(IF('Semester Activities'!K$35&lt;&gt;0,('Semester Activities'!K$35/'Weightage Page-1'!AB$13)*'Weightage Page-1'!AB183,0))+
(IF('Semester Activities'!K$36&lt;&gt;0,('Semester Activities'!K$36/'Weightage Page-1'!AC$13)*'Weightage Page-1'!AC183,0))+
(IF('Semester Activities'!K$38&lt;&gt;0,('Semester Activities'!K$38/'Weightage Page-1'!AE$13)*'Weightage Page-1'!AE183,0))+
(IF('Semester Activities'!K$39&lt;&gt;0,('Semester Activities'!K$39/'Weightage Page-1'!AF$13)*'Weightage Page-1'!AF183,0))+
(IF('Semester Activities'!K$40&lt;&gt;0,('Semester Activities'!K$40/'Weightage Page-1'!AG$13)*'Weightage Page-1'!AG183,0))+
(IF('Semester Activities'!K$41&lt;&gt;0,('Semester Activities'!K$41/'Weightage Page-1'!AH$13)*'Weightage Page-1'!AH183,0))+
(IF('Semester Activities'!K$42&lt;&gt;0,('Semester Activities'!K$42/'Weightage Page-1'!AI$13)*'Weightage Page-1'!AI183,0))+
(IF('Semester Activities'!K$43&lt;&gt;0,('Semester Activities'!K$43/'Weightage Page-1'!AJ$13)*'Weightage Page-1'!AJ183,0))+
(IF('Semester Activities'!K$44&lt;&gt;0,('Semester Activities'!K$44/'Weightage Page-1'!AK$13)*'Weightage Page-1'!AK183,0))+
(IF('Semester Activities'!K$45&lt;&gt;0,('Semester Activities'!K$45/'Weightage Page-1'!AL$13)*'Weightage Page-1'!AL183,0))+
(IF('Semester Activities'!K$46&lt;&gt;0,('Semester Activities'!K$46/'Weightage Page-1'!AM$13)*'Weightage Page-1'!AM183,0))+
(IF('Semester Activities'!K$47&lt;&gt;0,('Semester Activities'!K$47/'Weightage Page-1'!AN$13)*'Weightage Page-1'!AN183,0))+
(IF('Semester Activities'!K$48&lt;&gt;0,('Semester Activities'!K$48/'Weightage Page-1'!AO$13)*'Weightage Page-1'!AO183,0))+
(IF('Semester Activities'!K$49&lt;&gt;0,('Semester Activities'!K$49/'Weightage Page-1'!AP$13)*'Weightage Page-1'!AP183,0))+
(IF('Semester Activities'!K$50&lt;&gt;0,('Semester Activities'!K$50/'Weightage Page-1'!AQ$13)*'Weightage Page-1'!AQ183,0))+
(IF('Semester Activities'!K$51&lt;&gt;0,('Semester Activities'!K$51/'Weightage Page-1'!AR$13)*'Weightage Page-1'!AR183,0))+
(IF('Semester Activities'!K$52&lt;&gt;0,('Semester Activities'!K$52/'Weightage Page-1'!AS$13)*'Weightage Page-1'!AS183,0))+
(IF('Semester Activities'!K$53&lt;&gt;0,('Semester Activities'!K$53/'Weightage Page-1'!AT$13)*'Weightage Page-1'!AT183,0))+
(IF('Semester Activities'!K$54&lt;&gt;0,('Semester Activities'!K$54/'Weightage Page-1'!AU$13)*'Weightage Page-1'!AU183,0))+
(IF('Semester Activities'!K$55&lt;&gt;0,('Semester Activities'!K$55/'Weightage Page-1'!AV$13)*'Weightage Page-1'!AV183,0))+
(IF('Semester Activities'!K$56&lt;&gt;0,('Semester Activities'!K$56/'Weightage Page-1'!AW$13)*'Weightage Page-1'!AW183,0))+
(IF('Semester Activities'!K$57&lt;&gt;0,('Semester Activities'!K$57/'Weightage Page-1'!AX$13)*'Weightage Page-1'!AX183,0))+
(IF('Semester Activities'!K$58&lt;&gt;0,('Semester Activities'!K$58/'Weightage Page-1'!AY$13)*'Weightage Page-1'!AY183,0))+
(IF('Semester Activities'!K$59&lt;&gt;0,('Semester Activities'!K$59/'Weightage Page-1'!AZ$13)*'Weightage Page-1'!AZ183,0))+
(IF('Semester Activities'!K$60&lt;&gt;0,('Semester Activities'!K$60/'Weightage Page-1'!BA$13)*'Weightage Page-1'!BA183,0))+
(IF('Semester Activities'!K$61&lt;&gt;0,('Semester Activities'!K$61/'Weightage Page-1'!BB$13)*'Weightage Page-1'!BB183,0))</f>
        <v>0</v>
      </c>
      <c r="G177" s="423"/>
      <c r="H177" s="423">
        <f>(IF('Semester Activities'!L$11&lt;&gt;0,('Semester Activities'!L$11/'Weightage Page-1'!D$13)*'Weightage Page-1'!D183,0))+
(IF('Semester Activities'!L$12&lt;&gt;0,('Semester Activities'!L$12/'Weightage Page-1'!E$13)*'Weightage Page-1'!E183,0))+
(IF('Semester Activities'!L$13&lt;&gt;0,('Semester Activities'!L$13/'Weightage Page-1'!F$13)*'Weightage Page-1'!F183,0))+
(IF('Semester Activities'!L$14&lt;&gt;0,('Semester Activities'!L$14/'Weightage Page-1'!G$13)*'Weightage Page-1'!G183,0))+
(IF('Semester Activities'!L$15&lt;&gt;0,('Semester Activities'!L$15/'Weightage Page-1'!H$13)*'Weightage Page-1'!H183,0))+
(IF('Semester Activities'!L$16&lt;&gt;0,('Semester Activities'!L$16/'Weightage Page-1'!I$13)*'Weightage Page-1'!I183,0))+
(IF('Semester Activities'!L$17&lt;&gt;0,('Semester Activities'!L$17/'Weightage Page-1'!J$13)*'Weightage Page-1'!J183,0))+
(IF('Semester Activities'!L$18&lt;&gt;0,('Semester Activities'!L$18/'Weightage Page-1'!K$13)*'Weightage Page-1'!K183,0))+
(IF('Semester Activities'!L$19&lt;&gt;0,('Semester Activities'!L$19/'Weightage Page-1'!L$13)*'Weightage Page-1'!L183,0))+
(IF('Semester Activities'!L$20&lt;&gt;0,('Semester Activities'!L$20/'Weightage Page-1'!M$13)*'Weightage Page-1'!M183,0))+
(IF('Semester Activities'!L$21&lt;&gt;0,('Semester Activities'!L$21/'Weightage Page-1'!N$13)*'Weightage Page-1'!N183,0))+
(IF('Semester Activities'!L$25&lt;&gt;0,('Semester Activities'!L$25/'Weightage Page-1'!R$13)*'Weightage Page-1'!R183,0))+
(IF('Semester Activities'!L$26&lt;&gt;0,('Semester Activities'!L$26/'Weightage Page-1'!S$13)*'Weightage Page-1'!S183,0))+
(IF('Semester Activities'!L$27&lt;&gt;0,('Semester Activities'!L$27/'Weightage Page-1'!T$13)*'Weightage Page-1'!T183,0))+
(IF('Semester Activities'!L$28&lt;&gt;0,('Semester Activities'!L$28/'Weightage Page-1'!U$13)*'Weightage Page-1'!U183,0))+
(IF('Semester Activities'!L$29&lt;&gt;0,('Semester Activities'!L$29/'Weightage Page-1'!V$13)*'Weightage Page-1'!V183,0))+
(IF('Semester Activities'!L$30&lt;&gt;0,('Semester Activities'!L$30/'Weightage Page-1'!W$13)*'Weightage Page-1'!W183,0))+
(IF('Semester Activities'!L$31&lt;&gt;0,('Semester Activities'!L$31/'Weightage Page-1'!X$13)*'Weightage Page-1'!X183,0))+
(IF('Semester Activities'!L$32&lt;&gt;0,('Semester Activities'!L$32/'Weightage Page-1'!Y$13)*'Weightage Page-1'!Y183,0))+
(IF('Semester Activities'!L$33&lt;&gt;0,('Semester Activities'!L$33/'Weightage Page-1'!Z$13)*'Weightage Page-1'!Z183,0))+
(IF('Semester Activities'!L$34&lt;&gt;0,('Semester Activities'!L$34/'Weightage Page-1'!AA$13)*'Weightage Page-1'!AA183,0))+
(IF('Semester Activities'!L$35&lt;&gt;0,('Semester Activities'!L$35/'Weightage Page-1'!AB$13)*'Weightage Page-1'!AB183,0))+
(IF('Semester Activities'!L$36&lt;&gt;0,('Semester Activities'!L$36/'Weightage Page-1'!AC$13)*'Weightage Page-1'!AC183,0))+
(IF('Semester Activities'!L$38&lt;&gt;0,('Semester Activities'!L$38/'Weightage Page-1'!AE$13)*'Weightage Page-1'!AE183,0))+
(IF('Semester Activities'!L$39&lt;&gt;0,('Semester Activities'!L$39/'Weightage Page-1'!AF$13)*'Weightage Page-1'!AF183,0))+
(IF('Semester Activities'!L$40&lt;&gt;0,('Semester Activities'!L$40/'Weightage Page-1'!AG$13)*'Weightage Page-1'!AG183,0))+
(IF('Semester Activities'!L$41&lt;&gt;0,('Semester Activities'!L$41/'Weightage Page-1'!AH$13)*'Weightage Page-1'!AH183,0))+
(IF('Semester Activities'!L$42&lt;&gt;0,('Semester Activities'!L$42/'Weightage Page-1'!AI$13)*'Weightage Page-1'!AI183,0))+
(IF('Semester Activities'!L$43&lt;&gt;0,('Semester Activities'!L$43/'Weightage Page-1'!AJ$13)*'Weightage Page-1'!AJ183,0))+
(IF('Semester Activities'!L$44&lt;&gt;0,('Semester Activities'!L$44/'Weightage Page-1'!AK$13)*'Weightage Page-1'!AK183,0))+
(IF('Semester Activities'!L$45&lt;&gt;0,('Semester Activities'!L$45/'Weightage Page-1'!AL$13)*'Weightage Page-1'!AL183,0))+
(IF('Semester Activities'!L$46&lt;&gt;0,('Semester Activities'!L$46/'Weightage Page-1'!AM$13)*'Weightage Page-1'!AM183,0))+
(IF('Semester Activities'!L$47&lt;&gt;0,('Semester Activities'!L$47/'Weightage Page-1'!AN$13)*'Weightage Page-1'!AN183,0))+
(IF('Semester Activities'!L$48&lt;&gt;0,('Semester Activities'!L$48/'Weightage Page-1'!AO$13)*'Weightage Page-1'!AO183,0))+
(IF('Semester Activities'!L$49&lt;&gt;0,('Semester Activities'!L$49/'Weightage Page-1'!AP$13)*'Weightage Page-1'!AP183,0))+
(IF('Semester Activities'!L$50&lt;&gt;0,('Semester Activities'!L$50/'Weightage Page-1'!AQ$13)*'Weightage Page-1'!AQ183,0))+
(IF('Semester Activities'!L$51&lt;&gt;0,('Semester Activities'!L$51/'Weightage Page-1'!AR$13)*'Weightage Page-1'!AR183,0))+
(IF('Semester Activities'!L$52&lt;&gt;0,('Semester Activities'!L$52/'Weightage Page-1'!AS$13)*'Weightage Page-1'!AS183,0))+
(IF('Semester Activities'!L$53&lt;&gt;0,('Semester Activities'!L$53/'Weightage Page-1'!AT$13)*'Weightage Page-1'!AT183,0))+
(IF('Semester Activities'!L$54&lt;&gt;0,('Semester Activities'!L$54/'Weightage Page-1'!AU$13)*'Weightage Page-1'!AU183,0))+
(IF('Semester Activities'!L$55&lt;&gt;0,('Semester Activities'!L$55/'Weightage Page-1'!AV$13)*'Weightage Page-1'!AV183,0))+
(IF('Semester Activities'!L$56&lt;&gt;0,('Semester Activities'!L$56/'Weightage Page-1'!AW$13)*'Weightage Page-1'!AW183,0))+
(IF('Semester Activities'!L$57&lt;&gt;0,('Semester Activities'!L$57/'Weightage Page-1'!AX$13)*'Weightage Page-1'!AX183,0))+
(IF('Semester Activities'!L$58&lt;&gt;0,('Semester Activities'!L$58/'Weightage Page-1'!AY$13)*'Weightage Page-1'!AY183,0))+
(IF('Semester Activities'!L$59&lt;&gt;0,('Semester Activities'!L$59/'Weightage Page-1'!AZ$13)*'Weightage Page-1'!AZ183,0))+
(IF('Semester Activities'!L$60&lt;&gt;0,('Semester Activities'!L$60/'Weightage Page-1'!BA$13)*'Weightage Page-1'!BA183,0))+
(IF('Semester Activities'!L$61&lt;&gt;0,('Semester Activities'!L$61/'Weightage Page-1'!BB$13)*'Weightage Page-1'!BB183,0))</f>
        <v>0</v>
      </c>
      <c r="I177" s="423"/>
      <c r="J177" s="423">
        <f>(IF('Semester Activities'!M$11&lt;&gt;0,('Semester Activities'!M$11/'Weightage Page-1'!D$13)*'Weightage Page-1'!D183,0))+
(IF('Semester Activities'!M$12&lt;&gt;0,('Semester Activities'!M$12/'Weightage Page-1'!E$13)*'Weightage Page-1'!E183,0))+
(IF('Semester Activities'!M$13&lt;&gt;0,('Semester Activities'!M$13/'Weightage Page-1'!F$13)*'Weightage Page-1'!F183,0))+
(IF('Semester Activities'!M$14&lt;&gt;0,('Semester Activities'!M$14/'Weightage Page-1'!G$13)*'Weightage Page-1'!G183,0))+
(IF('Semester Activities'!M$15&lt;&gt;0,('Semester Activities'!M$15/'Weightage Page-1'!H$13)*'Weightage Page-1'!H183,0))+
(IF('Semester Activities'!M$16&lt;&gt;0,('Semester Activities'!M$16/'Weightage Page-1'!I$13)*'Weightage Page-1'!I183,0))+
(IF('Semester Activities'!M$17&lt;&gt;0,('Semester Activities'!M$17/'Weightage Page-1'!J$13)*'Weightage Page-1'!J183,0))+
(IF('Semester Activities'!M$18&lt;&gt;0,('Semester Activities'!M$18/'Weightage Page-1'!K$13)*'Weightage Page-1'!K183,0))+
(IF('Semester Activities'!M$19&lt;&gt;0,('Semester Activities'!M$19/'Weightage Page-1'!L$13)*'Weightage Page-1'!L183,0))+
(IF('Semester Activities'!M$20&lt;&gt;0,('Semester Activities'!M$20/'Weightage Page-1'!M$13)*'Weightage Page-1'!M183,0))+
(IF('Semester Activities'!M$21&lt;&gt;0,('Semester Activities'!M$21/'Weightage Page-1'!N$13)*'Weightage Page-1'!N183,0))+
(IF('Semester Activities'!M$25&lt;&gt;0,('Semester Activities'!M$25/'Weightage Page-1'!R$13)*'Weightage Page-1'!R183,0))+
(IF('Semester Activities'!M$26&lt;&gt;0,('Semester Activities'!M$26/'Weightage Page-1'!S$13)*'Weightage Page-1'!S183,0))+
(IF('Semester Activities'!M$27&lt;&gt;0,('Semester Activities'!M$27/'Weightage Page-1'!T$13)*'Weightage Page-1'!T183,0))+
(IF('Semester Activities'!M$28&lt;&gt;0,('Semester Activities'!M$28/'Weightage Page-1'!U$13)*'Weightage Page-1'!U183,0))+
(IF('Semester Activities'!M$29&lt;&gt;0,('Semester Activities'!M$29/'Weightage Page-1'!V$13)*'Weightage Page-1'!V183,0))+
(IF('Semester Activities'!M$30&lt;&gt;0,('Semester Activities'!M$30/'Weightage Page-1'!W$13)*'Weightage Page-1'!W183,0))+
(IF('Semester Activities'!M$31&lt;&gt;0,('Semester Activities'!M$31/'Weightage Page-1'!X$13)*'Weightage Page-1'!X183,0))+
(IF('Semester Activities'!M$32&lt;&gt;0,('Semester Activities'!M$32/'Weightage Page-1'!Y$13)*'Weightage Page-1'!Y183,0))+
(IF('Semester Activities'!M$33&lt;&gt;0,('Semester Activities'!M$33/'Weightage Page-1'!Z$13)*'Weightage Page-1'!Z183,0))+
(IF('Semester Activities'!M$34&lt;&gt;0,('Semester Activities'!M$34/'Weightage Page-1'!AA$13)*'Weightage Page-1'!AA183,0))+
(IF('Semester Activities'!M$35&lt;&gt;0,('Semester Activities'!M$35/'Weightage Page-1'!AB$13)*'Weightage Page-1'!AB183,0))+
(IF('Semester Activities'!M$36&lt;&gt;0,('Semester Activities'!M$36/'Weightage Page-1'!AC$13)*'Weightage Page-1'!AC183,0))+
(IF('Semester Activities'!M$38&lt;&gt;0,('Semester Activities'!M$38/'Weightage Page-1'!AE$13)*'Weightage Page-1'!AE183,0))+
(IF('Semester Activities'!M$39&lt;&gt;0,('Semester Activities'!M$39/'Weightage Page-1'!AF$13)*'Weightage Page-1'!AF183,0))+
(IF('Semester Activities'!M$40&lt;&gt;0,('Semester Activities'!M$40/'Weightage Page-1'!AG$13)*'Weightage Page-1'!AG183,0))+
(IF('Semester Activities'!M$41&lt;&gt;0,('Semester Activities'!M$41/'Weightage Page-1'!AH$13)*'Weightage Page-1'!AH183,0))+
(IF('Semester Activities'!M$42&lt;&gt;0,('Semester Activities'!M$42/'Weightage Page-1'!AI$13)*'Weightage Page-1'!AI183,0))+
(IF('Semester Activities'!M$43&lt;&gt;0,('Semester Activities'!M$43/'Weightage Page-1'!AJ$13)*'Weightage Page-1'!AJ183,0))+
(IF('Semester Activities'!M$44&lt;&gt;0,('Semester Activities'!M$44/'Weightage Page-1'!AK$13)*'Weightage Page-1'!AK183,0))+
(IF('Semester Activities'!M$45&lt;&gt;0,('Semester Activities'!M$45/'Weightage Page-1'!AL$13)*'Weightage Page-1'!AL183,0))+
(IF('Semester Activities'!M$46&lt;&gt;0,('Semester Activities'!M$46/'Weightage Page-1'!AM$13)*'Weightage Page-1'!AM183,0))+
(IF('Semester Activities'!M$47&lt;&gt;0,('Semester Activities'!M$47/'Weightage Page-1'!AN$13)*'Weightage Page-1'!AN183,0))+
(IF('Semester Activities'!M$48&lt;&gt;0,('Semester Activities'!M$48/'Weightage Page-1'!AO$13)*'Weightage Page-1'!AO183,0))+
(IF('Semester Activities'!M$49&lt;&gt;0,('Semester Activities'!M$49/'Weightage Page-1'!AP$13)*'Weightage Page-1'!AP183,0))+
(IF('Semester Activities'!M$50&lt;&gt;0,('Semester Activities'!M$50/'Weightage Page-1'!AQ$13)*'Weightage Page-1'!AQ183,0))+
(IF('Semester Activities'!M$51&lt;&gt;0,('Semester Activities'!M$51/'Weightage Page-1'!AR$13)*'Weightage Page-1'!AR183,0))+
(IF('Semester Activities'!M$52&lt;&gt;0,('Semester Activities'!M$52/'Weightage Page-1'!AS$13)*'Weightage Page-1'!AS183,0))+
(IF('Semester Activities'!M$53&lt;&gt;0,('Semester Activities'!M$53/'Weightage Page-1'!AT$13)*'Weightage Page-1'!AT183,0))+
(IF('Semester Activities'!M$54&lt;&gt;0,('Semester Activities'!M$54/'Weightage Page-1'!AU$13)*'Weightage Page-1'!AU183,0))+
(IF('Semester Activities'!M$55&lt;&gt;0,('Semester Activities'!M$55/'Weightage Page-1'!AV$13)*'Weightage Page-1'!AV183,0))+
(IF('Semester Activities'!M$56&lt;&gt;0,('Semester Activities'!M$56/'Weightage Page-1'!AW$13)*'Weightage Page-1'!AW183,0))+
(IF('Semester Activities'!M$57&lt;&gt;0,('Semester Activities'!M$57/'Weightage Page-1'!AX$13)*'Weightage Page-1'!AX183,0))+
(IF('Semester Activities'!M$58&lt;&gt;0,('Semester Activities'!M$58/'Weightage Page-1'!AY$13)*'Weightage Page-1'!AY183,0))+
(IF('Semester Activities'!M$59&lt;&gt;0,('Semester Activities'!M$59/'Weightage Page-1'!AZ$13)*'Weightage Page-1'!AZ183,0))+
(IF('Semester Activities'!M$60&lt;&gt;0,('Semester Activities'!M$60/'Weightage Page-1'!BA$13)*'Weightage Page-1'!BA183,0))+
(IF('Semester Activities'!M$61&lt;&gt;0,('Semester Activities'!M$61/'Weightage Page-1'!BB$13)*'Weightage Page-1'!BB183,0))</f>
        <v>0</v>
      </c>
      <c r="K177" s="423"/>
      <c r="L177" s="423">
        <f>(IF('Semester Activities'!N$11&lt;&gt;0,('Semester Activities'!N$11/'Weightage Page-1'!D$13)*'Weightage Page-1'!D183,0))+
(IF('Semester Activities'!N$12&lt;&gt;0,('Semester Activities'!N$12/'Weightage Page-1'!E$13)*'Weightage Page-1'!E183,0))+
(IF('Semester Activities'!N$13&lt;&gt;0,('Semester Activities'!N$13/'Weightage Page-1'!F$13)*'Weightage Page-1'!F183,0))+
(IF('Semester Activities'!N$14&lt;&gt;0,('Semester Activities'!N$14/'Weightage Page-1'!G$13)*'Weightage Page-1'!G183,0))+
(IF('Semester Activities'!N$15&lt;&gt;0,('Semester Activities'!N$15/'Weightage Page-1'!H$13)*'Weightage Page-1'!H183,0))+
(IF('Semester Activities'!N$16&lt;&gt;0,('Semester Activities'!N$16/'Weightage Page-1'!I$13)*'Weightage Page-1'!I183,0))+
(IF('Semester Activities'!N$17&lt;&gt;0,('Semester Activities'!N$17/'Weightage Page-1'!J$13)*'Weightage Page-1'!J183,0))+
(IF('Semester Activities'!N$18&lt;&gt;0,('Semester Activities'!N$18/'Weightage Page-1'!K$13)*'Weightage Page-1'!K183,0))+
(IF('Semester Activities'!N$19&lt;&gt;0,('Semester Activities'!N$19/'Weightage Page-1'!L$13)*'Weightage Page-1'!L183,0))+
(IF('Semester Activities'!N$20&lt;&gt;0,('Semester Activities'!N$20/'Weightage Page-1'!M$13)*'Weightage Page-1'!M183,0))+
(IF('Semester Activities'!N$21&lt;&gt;0,('Semester Activities'!N$21/'Weightage Page-1'!N$13)*'Weightage Page-1'!N183,0))+
(IF('Semester Activities'!N$25&lt;&gt;0,('Semester Activities'!N$25/'Weightage Page-1'!R$13)*'Weightage Page-1'!R183,0))+
(IF('Semester Activities'!N$26&lt;&gt;0,('Semester Activities'!N$26/'Weightage Page-1'!S$13)*'Weightage Page-1'!S183,0))+
(IF('Semester Activities'!N$27&lt;&gt;0,('Semester Activities'!N$27/'Weightage Page-1'!T$13)*'Weightage Page-1'!T183,0))+
(IF('Semester Activities'!N$28&lt;&gt;0,('Semester Activities'!N$28/'Weightage Page-1'!U$13)*'Weightage Page-1'!U183,0))+
(IF('Semester Activities'!N$29&lt;&gt;0,('Semester Activities'!N$29/'Weightage Page-1'!V$13)*'Weightage Page-1'!V183,0))+
(IF('Semester Activities'!N$30&lt;&gt;0,('Semester Activities'!N$30/'Weightage Page-1'!W$13)*'Weightage Page-1'!W183,0))+
(IF('Semester Activities'!N$31&lt;&gt;0,('Semester Activities'!N$31/'Weightage Page-1'!X$13)*'Weightage Page-1'!X183,0))+
(IF('Semester Activities'!N$32&lt;&gt;0,('Semester Activities'!N$32/'Weightage Page-1'!Y$13)*'Weightage Page-1'!Y183,0))+
(IF('Semester Activities'!N$33&lt;&gt;0,('Semester Activities'!N$33/'Weightage Page-1'!Z$13)*'Weightage Page-1'!Z183,0))+
(IF('Semester Activities'!N$34&lt;&gt;0,('Semester Activities'!N$34/'Weightage Page-1'!AA$13)*'Weightage Page-1'!AA183,0))+
(IF('Semester Activities'!N$35&lt;&gt;0,('Semester Activities'!N$35/'Weightage Page-1'!AB$13)*'Weightage Page-1'!AB183,0))+
(IF('Semester Activities'!N$36&lt;&gt;0,('Semester Activities'!N$36/'Weightage Page-1'!AC$13)*'Weightage Page-1'!AC183,0))+
(IF('Semester Activities'!N$38&lt;&gt;0,('Semester Activities'!N$38/'Weightage Page-1'!AE$13)*'Weightage Page-1'!AE183,0))+
(IF('Semester Activities'!N$39&lt;&gt;0,('Semester Activities'!N$39/'Weightage Page-1'!AF$13)*'Weightage Page-1'!AF183,0))+
(IF('Semester Activities'!N$40&lt;&gt;0,('Semester Activities'!N$40/'Weightage Page-1'!AG$13)*'Weightage Page-1'!AG183,0))+
(IF('Semester Activities'!N$41&lt;&gt;0,('Semester Activities'!N$41/'Weightage Page-1'!AH$13)*'Weightage Page-1'!AH183,0))+
(IF('Semester Activities'!N$42&lt;&gt;0,('Semester Activities'!N$42/'Weightage Page-1'!AI$13)*'Weightage Page-1'!AI183,0))+
(IF('Semester Activities'!N$43&lt;&gt;0,('Semester Activities'!N$43/'Weightage Page-1'!AJ$13)*'Weightage Page-1'!AJ183,0))+
(IF('Semester Activities'!N$44&lt;&gt;0,('Semester Activities'!N$44/'Weightage Page-1'!AK$13)*'Weightage Page-1'!AK183,0))+
(IF('Semester Activities'!N$45&lt;&gt;0,('Semester Activities'!N$45/'Weightage Page-1'!AL$13)*'Weightage Page-1'!AL183,0))+
(IF('Semester Activities'!N$46&lt;&gt;0,('Semester Activities'!N$46/'Weightage Page-1'!AM$13)*'Weightage Page-1'!AM183,0))+
(IF('Semester Activities'!N$47&lt;&gt;0,('Semester Activities'!N$47/'Weightage Page-1'!AN$13)*'Weightage Page-1'!AN183,0))+
(IF('Semester Activities'!N$48&lt;&gt;0,('Semester Activities'!N$48/'Weightage Page-1'!AO$13)*'Weightage Page-1'!AO183,0))+
(IF('Semester Activities'!N$49&lt;&gt;0,('Semester Activities'!N$49/'Weightage Page-1'!AP$13)*'Weightage Page-1'!AP183,0))+
(IF('Semester Activities'!N$50&lt;&gt;0,('Semester Activities'!N$50/'Weightage Page-1'!AQ$13)*'Weightage Page-1'!AQ183,0))+
(IF('Semester Activities'!N$51&lt;&gt;0,('Semester Activities'!N$51/'Weightage Page-1'!AR$13)*'Weightage Page-1'!AR183,0))+
(IF('Semester Activities'!N$52&lt;&gt;0,('Semester Activities'!N$52/'Weightage Page-1'!AS$13)*'Weightage Page-1'!AS183,0))+
(IF('Semester Activities'!N$53&lt;&gt;0,('Semester Activities'!N$53/'Weightage Page-1'!AT$13)*'Weightage Page-1'!AT183,0))+
(IF('Semester Activities'!N$54&lt;&gt;0,('Semester Activities'!N$54/'Weightage Page-1'!AU$13)*'Weightage Page-1'!AU183,0))+
(IF('Semester Activities'!N$55&lt;&gt;0,('Semester Activities'!N$55/'Weightage Page-1'!AV$13)*'Weightage Page-1'!AV183,0))+
(IF('Semester Activities'!N$56&lt;&gt;0,('Semester Activities'!N$56/'Weightage Page-1'!AW$13)*'Weightage Page-1'!AW183,0))+
(IF('Semester Activities'!N$57&lt;&gt;0,('Semester Activities'!N$57/'Weightage Page-1'!AX$13)*'Weightage Page-1'!AX183,0))+
(IF('Semester Activities'!N$58&lt;&gt;0,('Semester Activities'!N$58/'Weightage Page-1'!AY$13)*'Weightage Page-1'!AY183,0))+
(IF('Semester Activities'!N$59&lt;&gt;0,('Semester Activities'!N$59/'Weightage Page-1'!AZ$13)*'Weightage Page-1'!AZ183,0))+
(IF('Semester Activities'!N$60&lt;&gt;0,('Semester Activities'!N$60/'Weightage Page-1'!BA$13)*'Weightage Page-1'!BA183,0))+
(IF('Semester Activities'!N$61&lt;&gt;0,('Semester Activities'!N$61/'Weightage Page-1'!BB$13)*'Weightage Page-1'!BB183,0))</f>
        <v>0</v>
      </c>
      <c r="M177" s="423"/>
      <c r="N177" s="424">
        <f t="shared" si="3"/>
        <v>0</v>
      </c>
      <c r="O177" s="424"/>
    </row>
    <row r="178" spans="1:15" ht="16.5" thickBot="1" x14ac:dyDescent="0.3">
      <c r="A178" s="210">
        <v>169</v>
      </c>
      <c r="B178" s="211" t="str">
        <f>IF('Weightage Page-1'!B184&lt;&gt;"",'Weightage Page-1'!B184,"")</f>
        <v/>
      </c>
      <c r="C178" s="118"/>
      <c r="D178" s="423">
        <f>(IF('Semester Activities'!J$11&lt;&gt;0,('Semester Activities'!J$11/'Weightage Page-1'!D$13)*'Weightage Page-1'!D184,0))+
(IF('Semester Activities'!J$12&lt;&gt;0,('Semester Activities'!J$12/'Weightage Page-1'!E$13)*'Weightage Page-1'!E184,0))+
(IF('Semester Activities'!J$13&lt;&gt;0,('Semester Activities'!J$13/'Weightage Page-1'!F$13)*'Weightage Page-1'!F184,0))+
(IF('Semester Activities'!J$14&lt;&gt;0,('Semester Activities'!J$14/'Weightage Page-1'!G$13)*'Weightage Page-1'!G184,0))+
(IF('Semester Activities'!J$15&lt;&gt;0,('Semester Activities'!J$15/'Weightage Page-1'!H$13)*'Weightage Page-1'!H184,0))+
(IF('Semester Activities'!J$16&lt;&gt;0,('Semester Activities'!J$16/'Weightage Page-1'!I$13)*'Weightage Page-1'!I184,0))+
(IF('Semester Activities'!J$17&lt;&gt;0,('Semester Activities'!J$17/'Weightage Page-1'!J$13)*'Weightage Page-1'!J184,0))+
(IF('Semester Activities'!J$18&lt;&gt;0,('Semester Activities'!J$18/'Weightage Page-1'!K$13)*'Weightage Page-1'!K184,0))+
(IF('Semester Activities'!J$19&lt;&gt;0,('Semester Activities'!J$19/'Weightage Page-1'!L$13)*'Weightage Page-1'!L184,0))+
(IF('Semester Activities'!J$20&lt;&gt;0,('Semester Activities'!J$20/'Weightage Page-1'!M$13)*'Weightage Page-1'!M184,0))+
(IF('Semester Activities'!J$21&lt;&gt;0,('Semester Activities'!J$21/'Weightage Page-1'!N$13)*'Weightage Page-1'!N184,0))+
(IF('Semester Activities'!J$25&lt;&gt;0,('Semester Activities'!J$25/'Weightage Page-1'!R$13)*'Weightage Page-1'!R184,0))+
(IF('Semester Activities'!J$26&lt;&gt;0,('Semester Activities'!J$26/'Weightage Page-1'!S$13)*'Weightage Page-1'!S184,0))+
(IF('Semester Activities'!J$27&lt;&gt;0,('Semester Activities'!J$27/'Weightage Page-1'!T$13)*'Weightage Page-1'!T184,0))+
(IF('Semester Activities'!J$28&lt;&gt;0,('Semester Activities'!J$28/'Weightage Page-1'!U$13)*'Weightage Page-1'!U184,0))+
(IF('Semester Activities'!J$29&lt;&gt;0,('Semester Activities'!J$29/'Weightage Page-1'!V$13)*'Weightage Page-1'!V184,0))+
(IF('Semester Activities'!J$30&lt;&gt;0,('Semester Activities'!J$30/'Weightage Page-1'!W$13)*'Weightage Page-1'!W184,0))+
(IF('Semester Activities'!J$31&lt;&gt;0,('Semester Activities'!J$31/'Weightage Page-1'!X$13)*'Weightage Page-1'!X184,0))+
(IF('Semester Activities'!J$32&lt;&gt;0,('Semester Activities'!J$32/'Weightage Page-1'!Y$13)*'Weightage Page-1'!Y184,0))+
(IF('Semester Activities'!J$33&lt;&gt;0,('Semester Activities'!J$33/'Weightage Page-1'!Z$13)*'Weightage Page-1'!Z184,0))+
(IF('Semester Activities'!J$34&lt;&gt;0,('Semester Activities'!J$34/'Weightage Page-1'!AA$13)*'Weightage Page-1'!AA184,0))+
(IF('Semester Activities'!J$35&lt;&gt;0,('Semester Activities'!J$35/'Weightage Page-1'!AB$13)*'Weightage Page-1'!AB184,0))+
(IF('Semester Activities'!J$36&lt;&gt;0,('Semester Activities'!J$36/'Weightage Page-1'!AC$13)*'Weightage Page-1'!AC184,0))+
(IF('Semester Activities'!J$38&lt;&gt;0,('Semester Activities'!J$38/'Weightage Page-1'!AE$13)*'Weightage Page-1'!AE184,0))+
(IF('Semester Activities'!J$39&lt;&gt;0,('Semester Activities'!J$39/'Weightage Page-1'!AF$13)*'Weightage Page-1'!AF184,0))+
(IF('Semester Activities'!J$40&lt;&gt;0,('Semester Activities'!J$40/'Weightage Page-1'!AG$13)*'Weightage Page-1'!AG184,0))+
(IF('Semester Activities'!J$41&lt;&gt;0,('Semester Activities'!J$41/'Weightage Page-1'!AH$13)*'Weightage Page-1'!AH184,0))+
(IF('Semester Activities'!J$42&lt;&gt;0,('Semester Activities'!J$42/'Weightage Page-1'!AI$13)*'Weightage Page-1'!AI184,0))+
(IF('Semester Activities'!J$43&lt;&gt;0,('Semester Activities'!J$43/'Weightage Page-1'!AJ$13)*'Weightage Page-1'!AJ184,0))+
(IF('Semester Activities'!J$44&lt;&gt;0,('Semester Activities'!J$44/'Weightage Page-1'!AK$13)*'Weightage Page-1'!AK184,0))+
(IF('Semester Activities'!J$45&lt;&gt;0,('Semester Activities'!J$45/'Weightage Page-1'!AL$13)*'Weightage Page-1'!AL184,0))+
(IF('Semester Activities'!J$46&lt;&gt;0,('Semester Activities'!J$46/'Weightage Page-1'!AM$13)*'Weightage Page-1'!AM184,0))+
(IF('Semester Activities'!J$47&lt;&gt;0,('Semester Activities'!J$47/'Weightage Page-1'!AN$13)*'Weightage Page-1'!AN184,0))+
(IF('Semester Activities'!J$48&lt;&gt;0,('Semester Activities'!J$48/'Weightage Page-1'!AO$13)*'Weightage Page-1'!AO184,0))+
(IF('Semester Activities'!J$49&lt;&gt;0,('Semester Activities'!J$49/'Weightage Page-1'!AP$13)*'Weightage Page-1'!AP184,0))+
(IF('Semester Activities'!J$50&lt;&gt;0,('Semester Activities'!J$50/'Weightage Page-1'!AQ$13)*'Weightage Page-1'!AQ184,0))+
(IF('Semester Activities'!J$51&lt;&gt;0,('Semester Activities'!J$51/'Weightage Page-1'!AR$13)*'Weightage Page-1'!AR184,0))+
(IF('Semester Activities'!J$52&lt;&gt;0,('Semester Activities'!J$52/'Weightage Page-1'!AS$13)*'Weightage Page-1'!AS184,0))+
(IF('Semester Activities'!J$53&lt;&gt;0,('Semester Activities'!J$53/'Weightage Page-1'!AT$13)*'Weightage Page-1'!AT184,0))+
(IF('Semester Activities'!J$54&lt;&gt;0,('Semester Activities'!J$54/'Weightage Page-1'!AU$13)*'Weightage Page-1'!AU184,0))+
(IF('Semester Activities'!J$55&lt;&gt;0,('Semester Activities'!J$55/'Weightage Page-1'!AV$13)*'Weightage Page-1'!AV184,0))+
(IF('Semester Activities'!J$56&lt;&gt;0,('Semester Activities'!J$56/'Weightage Page-1'!AW$13)*'Weightage Page-1'!AW184,0))+
(IF('Semester Activities'!J$57&lt;&gt;0,('Semester Activities'!J$57/'Weightage Page-1'!AX$13)*'Weightage Page-1'!AX184,0))+
(IF('Semester Activities'!J$58&lt;&gt;0,('Semester Activities'!J$58/'Weightage Page-1'!AY$13)*'Weightage Page-1'!AY184,0))+
(IF('Semester Activities'!J$59&lt;&gt;0,('Semester Activities'!J$59/'Weightage Page-1'!AZ$13)*'Weightage Page-1'!AZ184,0))+
(IF('Semester Activities'!J$60&lt;&gt;0,('Semester Activities'!J$60/'Weightage Page-1'!BA$13)*'Weightage Page-1'!BA184,0))+
(IF('Semester Activities'!J$61&lt;&gt;0,('Semester Activities'!J$61/'Weightage Page-1'!BB$13)*'Weightage Page-1'!BB184,0))</f>
        <v>0</v>
      </c>
      <c r="E178" s="423"/>
      <c r="F178" s="423">
        <f>(IF('Semester Activities'!K$11&lt;&gt;0,('Semester Activities'!K$11/'Weightage Page-1'!D$13)*'Weightage Page-1'!D184,0))+
(IF('Semester Activities'!K$12&lt;&gt;0,('Semester Activities'!K$12/'Weightage Page-1'!E$13)*'Weightage Page-1'!E184,0))+
(IF('Semester Activities'!K$13&lt;&gt;0,('Semester Activities'!K$13/'Weightage Page-1'!F$13)*'Weightage Page-1'!F184,0))+
(IF('Semester Activities'!K$14&lt;&gt;0,('Semester Activities'!K$14/'Weightage Page-1'!G$13)*'Weightage Page-1'!G184,0))+
(IF('Semester Activities'!K$15&lt;&gt;0,('Semester Activities'!K$15/'Weightage Page-1'!H$13)*'Weightage Page-1'!H184,0))+
(IF('Semester Activities'!K$16&lt;&gt;0,('Semester Activities'!K$16/'Weightage Page-1'!I$13)*'Weightage Page-1'!I184,0))+
(IF('Semester Activities'!K$17&lt;&gt;0,('Semester Activities'!K$17/'Weightage Page-1'!J$13)*'Weightage Page-1'!J184,0))+
(IF('Semester Activities'!K$18&lt;&gt;0,('Semester Activities'!K$18/'Weightage Page-1'!K$13)*'Weightage Page-1'!K184,0))+
(IF('Semester Activities'!K$19&lt;&gt;0,('Semester Activities'!K$19/'Weightage Page-1'!L$13)*'Weightage Page-1'!L184,0))+
(IF('Semester Activities'!K$20&lt;&gt;0,('Semester Activities'!K$20/'Weightage Page-1'!M$13)*'Weightage Page-1'!M184,0))+
(IF('Semester Activities'!K$21&lt;&gt;0,('Semester Activities'!K$21/'Weightage Page-1'!N$13)*'Weightage Page-1'!N184,0))+
(IF('Semester Activities'!K$25&lt;&gt;0,('Semester Activities'!K$25/'Weightage Page-1'!R$13)*'Weightage Page-1'!R184,0))+
(IF('Semester Activities'!K$26&lt;&gt;0,('Semester Activities'!K$26/'Weightage Page-1'!S$13)*'Weightage Page-1'!S184,0))+
(IF('Semester Activities'!K$27&lt;&gt;0,('Semester Activities'!K$27/'Weightage Page-1'!T$13)*'Weightage Page-1'!T184,0))+
(IF('Semester Activities'!K$28&lt;&gt;0,('Semester Activities'!K$28/'Weightage Page-1'!U$13)*'Weightage Page-1'!U184,0))+
(IF('Semester Activities'!K$29&lt;&gt;0,('Semester Activities'!K$29/'Weightage Page-1'!V$13)*'Weightage Page-1'!V184,0))+
(IF('Semester Activities'!K$30&lt;&gt;0,('Semester Activities'!K$30/'Weightage Page-1'!W$13)*'Weightage Page-1'!W184,0))+
(IF('Semester Activities'!K$31&lt;&gt;0,('Semester Activities'!K$31/'Weightage Page-1'!X$13)*'Weightage Page-1'!X184,0))+
(IF('Semester Activities'!K$32&lt;&gt;0,('Semester Activities'!K$32/'Weightage Page-1'!Y$13)*'Weightage Page-1'!Y184,0))+
(IF('Semester Activities'!K$33&lt;&gt;0,('Semester Activities'!K$33/'Weightage Page-1'!Z$13)*'Weightage Page-1'!Z184,0))+
(IF('Semester Activities'!K$34&lt;&gt;0,('Semester Activities'!K$34/'Weightage Page-1'!AA$13)*'Weightage Page-1'!AA184,0))+
(IF('Semester Activities'!K$35&lt;&gt;0,('Semester Activities'!K$35/'Weightage Page-1'!AB$13)*'Weightage Page-1'!AB184,0))+
(IF('Semester Activities'!K$36&lt;&gt;0,('Semester Activities'!K$36/'Weightage Page-1'!AC$13)*'Weightage Page-1'!AC184,0))+
(IF('Semester Activities'!K$38&lt;&gt;0,('Semester Activities'!K$38/'Weightage Page-1'!AE$13)*'Weightage Page-1'!AE184,0))+
(IF('Semester Activities'!K$39&lt;&gt;0,('Semester Activities'!K$39/'Weightage Page-1'!AF$13)*'Weightage Page-1'!AF184,0))+
(IF('Semester Activities'!K$40&lt;&gt;0,('Semester Activities'!K$40/'Weightage Page-1'!AG$13)*'Weightage Page-1'!AG184,0))+
(IF('Semester Activities'!K$41&lt;&gt;0,('Semester Activities'!K$41/'Weightage Page-1'!AH$13)*'Weightage Page-1'!AH184,0))+
(IF('Semester Activities'!K$42&lt;&gt;0,('Semester Activities'!K$42/'Weightage Page-1'!AI$13)*'Weightage Page-1'!AI184,0))+
(IF('Semester Activities'!K$43&lt;&gt;0,('Semester Activities'!K$43/'Weightage Page-1'!AJ$13)*'Weightage Page-1'!AJ184,0))+
(IF('Semester Activities'!K$44&lt;&gt;0,('Semester Activities'!K$44/'Weightage Page-1'!AK$13)*'Weightage Page-1'!AK184,0))+
(IF('Semester Activities'!K$45&lt;&gt;0,('Semester Activities'!K$45/'Weightage Page-1'!AL$13)*'Weightage Page-1'!AL184,0))+
(IF('Semester Activities'!K$46&lt;&gt;0,('Semester Activities'!K$46/'Weightage Page-1'!AM$13)*'Weightage Page-1'!AM184,0))+
(IF('Semester Activities'!K$47&lt;&gt;0,('Semester Activities'!K$47/'Weightage Page-1'!AN$13)*'Weightage Page-1'!AN184,0))+
(IF('Semester Activities'!K$48&lt;&gt;0,('Semester Activities'!K$48/'Weightage Page-1'!AO$13)*'Weightage Page-1'!AO184,0))+
(IF('Semester Activities'!K$49&lt;&gt;0,('Semester Activities'!K$49/'Weightage Page-1'!AP$13)*'Weightage Page-1'!AP184,0))+
(IF('Semester Activities'!K$50&lt;&gt;0,('Semester Activities'!K$50/'Weightage Page-1'!AQ$13)*'Weightage Page-1'!AQ184,0))+
(IF('Semester Activities'!K$51&lt;&gt;0,('Semester Activities'!K$51/'Weightage Page-1'!AR$13)*'Weightage Page-1'!AR184,0))+
(IF('Semester Activities'!K$52&lt;&gt;0,('Semester Activities'!K$52/'Weightage Page-1'!AS$13)*'Weightage Page-1'!AS184,0))+
(IF('Semester Activities'!K$53&lt;&gt;0,('Semester Activities'!K$53/'Weightage Page-1'!AT$13)*'Weightage Page-1'!AT184,0))+
(IF('Semester Activities'!K$54&lt;&gt;0,('Semester Activities'!K$54/'Weightage Page-1'!AU$13)*'Weightage Page-1'!AU184,0))+
(IF('Semester Activities'!K$55&lt;&gt;0,('Semester Activities'!K$55/'Weightage Page-1'!AV$13)*'Weightage Page-1'!AV184,0))+
(IF('Semester Activities'!K$56&lt;&gt;0,('Semester Activities'!K$56/'Weightage Page-1'!AW$13)*'Weightage Page-1'!AW184,0))+
(IF('Semester Activities'!K$57&lt;&gt;0,('Semester Activities'!K$57/'Weightage Page-1'!AX$13)*'Weightage Page-1'!AX184,0))+
(IF('Semester Activities'!K$58&lt;&gt;0,('Semester Activities'!K$58/'Weightage Page-1'!AY$13)*'Weightage Page-1'!AY184,0))+
(IF('Semester Activities'!K$59&lt;&gt;0,('Semester Activities'!K$59/'Weightage Page-1'!AZ$13)*'Weightage Page-1'!AZ184,0))+
(IF('Semester Activities'!K$60&lt;&gt;0,('Semester Activities'!K$60/'Weightage Page-1'!BA$13)*'Weightage Page-1'!BA184,0))+
(IF('Semester Activities'!K$61&lt;&gt;0,('Semester Activities'!K$61/'Weightage Page-1'!BB$13)*'Weightage Page-1'!BB184,0))</f>
        <v>0</v>
      </c>
      <c r="G178" s="423"/>
      <c r="H178" s="423">
        <f>(IF('Semester Activities'!L$11&lt;&gt;0,('Semester Activities'!L$11/'Weightage Page-1'!D$13)*'Weightage Page-1'!D184,0))+
(IF('Semester Activities'!L$12&lt;&gt;0,('Semester Activities'!L$12/'Weightage Page-1'!E$13)*'Weightage Page-1'!E184,0))+
(IF('Semester Activities'!L$13&lt;&gt;0,('Semester Activities'!L$13/'Weightage Page-1'!F$13)*'Weightage Page-1'!F184,0))+
(IF('Semester Activities'!L$14&lt;&gt;0,('Semester Activities'!L$14/'Weightage Page-1'!G$13)*'Weightage Page-1'!G184,0))+
(IF('Semester Activities'!L$15&lt;&gt;0,('Semester Activities'!L$15/'Weightage Page-1'!H$13)*'Weightage Page-1'!H184,0))+
(IF('Semester Activities'!L$16&lt;&gt;0,('Semester Activities'!L$16/'Weightage Page-1'!I$13)*'Weightage Page-1'!I184,0))+
(IF('Semester Activities'!L$17&lt;&gt;0,('Semester Activities'!L$17/'Weightage Page-1'!J$13)*'Weightage Page-1'!J184,0))+
(IF('Semester Activities'!L$18&lt;&gt;0,('Semester Activities'!L$18/'Weightage Page-1'!K$13)*'Weightage Page-1'!K184,0))+
(IF('Semester Activities'!L$19&lt;&gt;0,('Semester Activities'!L$19/'Weightage Page-1'!L$13)*'Weightage Page-1'!L184,0))+
(IF('Semester Activities'!L$20&lt;&gt;0,('Semester Activities'!L$20/'Weightage Page-1'!M$13)*'Weightage Page-1'!M184,0))+
(IF('Semester Activities'!L$21&lt;&gt;0,('Semester Activities'!L$21/'Weightage Page-1'!N$13)*'Weightage Page-1'!N184,0))+
(IF('Semester Activities'!L$25&lt;&gt;0,('Semester Activities'!L$25/'Weightage Page-1'!R$13)*'Weightage Page-1'!R184,0))+
(IF('Semester Activities'!L$26&lt;&gt;0,('Semester Activities'!L$26/'Weightage Page-1'!S$13)*'Weightage Page-1'!S184,0))+
(IF('Semester Activities'!L$27&lt;&gt;0,('Semester Activities'!L$27/'Weightage Page-1'!T$13)*'Weightage Page-1'!T184,0))+
(IF('Semester Activities'!L$28&lt;&gt;0,('Semester Activities'!L$28/'Weightage Page-1'!U$13)*'Weightage Page-1'!U184,0))+
(IF('Semester Activities'!L$29&lt;&gt;0,('Semester Activities'!L$29/'Weightage Page-1'!V$13)*'Weightage Page-1'!V184,0))+
(IF('Semester Activities'!L$30&lt;&gt;0,('Semester Activities'!L$30/'Weightage Page-1'!W$13)*'Weightage Page-1'!W184,0))+
(IF('Semester Activities'!L$31&lt;&gt;0,('Semester Activities'!L$31/'Weightage Page-1'!X$13)*'Weightage Page-1'!X184,0))+
(IF('Semester Activities'!L$32&lt;&gt;0,('Semester Activities'!L$32/'Weightage Page-1'!Y$13)*'Weightage Page-1'!Y184,0))+
(IF('Semester Activities'!L$33&lt;&gt;0,('Semester Activities'!L$33/'Weightage Page-1'!Z$13)*'Weightage Page-1'!Z184,0))+
(IF('Semester Activities'!L$34&lt;&gt;0,('Semester Activities'!L$34/'Weightage Page-1'!AA$13)*'Weightage Page-1'!AA184,0))+
(IF('Semester Activities'!L$35&lt;&gt;0,('Semester Activities'!L$35/'Weightage Page-1'!AB$13)*'Weightage Page-1'!AB184,0))+
(IF('Semester Activities'!L$36&lt;&gt;0,('Semester Activities'!L$36/'Weightage Page-1'!AC$13)*'Weightage Page-1'!AC184,0))+
(IF('Semester Activities'!L$38&lt;&gt;0,('Semester Activities'!L$38/'Weightage Page-1'!AE$13)*'Weightage Page-1'!AE184,0))+
(IF('Semester Activities'!L$39&lt;&gt;0,('Semester Activities'!L$39/'Weightage Page-1'!AF$13)*'Weightage Page-1'!AF184,0))+
(IF('Semester Activities'!L$40&lt;&gt;0,('Semester Activities'!L$40/'Weightage Page-1'!AG$13)*'Weightage Page-1'!AG184,0))+
(IF('Semester Activities'!L$41&lt;&gt;0,('Semester Activities'!L$41/'Weightage Page-1'!AH$13)*'Weightage Page-1'!AH184,0))+
(IF('Semester Activities'!L$42&lt;&gt;0,('Semester Activities'!L$42/'Weightage Page-1'!AI$13)*'Weightage Page-1'!AI184,0))+
(IF('Semester Activities'!L$43&lt;&gt;0,('Semester Activities'!L$43/'Weightage Page-1'!AJ$13)*'Weightage Page-1'!AJ184,0))+
(IF('Semester Activities'!L$44&lt;&gt;0,('Semester Activities'!L$44/'Weightage Page-1'!AK$13)*'Weightage Page-1'!AK184,0))+
(IF('Semester Activities'!L$45&lt;&gt;0,('Semester Activities'!L$45/'Weightage Page-1'!AL$13)*'Weightage Page-1'!AL184,0))+
(IF('Semester Activities'!L$46&lt;&gt;0,('Semester Activities'!L$46/'Weightage Page-1'!AM$13)*'Weightage Page-1'!AM184,0))+
(IF('Semester Activities'!L$47&lt;&gt;0,('Semester Activities'!L$47/'Weightage Page-1'!AN$13)*'Weightage Page-1'!AN184,0))+
(IF('Semester Activities'!L$48&lt;&gt;0,('Semester Activities'!L$48/'Weightage Page-1'!AO$13)*'Weightage Page-1'!AO184,0))+
(IF('Semester Activities'!L$49&lt;&gt;0,('Semester Activities'!L$49/'Weightage Page-1'!AP$13)*'Weightage Page-1'!AP184,0))+
(IF('Semester Activities'!L$50&lt;&gt;0,('Semester Activities'!L$50/'Weightage Page-1'!AQ$13)*'Weightage Page-1'!AQ184,0))+
(IF('Semester Activities'!L$51&lt;&gt;0,('Semester Activities'!L$51/'Weightage Page-1'!AR$13)*'Weightage Page-1'!AR184,0))+
(IF('Semester Activities'!L$52&lt;&gt;0,('Semester Activities'!L$52/'Weightage Page-1'!AS$13)*'Weightage Page-1'!AS184,0))+
(IF('Semester Activities'!L$53&lt;&gt;0,('Semester Activities'!L$53/'Weightage Page-1'!AT$13)*'Weightage Page-1'!AT184,0))+
(IF('Semester Activities'!L$54&lt;&gt;0,('Semester Activities'!L$54/'Weightage Page-1'!AU$13)*'Weightage Page-1'!AU184,0))+
(IF('Semester Activities'!L$55&lt;&gt;0,('Semester Activities'!L$55/'Weightage Page-1'!AV$13)*'Weightage Page-1'!AV184,0))+
(IF('Semester Activities'!L$56&lt;&gt;0,('Semester Activities'!L$56/'Weightage Page-1'!AW$13)*'Weightage Page-1'!AW184,0))+
(IF('Semester Activities'!L$57&lt;&gt;0,('Semester Activities'!L$57/'Weightage Page-1'!AX$13)*'Weightage Page-1'!AX184,0))+
(IF('Semester Activities'!L$58&lt;&gt;0,('Semester Activities'!L$58/'Weightage Page-1'!AY$13)*'Weightage Page-1'!AY184,0))+
(IF('Semester Activities'!L$59&lt;&gt;0,('Semester Activities'!L$59/'Weightage Page-1'!AZ$13)*'Weightage Page-1'!AZ184,0))+
(IF('Semester Activities'!L$60&lt;&gt;0,('Semester Activities'!L$60/'Weightage Page-1'!BA$13)*'Weightage Page-1'!BA184,0))+
(IF('Semester Activities'!L$61&lt;&gt;0,('Semester Activities'!L$61/'Weightage Page-1'!BB$13)*'Weightage Page-1'!BB184,0))</f>
        <v>0</v>
      </c>
      <c r="I178" s="423"/>
      <c r="J178" s="423">
        <f>(IF('Semester Activities'!M$11&lt;&gt;0,('Semester Activities'!M$11/'Weightage Page-1'!D$13)*'Weightage Page-1'!D184,0))+
(IF('Semester Activities'!M$12&lt;&gt;0,('Semester Activities'!M$12/'Weightage Page-1'!E$13)*'Weightage Page-1'!E184,0))+
(IF('Semester Activities'!M$13&lt;&gt;0,('Semester Activities'!M$13/'Weightage Page-1'!F$13)*'Weightage Page-1'!F184,0))+
(IF('Semester Activities'!M$14&lt;&gt;0,('Semester Activities'!M$14/'Weightage Page-1'!G$13)*'Weightage Page-1'!G184,0))+
(IF('Semester Activities'!M$15&lt;&gt;0,('Semester Activities'!M$15/'Weightage Page-1'!H$13)*'Weightage Page-1'!H184,0))+
(IF('Semester Activities'!M$16&lt;&gt;0,('Semester Activities'!M$16/'Weightage Page-1'!I$13)*'Weightage Page-1'!I184,0))+
(IF('Semester Activities'!M$17&lt;&gt;0,('Semester Activities'!M$17/'Weightage Page-1'!J$13)*'Weightage Page-1'!J184,0))+
(IF('Semester Activities'!M$18&lt;&gt;0,('Semester Activities'!M$18/'Weightage Page-1'!K$13)*'Weightage Page-1'!K184,0))+
(IF('Semester Activities'!M$19&lt;&gt;0,('Semester Activities'!M$19/'Weightage Page-1'!L$13)*'Weightage Page-1'!L184,0))+
(IF('Semester Activities'!M$20&lt;&gt;0,('Semester Activities'!M$20/'Weightage Page-1'!M$13)*'Weightage Page-1'!M184,0))+
(IF('Semester Activities'!M$21&lt;&gt;0,('Semester Activities'!M$21/'Weightage Page-1'!N$13)*'Weightage Page-1'!N184,0))+
(IF('Semester Activities'!M$25&lt;&gt;0,('Semester Activities'!M$25/'Weightage Page-1'!R$13)*'Weightage Page-1'!R184,0))+
(IF('Semester Activities'!M$26&lt;&gt;0,('Semester Activities'!M$26/'Weightage Page-1'!S$13)*'Weightage Page-1'!S184,0))+
(IF('Semester Activities'!M$27&lt;&gt;0,('Semester Activities'!M$27/'Weightage Page-1'!T$13)*'Weightage Page-1'!T184,0))+
(IF('Semester Activities'!M$28&lt;&gt;0,('Semester Activities'!M$28/'Weightage Page-1'!U$13)*'Weightage Page-1'!U184,0))+
(IF('Semester Activities'!M$29&lt;&gt;0,('Semester Activities'!M$29/'Weightage Page-1'!V$13)*'Weightage Page-1'!V184,0))+
(IF('Semester Activities'!M$30&lt;&gt;0,('Semester Activities'!M$30/'Weightage Page-1'!W$13)*'Weightage Page-1'!W184,0))+
(IF('Semester Activities'!M$31&lt;&gt;0,('Semester Activities'!M$31/'Weightage Page-1'!X$13)*'Weightage Page-1'!X184,0))+
(IF('Semester Activities'!M$32&lt;&gt;0,('Semester Activities'!M$32/'Weightage Page-1'!Y$13)*'Weightage Page-1'!Y184,0))+
(IF('Semester Activities'!M$33&lt;&gt;0,('Semester Activities'!M$33/'Weightage Page-1'!Z$13)*'Weightage Page-1'!Z184,0))+
(IF('Semester Activities'!M$34&lt;&gt;0,('Semester Activities'!M$34/'Weightage Page-1'!AA$13)*'Weightage Page-1'!AA184,0))+
(IF('Semester Activities'!M$35&lt;&gt;0,('Semester Activities'!M$35/'Weightage Page-1'!AB$13)*'Weightage Page-1'!AB184,0))+
(IF('Semester Activities'!M$36&lt;&gt;0,('Semester Activities'!M$36/'Weightage Page-1'!AC$13)*'Weightage Page-1'!AC184,0))+
(IF('Semester Activities'!M$38&lt;&gt;0,('Semester Activities'!M$38/'Weightage Page-1'!AE$13)*'Weightage Page-1'!AE184,0))+
(IF('Semester Activities'!M$39&lt;&gt;0,('Semester Activities'!M$39/'Weightage Page-1'!AF$13)*'Weightage Page-1'!AF184,0))+
(IF('Semester Activities'!M$40&lt;&gt;0,('Semester Activities'!M$40/'Weightage Page-1'!AG$13)*'Weightage Page-1'!AG184,0))+
(IF('Semester Activities'!M$41&lt;&gt;0,('Semester Activities'!M$41/'Weightage Page-1'!AH$13)*'Weightage Page-1'!AH184,0))+
(IF('Semester Activities'!M$42&lt;&gt;0,('Semester Activities'!M$42/'Weightage Page-1'!AI$13)*'Weightage Page-1'!AI184,0))+
(IF('Semester Activities'!M$43&lt;&gt;0,('Semester Activities'!M$43/'Weightage Page-1'!AJ$13)*'Weightage Page-1'!AJ184,0))+
(IF('Semester Activities'!M$44&lt;&gt;0,('Semester Activities'!M$44/'Weightage Page-1'!AK$13)*'Weightage Page-1'!AK184,0))+
(IF('Semester Activities'!M$45&lt;&gt;0,('Semester Activities'!M$45/'Weightage Page-1'!AL$13)*'Weightage Page-1'!AL184,0))+
(IF('Semester Activities'!M$46&lt;&gt;0,('Semester Activities'!M$46/'Weightage Page-1'!AM$13)*'Weightage Page-1'!AM184,0))+
(IF('Semester Activities'!M$47&lt;&gt;0,('Semester Activities'!M$47/'Weightage Page-1'!AN$13)*'Weightage Page-1'!AN184,0))+
(IF('Semester Activities'!M$48&lt;&gt;0,('Semester Activities'!M$48/'Weightage Page-1'!AO$13)*'Weightage Page-1'!AO184,0))+
(IF('Semester Activities'!M$49&lt;&gt;0,('Semester Activities'!M$49/'Weightage Page-1'!AP$13)*'Weightage Page-1'!AP184,0))+
(IF('Semester Activities'!M$50&lt;&gt;0,('Semester Activities'!M$50/'Weightage Page-1'!AQ$13)*'Weightage Page-1'!AQ184,0))+
(IF('Semester Activities'!M$51&lt;&gt;0,('Semester Activities'!M$51/'Weightage Page-1'!AR$13)*'Weightage Page-1'!AR184,0))+
(IF('Semester Activities'!M$52&lt;&gt;0,('Semester Activities'!M$52/'Weightage Page-1'!AS$13)*'Weightage Page-1'!AS184,0))+
(IF('Semester Activities'!M$53&lt;&gt;0,('Semester Activities'!M$53/'Weightage Page-1'!AT$13)*'Weightage Page-1'!AT184,0))+
(IF('Semester Activities'!M$54&lt;&gt;0,('Semester Activities'!M$54/'Weightage Page-1'!AU$13)*'Weightage Page-1'!AU184,0))+
(IF('Semester Activities'!M$55&lt;&gt;0,('Semester Activities'!M$55/'Weightage Page-1'!AV$13)*'Weightage Page-1'!AV184,0))+
(IF('Semester Activities'!M$56&lt;&gt;0,('Semester Activities'!M$56/'Weightage Page-1'!AW$13)*'Weightage Page-1'!AW184,0))+
(IF('Semester Activities'!M$57&lt;&gt;0,('Semester Activities'!M$57/'Weightage Page-1'!AX$13)*'Weightage Page-1'!AX184,0))+
(IF('Semester Activities'!M$58&lt;&gt;0,('Semester Activities'!M$58/'Weightage Page-1'!AY$13)*'Weightage Page-1'!AY184,0))+
(IF('Semester Activities'!M$59&lt;&gt;0,('Semester Activities'!M$59/'Weightage Page-1'!AZ$13)*'Weightage Page-1'!AZ184,0))+
(IF('Semester Activities'!M$60&lt;&gt;0,('Semester Activities'!M$60/'Weightage Page-1'!BA$13)*'Weightage Page-1'!BA184,0))+
(IF('Semester Activities'!M$61&lt;&gt;0,('Semester Activities'!M$61/'Weightage Page-1'!BB$13)*'Weightage Page-1'!BB184,0))</f>
        <v>0</v>
      </c>
      <c r="K178" s="423"/>
      <c r="L178" s="423">
        <f>(IF('Semester Activities'!N$11&lt;&gt;0,('Semester Activities'!N$11/'Weightage Page-1'!D$13)*'Weightage Page-1'!D184,0))+
(IF('Semester Activities'!N$12&lt;&gt;0,('Semester Activities'!N$12/'Weightage Page-1'!E$13)*'Weightage Page-1'!E184,0))+
(IF('Semester Activities'!N$13&lt;&gt;0,('Semester Activities'!N$13/'Weightage Page-1'!F$13)*'Weightage Page-1'!F184,0))+
(IF('Semester Activities'!N$14&lt;&gt;0,('Semester Activities'!N$14/'Weightage Page-1'!G$13)*'Weightage Page-1'!G184,0))+
(IF('Semester Activities'!N$15&lt;&gt;0,('Semester Activities'!N$15/'Weightage Page-1'!H$13)*'Weightage Page-1'!H184,0))+
(IF('Semester Activities'!N$16&lt;&gt;0,('Semester Activities'!N$16/'Weightage Page-1'!I$13)*'Weightage Page-1'!I184,0))+
(IF('Semester Activities'!N$17&lt;&gt;0,('Semester Activities'!N$17/'Weightage Page-1'!J$13)*'Weightage Page-1'!J184,0))+
(IF('Semester Activities'!N$18&lt;&gt;0,('Semester Activities'!N$18/'Weightage Page-1'!K$13)*'Weightage Page-1'!K184,0))+
(IF('Semester Activities'!N$19&lt;&gt;0,('Semester Activities'!N$19/'Weightage Page-1'!L$13)*'Weightage Page-1'!L184,0))+
(IF('Semester Activities'!N$20&lt;&gt;0,('Semester Activities'!N$20/'Weightage Page-1'!M$13)*'Weightage Page-1'!M184,0))+
(IF('Semester Activities'!N$21&lt;&gt;0,('Semester Activities'!N$21/'Weightage Page-1'!N$13)*'Weightage Page-1'!N184,0))+
(IF('Semester Activities'!N$25&lt;&gt;0,('Semester Activities'!N$25/'Weightage Page-1'!R$13)*'Weightage Page-1'!R184,0))+
(IF('Semester Activities'!N$26&lt;&gt;0,('Semester Activities'!N$26/'Weightage Page-1'!S$13)*'Weightage Page-1'!S184,0))+
(IF('Semester Activities'!N$27&lt;&gt;0,('Semester Activities'!N$27/'Weightage Page-1'!T$13)*'Weightage Page-1'!T184,0))+
(IF('Semester Activities'!N$28&lt;&gt;0,('Semester Activities'!N$28/'Weightage Page-1'!U$13)*'Weightage Page-1'!U184,0))+
(IF('Semester Activities'!N$29&lt;&gt;0,('Semester Activities'!N$29/'Weightage Page-1'!V$13)*'Weightage Page-1'!V184,0))+
(IF('Semester Activities'!N$30&lt;&gt;0,('Semester Activities'!N$30/'Weightage Page-1'!W$13)*'Weightage Page-1'!W184,0))+
(IF('Semester Activities'!N$31&lt;&gt;0,('Semester Activities'!N$31/'Weightage Page-1'!X$13)*'Weightage Page-1'!X184,0))+
(IF('Semester Activities'!N$32&lt;&gt;0,('Semester Activities'!N$32/'Weightage Page-1'!Y$13)*'Weightage Page-1'!Y184,0))+
(IF('Semester Activities'!N$33&lt;&gt;0,('Semester Activities'!N$33/'Weightage Page-1'!Z$13)*'Weightage Page-1'!Z184,0))+
(IF('Semester Activities'!N$34&lt;&gt;0,('Semester Activities'!N$34/'Weightage Page-1'!AA$13)*'Weightage Page-1'!AA184,0))+
(IF('Semester Activities'!N$35&lt;&gt;0,('Semester Activities'!N$35/'Weightage Page-1'!AB$13)*'Weightage Page-1'!AB184,0))+
(IF('Semester Activities'!N$36&lt;&gt;0,('Semester Activities'!N$36/'Weightage Page-1'!AC$13)*'Weightage Page-1'!AC184,0))+
(IF('Semester Activities'!N$38&lt;&gt;0,('Semester Activities'!N$38/'Weightage Page-1'!AE$13)*'Weightage Page-1'!AE184,0))+
(IF('Semester Activities'!N$39&lt;&gt;0,('Semester Activities'!N$39/'Weightage Page-1'!AF$13)*'Weightage Page-1'!AF184,0))+
(IF('Semester Activities'!N$40&lt;&gt;0,('Semester Activities'!N$40/'Weightage Page-1'!AG$13)*'Weightage Page-1'!AG184,0))+
(IF('Semester Activities'!N$41&lt;&gt;0,('Semester Activities'!N$41/'Weightage Page-1'!AH$13)*'Weightage Page-1'!AH184,0))+
(IF('Semester Activities'!N$42&lt;&gt;0,('Semester Activities'!N$42/'Weightage Page-1'!AI$13)*'Weightage Page-1'!AI184,0))+
(IF('Semester Activities'!N$43&lt;&gt;0,('Semester Activities'!N$43/'Weightage Page-1'!AJ$13)*'Weightage Page-1'!AJ184,0))+
(IF('Semester Activities'!N$44&lt;&gt;0,('Semester Activities'!N$44/'Weightage Page-1'!AK$13)*'Weightage Page-1'!AK184,0))+
(IF('Semester Activities'!N$45&lt;&gt;0,('Semester Activities'!N$45/'Weightage Page-1'!AL$13)*'Weightage Page-1'!AL184,0))+
(IF('Semester Activities'!N$46&lt;&gt;0,('Semester Activities'!N$46/'Weightage Page-1'!AM$13)*'Weightage Page-1'!AM184,0))+
(IF('Semester Activities'!N$47&lt;&gt;0,('Semester Activities'!N$47/'Weightage Page-1'!AN$13)*'Weightage Page-1'!AN184,0))+
(IF('Semester Activities'!N$48&lt;&gt;0,('Semester Activities'!N$48/'Weightage Page-1'!AO$13)*'Weightage Page-1'!AO184,0))+
(IF('Semester Activities'!N$49&lt;&gt;0,('Semester Activities'!N$49/'Weightage Page-1'!AP$13)*'Weightage Page-1'!AP184,0))+
(IF('Semester Activities'!N$50&lt;&gt;0,('Semester Activities'!N$50/'Weightage Page-1'!AQ$13)*'Weightage Page-1'!AQ184,0))+
(IF('Semester Activities'!N$51&lt;&gt;0,('Semester Activities'!N$51/'Weightage Page-1'!AR$13)*'Weightage Page-1'!AR184,0))+
(IF('Semester Activities'!N$52&lt;&gt;0,('Semester Activities'!N$52/'Weightage Page-1'!AS$13)*'Weightage Page-1'!AS184,0))+
(IF('Semester Activities'!N$53&lt;&gt;0,('Semester Activities'!N$53/'Weightage Page-1'!AT$13)*'Weightage Page-1'!AT184,0))+
(IF('Semester Activities'!N$54&lt;&gt;0,('Semester Activities'!N$54/'Weightage Page-1'!AU$13)*'Weightage Page-1'!AU184,0))+
(IF('Semester Activities'!N$55&lt;&gt;0,('Semester Activities'!N$55/'Weightage Page-1'!AV$13)*'Weightage Page-1'!AV184,0))+
(IF('Semester Activities'!N$56&lt;&gt;0,('Semester Activities'!N$56/'Weightage Page-1'!AW$13)*'Weightage Page-1'!AW184,0))+
(IF('Semester Activities'!N$57&lt;&gt;0,('Semester Activities'!N$57/'Weightage Page-1'!AX$13)*'Weightage Page-1'!AX184,0))+
(IF('Semester Activities'!N$58&lt;&gt;0,('Semester Activities'!N$58/'Weightage Page-1'!AY$13)*'Weightage Page-1'!AY184,0))+
(IF('Semester Activities'!N$59&lt;&gt;0,('Semester Activities'!N$59/'Weightage Page-1'!AZ$13)*'Weightage Page-1'!AZ184,0))+
(IF('Semester Activities'!N$60&lt;&gt;0,('Semester Activities'!N$60/'Weightage Page-1'!BA$13)*'Weightage Page-1'!BA184,0))+
(IF('Semester Activities'!N$61&lt;&gt;0,('Semester Activities'!N$61/'Weightage Page-1'!BB$13)*'Weightage Page-1'!BB184,0))</f>
        <v>0</v>
      </c>
      <c r="M178" s="423"/>
      <c r="N178" s="424">
        <f t="shared" si="3"/>
        <v>0</v>
      </c>
      <c r="O178" s="424"/>
    </row>
    <row r="179" spans="1:15" ht="16.5" thickBot="1" x14ac:dyDescent="0.3">
      <c r="A179" s="210">
        <v>170</v>
      </c>
      <c r="B179" s="211" t="str">
        <f>IF('Weightage Page-1'!B185&lt;&gt;"",'Weightage Page-1'!B185,"")</f>
        <v/>
      </c>
      <c r="C179" s="118"/>
      <c r="D179" s="423">
        <f>(IF('Semester Activities'!J$11&lt;&gt;0,('Semester Activities'!J$11/'Weightage Page-1'!D$13)*'Weightage Page-1'!D185,0))+
(IF('Semester Activities'!J$12&lt;&gt;0,('Semester Activities'!J$12/'Weightage Page-1'!E$13)*'Weightage Page-1'!E185,0))+
(IF('Semester Activities'!J$13&lt;&gt;0,('Semester Activities'!J$13/'Weightage Page-1'!F$13)*'Weightage Page-1'!F185,0))+
(IF('Semester Activities'!J$14&lt;&gt;0,('Semester Activities'!J$14/'Weightage Page-1'!G$13)*'Weightage Page-1'!G185,0))+
(IF('Semester Activities'!J$15&lt;&gt;0,('Semester Activities'!J$15/'Weightage Page-1'!H$13)*'Weightage Page-1'!H185,0))+
(IF('Semester Activities'!J$16&lt;&gt;0,('Semester Activities'!J$16/'Weightage Page-1'!I$13)*'Weightage Page-1'!I185,0))+
(IF('Semester Activities'!J$17&lt;&gt;0,('Semester Activities'!J$17/'Weightage Page-1'!J$13)*'Weightage Page-1'!J185,0))+
(IF('Semester Activities'!J$18&lt;&gt;0,('Semester Activities'!J$18/'Weightage Page-1'!K$13)*'Weightage Page-1'!K185,0))+
(IF('Semester Activities'!J$19&lt;&gt;0,('Semester Activities'!J$19/'Weightage Page-1'!L$13)*'Weightage Page-1'!L185,0))+
(IF('Semester Activities'!J$20&lt;&gt;0,('Semester Activities'!J$20/'Weightage Page-1'!M$13)*'Weightage Page-1'!M185,0))+
(IF('Semester Activities'!J$21&lt;&gt;0,('Semester Activities'!J$21/'Weightage Page-1'!N$13)*'Weightage Page-1'!N185,0))+
(IF('Semester Activities'!J$25&lt;&gt;0,('Semester Activities'!J$25/'Weightage Page-1'!R$13)*'Weightage Page-1'!R185,0))+
(IF('Semester Activities'!J$26&lt;&gt;0,('Semester Activities'!J$26/'Weightage Page-1'!S$13)*'Weightage Page-1'!S185,0))+
(IF('Semester Activities'!J$27&lt;&gt;0,('Semester Activities'!J$27/'Weightage Page-1'!T$13)*'Weightage Page-1'!T185,0))+
(IF('Semester Activities'!J$28&lt;&gt;0,('Semester Activities'!J$28/'Weightage Page-1'!U$13)*'Weightage Page-1'!U185,0))+
(IF('Semester Activities'!J$29&lt;&gt;0,('Semester Activities'!J$29/'Weightage Page-1'!V$13)*'Weightage Page-1'!V185,0))+
(IF('Semester Activities'!J$30&lt;&gt;0,('Semester Activities'!J$30/'Weightage Page-1'!W$13)*'Weightage Page-1'!W185,0))+
(IF('Semester Activities'!J$31&lt;&gt;0,('Semester Activities'!J$31/'Weightage Page-1'!X$13)*'Weightage Page-1'!X185,0))+
(IF('Semester Activities'!J$32&lt;&gt;0,('Semester Activities'!J$32/'Weightage Page-1'!Y$13)*'Weightage Page-1'!Y185,0))+
(IF('Semester Activities'!J$33&lt;&gt;0,('Semester Activities'!J$33/'Weightage Page-1'!Z$13)*'Weightage Page-1'!Z185,0))+
(IF('Semester Activities'!J$34&lt;&gt;0,('Semester Activities'!J$34/'Weightage Page-1'!AA$13)*'Weightage Page-1'!AA185,0))+
(IF('Semester Activities'!J$35&lt;&gt;0,('Semester Activities'!J$35/'Weightage Page-1'!AB$13)*'Weightage Page-1'!AB185,0))+
(IF('Semester Activities'!J$36&lt;&gt;0,('Semester Activities'!J$36/'Weightage Page-1'!AC$13)*'Weightage Page-1'!AC185,0))+
(IF('Semester Activities'!J$38&lt;&gt;0,('Semester Activities'!J$38/'Weightage Page-1'!AE$13)*'Weightage Page-1'!AE185,0))+
(IF('Semester Activities'!J$39&lt;&gt;0,('Semester Activities'!J$39/'Weightage Page-1'!AF$13)*'Weightage Page-1'!AF185,0))+
(IF('Semester Activities'!J$40&lt;&gt;0,('Semester Activities'!J$40/'Weightage Page-1'!AG$13)*'Weightage Page-1'!AG185,0))+
(IF('Semester Activities'!J$41&lt;&gt;0,('Semester Activities'!J$41/'Weightage Page-1'!AH$13)*'Weightage Page-1'!AH185,0))+
(IF('Semester Activities'!J$42&lt;&gt;0,('Semester Activities'!J$42/'Weightage Page-1'!AI$13)*'Weightage Page-1'!AI185,0))+
(IF('Semester Activities'!J$43&lt;&gt;0,('Semester Activities'!J$43/'Weightage Page-1'!AJ$13)*'Weightage Page-1'!AJ185,0))+
(IF('Semester Activities'!J$44&lt;&gt;0,('Semester Activities'!J$44/'Weightage Page-1'!AK$13)*'Weightage Page-1'!AK185,0))+
(IF('Semester Activities'!J$45&lt;&gt;0,('Semester Activities'!J$45/'Weightage Page-1'!AL$13)*'Weightage Page-1'!AL185,0))+
(IF('Semester Activities'!J$46&lt;&gt;0,('Semester Activities'!J$46/'Weightage Page-1'!AM$13)*'Weightage Page-1'!AM185,0))+
(IF('Semester Activities'!J$47&lt;&gt;0,('Semester Activities'!J$47/'Weightage Page-1'!AN$13)*'Weightage Page-1'!AN185,0))+
(IF('Semester Activities'!J$48&lt;&gt;0,('Semester Activities'!J$48/'Weightage Page-1'!AO$13)*'Weightage Page-1'!AO185,0))+
(IF('Semester Activities'!J$49&lt;&gt;0,('Semester Activities'!J$49/'Weightage Page-1'!AP$13)*'Weightage Page-1'!AP185,0))+
(IF('Semester Activities'!J$50&lt;&gt;0,('Semester Activities'!J$50/'Weightage Page-1'!AQ$13)*'Weightage Page-1'!AQ185,0))+
(IF('Semester Activities'!J$51&lt;&gt;0,('Semester Activities'!J$51/'Weightage Page-1'!AR$13)*'Weightage Page-1'!AR185,0))+
(IF('Semester Activities'!J$52&lt;&gt;0,('Semester Activities'!J$52/'Weightage Page-1'!AS$13)*'Weightage Page-1'!AS185,0))+
(IF('Semester Activities'!J$53&lt;&gt;0,('Semester Activities'!J$53/'Weightage Page-1'!AT$13)*'Weightage Page-1'!AT185,0))+
(IF('Semester Activities'!J$54&lt;&gt;0,('Semester Activities'!J$54/'Weightage Page-1'!AU$13)*'Weightage Page-1'!AU185,0))+
(IF('Semester Activities'!J$55&lt;&gt;0,('Semester Activities'!J$55/'Weightage Page-1'!AV$13)*'Weightage Page-1'!AV185,0))+
(IF('Semester Activities'!J$56&lt;&gt;0,('Semester Activities'!J$56/'Weightage Page-1'!AW$13)*'Weightage Page-1'!AW185,0))+
(IF('Semester Activities'!J$57&lt;&gt;0,('Semester Activities'!J$57/'Weightage Page-1'!AX$13)*'Weightage Page-1'!AX185,0))+
(IF('Semester Activities'!J$58&lt;&gt;0,('Semester Activities'!J$58/'Weightage Page-1'!AY$13)*'Weightage Page-1'!AY185,0))+
(IF('Semester Activities'!J$59&lt;&gt;0,('Semester Activities'!J$59/'Weightage Page-1'!AZ$13)*'Weightage Page-1'!AZ185,0))+
(IF('Semester Activities'!J$60&lt;&gt;0,('Semester Activities'!J$60/'Weightage Page-1'!BA$13)*'Weightage Page-1'!BA185,0))+
(IF('Semester Activities'!J$61&lt;&gt;0,('Semester Activities'!J$61/'Weightage Page-1'!BB$13)*'Weightage Page-1'!BB185,0))</f>
        <v>0</v>
      </c>
      <c r="E179" s="423"/>
      <c r="F179" s="423">
        <f>(IF('Semester Activities'!K$11&lt;&gt;0,('Semester Activities'!K$11/'Weightage Page-1'!D$13)*'Weightage Page-1'!D185,0))+
(IF('Semester Activities'!K$12&lt;&gt;0,('Semester Activities'!K$12/'Weightage Page-1'!E$13)*'Weightage Page-1'!E185,0))+
(IF('Semester Activities'!K$13&lt;&gt;0,('Semester Activities'!K$13/'Weightage Page-1'!F$13)*'Weightage Page-1'!F185,0))+
(IF('Semester Activities'!K$14&lt;&gt;0,('Semester Activities'!K$14/'Weightage Page-1'!G$13)*'Weightage Page-1'!G185,0))+
(IF('Semester Activities'!K$15&lt;&gt;0,('Semester Activities'!K$15/'Weightage Page-1'!H$13)*'Weightage Page-1'!H185,0))+
(IF('Semester Activities'!K$16&lt;&gt;0,('Semester Activities'!K$16/'Weightage Page-1'!I$13)*'Weightage Page-1'!I185,0))+
(IF('Semester Activities'!K$17&lt;&gt;0,('Semester Activities'!K$17/'Weightage Page-1'!J$13)*'Weightage Page-1'!J185,0))+
(IF('Semester Activities'!K$18&lt;&gt;0,('Semester Activities'!K$18/'Weightage Page-1'!K$13)*'Weightage Page-1'!K185,0))+
(IF('Semester Activities'!K$19&lt;&gt;0,('Semester Activities'!K$19/'Weightage Page-1'!L$13)*'Weightage Page-1'!L185,0))+
(IF('Semester Activities'!K$20&lt;&gt;0,('Semester Activities'!K$20/'Weightage Page-1'!M$13)*'Weightage Page-1'!M185,0))+
(IF('Semester Activities'!K$21&lt;&gt;0,('Semester Activities'!K$21/'Weightage Page-1'!N$13)*'Weightage Page-1'!N185,0))+
(IF('Semester Activities'!K$25&lt;&gt;0,('Semester Activities'!K$25/'Weightage Page-1'!R$13)*'Weightage Page-1'!R185,0))+
(IF('Semester Activities'!K$26&lt;&gt;0,('Semester Activities'!K$26/'Weightage Page-1'!S$13)*'Weightage Page-1'!S185,0))+
(IF('Semester Activities'!K$27&lt;&gt;0,('Semester Activities'!K$27/'Weightage Page-1'!T$13)*'Weightage Page-1'!T185,0))+
(IF('Semester Activities'!K$28&lt;&gt;0,('Semester Activities'!K$28/'Weightage Page-1'!U$13)*'Weightage Page-1'!U185,0))+
(IF('Semester Activities'!K$29&lt;&gt;0,('Semester Activities'!K$29/'Weightage Page-1'!V$13)*'Weightage Page-1'!V185,0))+
(IF('Semester Activities'!K$30&lt;&gt;0,('Semester Activities'!K$30/'Weightage Page-1'!W$13)*'Weightage Page-1'!W185,0))+
(IF('Semester Activities'!K$31&lt;&gt;0,('Semester Activities'!K$31/'Weightage Page-1'!X$13)*'Weightage Page-1'!X185,0))+
(IF('Semester Activities'!K$32&lt;&gt;0,('Semester Activities'!K$32/'Weightage Page-1'!Y$13)*'Weightage Page-1'!Y185,0))+
(IF('Semester Activities'!K$33&lt;&gt;0,('Semester Activities'!K$33/'Weightage Page-1'!Z$13)*'Weightage Page-1'!Z185,0))+
(IF('Semester Activities'!K$34&lt;&gt;0,('Semester Activities'!K$34/'Weightage Page-1'!AA$13)*'Weightage Page-1'!AA185,0))+
(IF('Semester Activities'!K$35&lt;&gt;0,('Semester Activities'!K$35/'Weightage Page-1'!AB$13)*'Weightage Page-1'!AB185,0))+
(IF('Semester Activities'!K$36&lt;&gt;0,('Semester Activities'!K$36/'Weightage Page-1'!AC$13)*'Weightage Page-1'!AC185,0))+
(IF('Semester Activities'!K$38&lt;&gt;0,('Semester Activities'!K$38/'Weightage Page-1'!AE$13)*'Weightage Page-1'!AE185,0))+
(IF('Semester Activities'!K$39&lt;&gt;0,('Semester Activities'!K$39/'Weightage Page-1'!AF$13)*'Weightage Page-1'!AF185,0))+
(IF('Semester Activities'!K$40&lt;&gt;0,('Semester Activities'!K$40/'Weightage Page-1'!AG$13)*'Weightage Page-1'!AG185,0))+
(IF('Semester Activities'!K$41&lt;&gt;0,('Semester Activities'!K$41/'Weightage Page-1'!AH$13)*'Weightage Page-1'!AH185,0))+
(IF('Semester Activities'!K$42&lt;&gt;0,('Semester Activities'!K$42/'Weightage Page-1'!AI$13)*'Weightage Page-1'!AI185,0))+
(IF('Semester Activities'!K$43&lt;&gt;0,('Semester Activities'!K$43/'Weightage Page-1'!AJ$13)*'Weightage Page-1'!AJ185,0))+
(IF('Semester Activities'!K$44&lt;&gt;0,('Semester Activities'!K$44/'Weightage Page-1'!AK$13)*'Weightage Page-1'!AK185,0))+
(IF('Semester Activities'!K$45&lt;&gt;0,('Semester Activities'!K$45/'Weightage Page-1'!AL$13)*'Weightage Page-1'!AL185,0))+
(IF('Semester Activities'!K$46&lt;&gt;0,('Semester Activities'!K$46/'Weightage Page-1'!AM$13)*'Weightage Page-1'!AM185,0))+
(IF('Semester Activities'!K$47&lt;&gt;0,('Semester Activities'!K$47/'Weightage Page-1'!AN$13)*'Weightage Page-1'!AN185,0))+
(IF('Semester Activities'!K$48&lt;&gt;0,('Semester Activities'!K$48/'Weightage Page-1'!AO$13)*'Weightage Page-1'!AO185,0))+
(IF('Semester Activities'!K$49&lt;&gt;0,('Semester Activities'!K$49/'Weightage Page-1'!AP$13)*'Weightage Page-1'!AP185,0))+
(IF('Semester Activities'!K$50&lt;&gt;0,('Semester Activities'!K$50/'Weightage Page-1'!AQ$13)*'Weightage Page-1'!AQ185,0))+
(IF('Semester Activities'!K$51&lt;&gt;0,('Semester Activities'!K$51/'Weightage Page-1'!AR$13)*'Weightage Page-1'!AR185,0))+
(IF('Semester Activities'!K$52&lt;&gt;0,('Semester Activities'!K$52/'Weightage Page-1'!AS$13)*'Weightage Page-1'!AS185,0))+
(IF('Semester Activities'!K$53&lt;&gt;0,('Semester Activities'!K$53/'Weightage Page-1'!AT$13)*'Weightage Page-1'!AT185,0))+
(IF('Semester Activities'!K$54&lt;&gt;0,('Semester Activities'!K$54/'Weightage Page-1'!AU$13)*'Weightage Page-1'!AU185,0))+
(IF('Semester Activities'!K$55&lt;&gt;0,('Semester Activities'!K$55/'Weightage Page-1'!AV$13)*'Weightage Page-1'!AV185,0))+
(IF('Semester Activities'!K$56&lt;&gt;0,('Semester Activities'!K$56/'Weightage Page-1'!AW$13)*'Weightage Page-1'!AW185,0))+
(IF('Semester Activities'!K$57&lt;&gt;0,('Semester Activities'!K$57/'Weightage Page-1'!AX$13)*'Weightage Page-1'!AX185,0))+
(IF('Semester Activities'!K$58&lt;&gt;0,('Semester Activities'!K$58/'Weightage Page-1'!AY$13)*'Weightage Page-1'!AY185,0))+
(IF('Semester Activities'!K$59&lt;&gt;0,('Semester Activities'!K$59/'Weightage Page-1'!AZ$13)*'Weightage Page-1'!AZ185,0))+
(IF('Semester Activities'!K$60&lt;&gt;0,('Semester Activities'!K$60/'Weightage Page-1'!BA$13)*'Weightage Page-1'!BA185,0))+
(IF('Semester Activities'!K$61&lt;&gt;0,('Semester Activities'!K$61/'Weightage Page-1'!BB$13)*'Weightage Page-1'!BB185,0))</f>
        <v>0</v>
      </c>
      <c r="G179" s="423"/>
      <c r="H179" s="423">
        <f>(IF('Semester Activities'!L$11&lt;&gt;0,('Semester Activities'!L$11/'Weightage Page-1'!D$13)*'Weightage Page-1'!D185,0))+
(IF('Semester Activities'!L$12&lt;&gt;0,('Semester Activities'!L$12/'Weightage Page-1'!E$13)*'Weightage Page-1'!E185,0))+
(IF('Semester Activities'!L$13&lt;&gt;0,('Semester Activities'!L$13/'Weightage Page-1'!F$13)*'Weightage Page-1'!F185,0))+
(IF('Semester Activities'!L$14&lt;&gt;0,('Semester Activities'!L$14/'Weightage Page-1'!G$13)*'Weightage Page-1'!G185,0))+
(IF('Semester Activities'!L$15&lt;&gt;0,('Semester Activities'!L$15/'Weightage Page-1'!H$13)*'Weightage Page-1'!H185,0))+
(IF('Semester Activities'!L$16&lt;&gt;0,('Semester Activities'!L$16/'Weightage Page-1'!I$13)*'Weightage Page-1'!I185,0))+
(IF('Semester Activities'!L$17&lt;&gt;0,('Semester Activities'!L$17/'Weightage Page-1'!J$13)*'Weightage Page-1'!J185,0))+
(IF('Semester Activities'!L$18&lt;&gt;0,('Semester Activities'!L$18/'Weightage Page-1'!K$13)*'Weightage Page-1'!K185,0))+
(IF('Semester Activities'!L$19&lt;&gt;0,('Semester Activities'!L$19/'Weightage Page-1'!L$13)*'Weightage Page-1'!L185,0))+
(IF('Semester Activities'!L$20&lt;&gt;0,('Semester Activities'!L$20/'Weightage Page-1'!M$13)*'Weightage Page-1'!M185,0))+
(IF('Semester Activities'!L$21&lt;&gt;0,('Semester Activities'!L$21/'Weightage Page-1'!N$13)*'Weightage Page-1'!N185,0))+
(IF('Semester Activities'!L$25&lt;&gt;0,('Semester Activities'!L$25/'Weightage Page-1'!R$13)*'Weightage Page-1'!R185,0))+
(IF('Semester Activities'!L$26&lt;&gt;0,('Semester Activities'!L$26/'Weightage Page-1'!S$13)*'Weightage Page-1'!S185,0))+
(IF('Semester Activities'!L$27&lt;&gt;0,('Semester Activities'!L$27/'Weightage Page-1'!T$13)*'Weightage Page-1'!T185,0))+
(IF('Semester Activities'!L$28&lt;&gt;0,('Semester Activities'!L$28/'Weightage Page-1'!U$13)*'Weightage Page-1'!U185,0))+
(IF('Semester Activities'!L$29&lt;&gt;0,('Semester Activities'!L$29/'Weightage Page-1'!V$13)*'Weightage Page-1'!V185,0))+
(IF('Semester Activities'!L$30&lt;&gt;0,('Semester Activities'!L$30/'Weightage Page-1'!W$13)*'Weightage Page-1'!W185,0))+
(IF('Semester Activities'!L$31&lt;&gt;0,('Semester Activities'!L$31/'Weightage Page-1'!X$13)*'Weightage Page-1'!X185,0))+
(IF('Semester Activities'!L$32&lt;&gt;0,('Semester Activities'!L$32/'Weightage Page-1'!Y$13)*'Weightage Page-1'!Y185,0))+
(IF('Semester Activities'!L$33&lt;&gt;0,('Semester Activities'!L$33/'Weightage Page-1'!Z$13)*'Weightage Page-1'!Z185,0))+
(IF('Semester Activities'!L$34&lt;&gt;0,('Semester Activities'!L$34/'Weightage Page-1'!AA$13)*'Weightage Page-1'!AA185,0))+
(IF('Semester Activities'!L$35&lt;&gt;0,('Semester Activities'!L$35/'Weightage Page-1'!AB$13)*'Weightage Page-1'!AB185,0))+
(IF('Semester Activities'!L$36&lt;&gt;0,('Semester Activities'!L$36/'Weightage Page-1'!AC$13)*'Weightage Page-1'!AC185,0))+
(IF('Semester Activities'!L$38&lt;&gt;0,('Semester Activities'!L$38/'Weightage Page-1'!AE$13)*'Weightage Page-1'!AE185,0))+
(IF('Semester Activities'!L$39&lt;&gt;0,('Semester Activities'!L$39/'Weightage Page-1'!AF$13)*'Weightage Page-1'!AF185,0))+
(IF('Semester Activities'!L$40&lt;&gt;0,('Semester Activities'!L$40/'Weightage Page-1'!AG$13)*'Weightage Page-1'!AG185,0))+
(IF('Semester Activities'!L$41&lt;&gt;0,('Semester Activities'!L$41/'Weightage Page-1'!AH$13)*'Weightage Page-1'!AH185,0))+
(IF('Semester Activities'!L$42&lt;&gt;0,('Semester Activities'!L$42/'Weightage Page-1'!AI$13)*'Weightage Page-1'!AI185,0))+
(IF('Semester Activities'!L$43&lt;&gt;0,('Semester Activities'!L$43/'Weightage Page-1'!AJ$13)*'Weightage Page-1'!AJ185,0))+
(IF('Semester Activities'!L$44&lt;&gt;0,('Semester Activities'!L$44/'Weightage Page-1'!AK$13)*'Weightage Page-1'!AK185,0))+
(IF('Semester Activities'!L$45&lt;&gt;0,('Semester Activities'!L$45/'Weightage Page-1'!AL$13)*'Weightage Page-1'!AL185,0))+
(IF('Semester Activities'!L$46&lt;&gt;0,('Semester Activities'!L$46/'Weightage Page-1'!AM$13)*'Weightage Page-1'!AM185,0))+
(IF('Semester Activities'!L$47&lt;&gt;0,('Semester Activities'!L$47/'Weightage Page-1'!AN$13)*'Weightage Page-1'!AN185,0))+
(IF('Semester Activities'!L$48&lt;&gt;0,('Semester Activities'!L$48/'Weightage Page-1'!AO$13)*'Weightage Page-1'!AO185,0))+
(IF('Semester Activities'!L$49&lt;&gt;0,('Semester Activities'!L$49/'Weightage Page-1'!AP$13)*'Weightage Page-1'!AP185,0))+
(IF('Semester Activities'!L$50&lt;&gt;0,('Semester Activities'!L$50/'Weightage Page-1'!AQ$13)*'Weightage Page-1'!AQ185,0))+
(IF('Semester Activities'!L$51&lt;&gt;0,('Semester Activities'!L$51/'Weightage Page-1'!AR$13)*'Weightage Page-1'!AR185,0))+
(IF('Semester Activities'!L$52&lt;&gt;0,('Semester Activities'!L$52/'Weightage Page-1'!AS$13)*'Weightage Page-1'!AS185,0))+
(IF('Semester Activities'!L$53&lt;&gt;0,('Semester Activities'!L$53/'Weightage Page-1'!AT$13)*'Weightage Page-1'!AT185,0))+
(IF('Semester Activities'!L$54&lt;&gt;0,('Semester Activities'!L$54/'Weightage Page-1'!AU$13)*'Weightage Page-1'!AU185,0))+
(IF('Semester Activities'!L$55&lt;&gt;0,('Semester Activities'!L$55/'Weightage Page-1'!AV$13)*'Weightage Page-1'!AV185,0))+
(IF('Semester Activities'!L$56&lt;&gt;0,('Semester Activities'!L$56/'Weightage Page-1'!AW$13)*'Weightage Page-1'!AW185,0))+
(IF('Semester Activities'!L$57&lt;&gt;0,('Semester Activities'!L$57/'Weightage Page-1'!AX$13)*'Weightage Page-1'!AX185,0))+
(IF('Semester Activities'!L$58&lt;&gt;0,('Semester Activities'!L$58/'Weightage Page-1'!AY$13)*'Weightage Page-1'!AY185,0))+
(IF('Semester Activities'!L$59&lt;&gt;0,('Semester Activities'!L$59/'Weightage Page-1'!AZ$13)*'Weightage Page-1'!AZ185,0))+
(IF('Semester Activities'!L$60&lt;&gt;0,('Semester Activities'!L$60/'Weightage Page-1'!BA$13)*'Weightage Page-1'!BA185,0))+
(IF('Semester Activities'!L$61&lt;&gt;0,('Semester Activities'!L$61/'Weightage Page-1'!BB$13)*'Weightage Page-1'!BB185,0))</f>
        <v>0</v>
      </c>
      <c r="I179" s="423"/>
      <c r="J179" s="423">
        <f>(IF('Semester Activities'!M$11&lt;&gt;0,('Semester Activities'!M$11/'Weightage Page-1'!D$13)*'Weightage Page-1'!D185,0))+
(IF('Semester Activities'!M$12&lt;&gt;0,('Semester Activities'!M$12/'Weightage Page-1'!E$13)*'Weightage Page-1'!E185,0))+
(IF('Semester Activities'!M$13&lt;&gt;0,('Semester Activities'!M$13/'Weightage Page-1'!F$13)*'Weightage Page-1'!F185,0))+
(IF('Semester Activities'!M$14&lt;&gt;0,('Semester Activities'!M$14/'Weightage Page-1'!G$13)*'Weightage Page-1'!G185,0))+
(IF('Semester Activities'!M$15&lt;&gt;0,('Semester Activities'!M$15/'Weightage Page-1'!H$13)*'Weightage Page-1'!H185,0))+
(IF('Semester Activities'!M$16&lt;&gt;0,('Semester Activities'!M$16/'Weightage Page-1'!I$13)*'Weightage Page-1'!I185,0))+
(IF('Semester Activities'!M$17&lt;&gt;0,('Semester Activities'!M$17/'Weightage Page-1'!J$13)*'Weightage Page-1'!J185,0))+
(IF('Semester Activities'!M$18&lt;&gt;0,('Semester Activities'!M$18/'Weightage Page-1'!K$13)*'Weightage Page-1'!K185,0))+
(IF('Semester Activities'!M$19&lt;&gt;0,('Semester Activities'!M$19/'Weightage Page-1'!L$13)*'Weightage Page-1'!L185,0))+
(IF('Semester Activities'!M$20&lt;&gt;0,('Semester Activities'!M$20/'Weightage Page-1'!M$13)*'Weightage Page-1'!M185,0))+
(IF('Semester Activities'!M$21&lt;&gt;0,('Semester Activities'!M$21/'Weightage Page-1'!N$13)*'Weightage Page-1'!N185,0))+
(IF('Semester Activities'!M$25&lt;&gt;0,('Semester Activities'!M$25/'Weightage Page-1'!R$13)*'Weightage Page-1'!R185,0))+
(IF('Semester Activities'!M$26&lt;&gt;0,('Semester Activities'!M$26/'Weightage Page-1'!S$13)*'Weightage Page-1'!S185,0))+
(IF('Semester Activities'!M$27&lt;&gt;0,('Semester Activities'!M$27/'Weightage Page-1'!T$13)*'Weightage Page-1'!T185,0))+
(IF('Semester Activities'!M$28&lt;&gt;0,('Semester Activities'!M$28/'Weightage Page-1'!U$13)*'Weightage Page-1'!U185,0))+
(IF('Semester Activities'!M$29&lt;&gt;0,('Semester Activities'!M$29/'Weightage Page-1'!V$13)*'Weightage Page-1'!V185,0))+
(IF('Semester Activities'!M$30&lt;&gt;0,('Semester Activities'!M$30/'Weightage Page-1'!W$13)*'Weightage Page-1'!W185,0))+
(IF('Semester Activities'!M$31&lt;&gt;0,('Semester Activities'!M$31/'Weightage Page-1'!X$13)*'Weightage Page-1'!X185,0))+
(IF('Semester Activities'!M$32&lt;&gt;0,('Semester Activities'!M$32/'Weightage Page-1'!Y$13)*'Weightage Page-1'!Y185,0))+
(IF('Semester Activities'!M$33&lt;&gt;0,('Semester Activities'!M$33/'Weightage Page-1'!Z$13)*'Weightage Page-1'!Z185,0))+
(IF('Semester Activities'!M$34&lt;&gt;0,('Semester Activities'!M$34/'Weightage Page-1'!AA$13)*'Weightage Page-1'!AA185,0))+
(IF('Semester Activities'!M$35&lt;&gt;0,('Semester Activities'!M$35/'Weightage Page-1'!AB$13)*'Weightage Page-1'!AB185,0))+
(IF('Semester Activities'!M$36&lt;&gt;0,('Semester Activities'!M$36/'Weightage Page-1'!AC$13)*'Weightage Page-1'!AC185,0))+
(IF('Semester Activities'!M$38&lt;&gt;0,('Semester Activities'!M$38/'Weightage Page-1'!AE$13)*'Weightage Page-1'!AE185,0))+
(IF('Semester Activities'!M$39&lt;&gt;0,('Semester Activities'!M$39/'Weightage Page-1'!AF$13)*'Weightage Page-1'!AF185,0))+
(IF('Semester Activities'!M$40&lt;&gt;0,('Semester Activities'!M$40/'Weightage Page-1'!AG$13)*'Weightage Page-1'!AG185,0))+
(IF('Semester Activities'!M$41&lt;&gt;0,('Semester Activities'!M$41/'Weightage Page-1'!AH$13)*'Weightage Page-1'!AH185,0))+
(IF('Semester Activities'!M$42&lt;&gt;0,('Semester Activities'!M$42/'Weightage Page-1'!AI$13)*'Weightage Page-1'!AI185,0))+
(IF('Semester Activities'!M$43&lt;&gt;0,('Semester Activities'!M$43/'Weightage Page-1'!AJ$13)*'Weightage Page-1'!AJ185,0))+
(IF('Semester Activities'!M$44&lt;&gt;0,('Semester Activities'!M$44/'Weightage Page-1'!AK$13)*'Weightage Page-1'!AK185,0))+
(IF('Semester Activities'!M$45&lt;&gt;0,('Semester Activities'!M$45/'Weightage Page-1'!AL$13)*'Weightage Page-1'!AL185,0))+
(IF('Semester Activities'!M$46&lt;&gt;0,('Semester Activities'!M$46/'Weightage Page-1'!AM$13)*'Weightage Page-1'!AM185,0))+
(IF('Semester Activities'!M$47&lt;&gt;0,('Semester Activities'!M$47/'Weightage Page-1'!AN$13)*'Weightage Page-1'!AN185,0))+
(IF('Semester Activities'!M$48&lt;&gt;0,('Semester Activities'!M$48/'Weightage Page-1'!AO$13)*'Weightage Page-1'!AO185,0))+
(IF('Semester Activities'!M$49&lt;&gt;0,('Semester Activities'!M$49/'Weightage Page-1'!AP$13)*'Weightage Page-1'!AP185,0))+
(IF('Semester Activities'!M$50&lt;&gt;0,('Semester Activities'!M$50/'Weightage Page-1'!AQ$13)*'Weightage Page-1'!AQ185,0))+
(IF('Semester Activities'!M$51&lt;&gt;0,('Semester Activities'!M$51/'Weightage Page-1'!AR$13)*'Weightage Page-1'!AR185,0))+
(IF('Semester Activities'!M$52&lt;&gt;0,('Semester Activities'!M$52/'Weightage Page-1'!AS$13)*'Weightage Page-1'!AS185,0))+
(IF('Semester Activities'!M$53&lt;&gt;0,('Semester Activities'!M$53/'Weightage Page-1'!AT$13)*'Weightage Page-1'!AT185,0))+
(IF('Semester Activities'!M$54&lt;&gt;0,('Semester Activities'!M$54/'Weightage Page-1'!AU$13)*'Weightage Page-1'!AU185,0))+
(IF('Semester Activities'!M$55&lt;&gt;0,('Semester Activities'!M$55/'Weightage Page-1'!AV$13)*'Weightage Page-1'!AV185,0))+
(IF('Semester Activities'!M$56&lt;&gt;0,('Semester Activities'!M$56/'Weightage Page-1'!AW$13)*'Weightage Page-1'!AW185,0))+
(IF('Semester Activities'!M$57&lt;&gt;0,('Semester Activities'!M$57/'Weightage Page-1'!AX$13)*'Weightage Page-1'!AX185,0))+
(IF('Semester Activities'!M$58&lt;&gt;0,('Semester Activities'!M$58/'Weightage Page-1'!AY$13)*'Weightage Page-1'!AY185,0))+
(IF('Semester Activities'!M$59&lt;&gt;0,('Semester Activities'!M$59/'Weightage Page-1'!AZ$13)*'Weightage Page-1'!AZ185,0))+
(IF('Semester Activities'!M$60&lt;&gt;0,('Semester Activities'!M$60/'Weightage Page-1'!BA$13)*'Weightage Page-1'!BA185,0))+
(IF('Semester Activities'!M$61&lt;&gt;0,('Semester Activities'!M$61/'Weightage Page-1'!BB$13)*'Weightage Page-1'!BB185,0))</f>
        <v>0</v>
      </c>
      <c r="K179" s="423"/>
      <c r="L179" s="423">
        <f>(IF('Semester Activities'!N$11&lt;&gt;0,('Semester Activities'!N$11/'Weightage Page-1'!D$13)*'Weightage Page-1'!D185,0))+
(IF('Semester Activities'!N$12&lt;&gt;0,('Semester Activities'!N$12/'Weightage Page-1'!E$13)*'Weightage Page-1'!E185,0))+
(IF('Semester Activities'!N$13&lt;&gt;0,('Semester Activities'!N$13/'Weightage Page-1'!F$13)*'Weightage Page-1'!F185,0))+
(IF('Semester Activities'!N$14&lt;&gt;0,('Semester Activities'!N$14/'Weightage Page-1'!G$13)*'Weightage Page-1'!G185,0))+
(IF('Semester Activities'!N$15&lt;&gt;0,('Semester Activities'!N$15/'Weightage Page-1'!H$13)*'Weightage Page-1'!H185,0))+
(IF('Semester Activities'!N$16&lt;&gt;0,('Semester Activities'!N$16/'Weightage Page-1'!I$13)*'Weightage Page-1'!I185,0))+
(IF('Semester Activities'!N$17&lt;&gt;0,('Semester Activities'!N$17/'Weightage Page-1'!J$13)*'Weightage Page-1'!J185,0))+
(IF('Semester Activities'!N$18&lt;&gt;0,('Semester Activities'!N$18/'Weightage Page-1'!K$13)*'Weightage Page-1'!K185,0))+
(IF('Semester Activities'!N$19&lt;&gt;0,('Semester Activities'!N$19/'Weightage Page-1'!L$13)*'Weightage Page-1'!L185,0))+
(IF('Semester Activities'!N$20&lt;&gt;0,('Semester Activities'!N$20/'Weightage Page-1'!M$13)*'Weightage Page-1'!M185,0))+
(IF('Semester Activities'!N$21&lt;&gt;0,('Semester Activities'!N$21/'Weightage Page-1'!N$13)*'Weightage Page-1'!N185,0))+
(IF('Semester Activities'!N$25&lt;&gt;0,('Semester Activities'!N$25/'Weightage Page-1'!R$13)*'Weightage Page-1'!R185,0))+
(IF('Semester Activities'!N$26&lt;&gt;0,('Semester Activities'!N$26/'Weightage Page-1'!S$13)*'Weightage Page-1'!S185,0))+
(IF('Semester Activities'!N$27&lt;&gt;0,('Semester Activities'!N$27/'Weightage Page-1'!T$13)*'Weightage Page-1'!T185,0))+
(IF('Semester Activities'!N$28&lt;&gt;0,('Semester Activities'!N$28/'Weightage Page-1'!U$13)*'Weightage Page-1'!U185,0))+
(IF('Semester Activities'!N$29&lt;&gt;0,('Semester Activities'!N$29/'Weightage Page-1'!V$13)*'Weightage Page-1'!V185,0))+
(IF('Semester Activities'!N$30&lt;&gt;0,('Semester Activities'!N$30/'Weightage Page-1'!W$13)*'Weightage Page-1'!W185,0))+
(IF('Semester Activities'!N$31&lt;&gt;0,('Semester Activities'!N$31/'Weightage Page-1'!X$13)*'Weightage Page-1'!X185,0))+
(IF('Semester Activities'!N$32&lt;&gt;0,('Semester Activities'!N$32/'Weightage Page-1'!Y$13)*'Weightage Page-1'!Y185,0))+
(IF('Semester Activities'!N$33&lt;&gt;0,('Semester Activities'!N$33/'Weightage Page-1'!Z$13)*'Weightage Page-1'!Z185,0))+
(IF('Semester Activities'!N$34&lt;&gt;0,('Semester Activities'!N$34/'Weightage Page-1'!AA$13)*'Weightage Page-1'!AA185,0))+
(IF('Semester Activities'!N$35&lt;&gt;0,('Semester Activities'!N$35/'Weightage Page-1'!AB$13)*'Weightage Page-1'!AB185,0))+
(IF('Semester Activities'!N$36&lt;&gt;0,('Semester Activities'!N$36/'Weightage Page-1'!AC$13)*'Weightage Page-1'!AC185,0))+
(IF('Semester Activities'!N$38&lt;&gt;0,('Semester Activities'!N$38/'Weightage Page-1'!AE$13)*'Weightage Page-1'!AE185,0))+
(IF('Semester Activities'!N$39&lt;&gt;0,('Semester Activities'!N$39/'Weightage Page-1'!AF$13)*'Weightage Page-1'!AF185,0))+
(IF('Semester Activities'!N$40&lt;&gt;0,('Semester Activities'!N$40/'Weightage Page-1'!AG$13)*'Weightage Page-1'!AG185,0))+
(IF('Semester Activities'!N$41&lt;&gt;0,('Semester Activities'!N$41/'Weightage Page-1'!AH$13)*'Weightage Page-1'!AH185,0))+
(IF('Semester Activities'!N$42&lt;&gt;0,('Semester Activities'!N$42/'Weightage Page-1'!AI$13)*'Weightage Page-1'!AI185,0))+
(IF('Semester Activities'!N$43&lt;&gt;0,('Semester Activities'!N$43/'Weightage Page-1'!AJ$13)*'Weightage Page-1'!AJ185,0))+
(IF('Semester Activities'!N$44&lt;&gt;0,('Semester Activities'!N$44/'Weightage Page-1'!AK$13)*'Weightage Page-1'!AK185,0))+
(IF('Semester Activities'!N$45&lt;&gt;0,('Semester Activities'!N$45/'Weightage Page-1'!AL$13)*'Weightage Page-1'!AL185,0))+
(IF('Semester Activities'!N$46&lt;&gt;0,('Semester Activities'!N$46/'Weightage Page-1'!AM$13)*'Weightage Page-1'!AM185,0))+
(IF('Semester Activities'!N$47&lt;&gt;0,('Semester Activities'!N$47/'Weightage Page-1'!AN$13)*'Weightage Page-1'!AN185,0))+
(IF('Semester Activities'!N$48&lt;&gt;0,('Semester Activities'!N$48/'Weightage Page-1'!AO$13)*'Weightage Page-1'!AO185,0))+
(IF('Semester Activities'!N$49&lt;&gt;0,('Semester Activities'!N$49/'Weightage Page-1'!AP$13)*'Weightage Page-1'!AP185,0))+
(IF('Semester Activities'!N$50&lt;&gt;0,('Semester Activities'!N$50/'Weightage Page-1'!AQ$13)*'Weightage Page-1'!AQ185,0))+
(IF('Semester Activities'!N$51&lt;&gt;0,('Semester Activities'!N$51/'Weightage Page-1'!AR$13)*'Weightage Page-1'!AR185,0))+
(IF('Semester Activities'!N$52&lt;&gt;0,('Semester Activities'!N$52/'Weightage Page-1'!AS$13)*'Weightage Page-1'!AS185,0))+
(IF('Semester Activities'!N$53&lt;&gt;0,('Semester Activities'!N$53/'Weightage Page-1'!AT$13)*'Weightage Page-1'!AT185,0))+
(IF('Semester Activities'!N$54&lt;&gt;0,('Semester Activities'!N$54/'Weightage Page-1'!AU$13)*'Weightage Page-1'!AU185,0))+
(IF('Semester Activities'!N$55&lt;&gt;0,('Semester Activities'!N$55/'Weightage Page-1'!AV$13)*'Weightage Page-1'!AV185,0))+
(IF('Semester Activities'!N$56&lt;&gt;0,('Semester Activities'!N$56/'Weightage Page-1'!AW$13)*'Weightage Page-1'!AW185,0))+
(IF('Semester Activities'!N$57&lt;&gt;0,('Semester Activities'!N$57/'Weightage Page-1'!AX$13)*'Weightage Page-1'!AX185,0))+
(IF('Semester Activities'!N$58&lt;&gt;0,('Semester Activities'!N$58/'Weightage Page-1'!AY$13)*'Weightage Page-1'!AY185,0))+
(IF('Semester Activities'!N$59&lt;&gt;0,('Semester Activities'!N$59/'Weightage Page-1'!AZ$13)*'Weightage Page-1'!AZ185,0))+
(IF('Semester Activities'!N$60&lt;&gt;0,('Semester Activities'!N$60/'Weightage Page-1'!BA$13)*'Weightage Page-1'!BA185,0))+
(IF('Semester Activities'!N$61&lt;&gt;0,('Semester Activities'!N$61/'Weightage Page-1'!BB$13)*'Weightage Page-1'!BB185,0))</f>
        <v>0</v>
      </c>
      <c r="M179" s="423"/>
      <c r="N179" s="424">
        <f t="shared" si="3"/>
        <v>0</v>
      </c>
      <c r="O179" s="424"/>
    </row>
    <row r="180" spans="1:15" ht="16.5" thickBot="1" x14ac:dyDescent="0.3">
      <c r="A180" s="210">
        <v>171</v>
      </c>
      <c r="B180" s="211" t="str">
        <f>IF('Weightage Page-1'!B186&lt;&gt;"",'Weightage Page-1'!B186,"")</f>
        <v/>
      </c>
      <c r="C180" s="118"/>
      <c r="D180" s="423">
        <f>(IF('Semester Activities'!J$11&lt;&gt;0,('Semester Activities'!J$11/'Weightage Page-1'!D$13)*'Weightage Page-1'!D186,0))+
(IF('Semester Activities'!J$12&lt;&gt;0,('Semester Activities'!J$12/'Weightage Page-1'!E$13)*'Weightage Page-1'!E186,0))+
(IF('Semester Activities'!J$13&lt;&gt;0,('Semester Activities'!J$13/'Weightage Page-1'!F$13)*'Weightage Page-1'!F186,0))+
(IF('Semester Activities'!J$14&lt;&gt;0,('Semester Activities'!J$14/'Weightage Page-1'!G$13)*'Weightage Page-1'!G186,0))+
(IF('Semester Activities'!J$15&lt;&gt;0,('Semester Activities'!J$15/'Weightage Page-1'!H$13)*'Weightage Page-1'!H186,0))+
(IF('Semester Activities'!J$16&lt;&gt;0,('Semester Activities'!J$16/'Weightage Page-1'!I$13)*'Weightage Page-1'!I186,0))+
(IF('Semester Activities'!J$17&lt;&gt;0,('Semester Activities'!J$17/'Weightage Page-1'!J$13)*'Weightage Page-1'!J186,0))+
(IF('Semester Activities'!J$18&lt;&gt;0,('Semester Activities'!J$18/'Weightage Page-1'!K$13)*'Weightage Page-1'!K186,0))+
(IF('Semester Activities'!J$19&lt;&gt;0,('Semester Activities'!J$19/'Weightage Page-1'!L$13)*'Weightage Page-1'!L186,0))+
(IF('Semester Activities'!J$20&lt;&gt;0,('Semester Activities'!J$20/'Weightage Page-1'!M$13)*'Weightage Page-1'!M186,0))+
(IF('Semester Activities'!J$21&lt;&gt;0,('Semester Activities'!J$21/'Weightage Page-1'!N$13)*'Weightage Page-1'!N186,0))+
(IF('Semester Activities'!J$25&lt;&gt;0,('Semester Activities'!J$25/'Weightage Page-1'!R$13)*'Weightage Page-1'!R186,0))+
(IF('Semester Activities'!J$26&lt;&gt;0,('Semester Activities'!J$26/'Weightage Page-1'!S$13)*'Weightage Page-1'!S186,0))+
(IF('Semester Activities'!J$27&lt;&gt;0,('Semester Activities'!J$27/'Weightage Page-1'!T$13)*'Weightage Page-1'!T186,0))+
(IF('Semester Activities'!J$28&lt;&gt;0,('Semester Activities'!J$28/'Weightage Page-1'!U$13)*'Weightage Page-1'!U186,0))+
(IF('Semester Activities'!J$29&lt;&gt;0,('Semester Activities'!J$29/'Weightage Page-1'!V$13)*'Weightage Page-1'!V186,0))+
(IF('Semester Activities'!J$30&lt;&gt;0,('Semester Activities'!J$30/'Weightage Page-1'!W$13)*'Weightage Page-1'!W186,0))+
(IF('Semester Activities'!J$31&lt;&gt;0,('Semester Activities'!J$31/'Weightage Page-1'!X$13)*'Weightage Page-1'!X186,0))+
(IF('Semester Activities'!J$32&lt;&gt;0,('Semester Activities'!J$32/'Weightage Page-1'!Y$13)*'Weightage Page-1'!Y186,0))+
(IF('Semester Activities'!J$33&lt;&gt;0,('Semester Activities'!J$33/'Weightage Page-1'!Z$13)*'Weightage Page-1'!Z186,0))+
(IF('Semester Activities'!J$34&lt;&gt;0,('Semester Activities'!J$34/'Weightage Page-1'!AA$13)*'Weightage Page-1'!AA186,0))+
(IF('Semester Activities'!J$35&lt;&gt;0,('Semester Activities'!J$35/'Weightage Page-1'!AB$13)*'Weightage Page-1'!AB186,0))+
(IF('Semester Activities'!J$36&lt;&gt;0,('Semester Activities'!J$36/'Weightage Page-1'!AC$13)*'Weightage Page-1'!AC186,0))+
(IF('Semester Activities'!J$38&lt;&gt;0,('Semester Activities'!J$38/'Weightage Page-1'!AE$13)*'Weightage Page-1'!AE186,0))+
(IF('Semester Activities'!J$39&lt;&gt;0,('Semester Activities'!J$39/'Weightage Page-1'!AF$13)*'Weightage Page-1'!AF186,0))+
(IF('Semester Activities'!J$40&lt;&gt;0,('Semester Activities'!J$40/'Weightage Page-1'!AG$13)*'Weightage Page-1'!AG186,0))+
(IF('Semester Activities'!J$41&lt;&gt;0,('Semester Activities'!J$41/'Weightage Page-1'!AH$13)*'Weightage Page-1'!AH186,0))+
(IF('Semester Activities'!J$42&lt;&gt;0,('Semester Activities'!J$42/'Weightage Page-1'!AI$13)*'Weightage Page-1'!AI186,0))+
(IF('Semester Activities'!J$43&lt;&gt;0,('Semester Activities'!J$43/'Weightage Page-1'!AJ$13)*'Weightage Page-1'!AJ186,0))+
(IF('Semester Activities'!J$44&lt;&gt;0,('Semester Activities'!J$44/'Weightage Page-1'!AK$13)*'Weightage Page-1'!AK186,0))+
(IF('Semester Activities'!J$45&lt;&gt;0,('Semester Activities'!J$45/'Weightage Page-1'!AL$13)*'Weightage Page-1'!AL186,0))+
(IF('Semester Activities'!J$46&lt;&gt;0,('Semester Activities'!J$46/'Weightage Page-1'!AM$13)*'Weightage Page-1'!AM186,0))+
(IF('Semester Activities'!J$47&lt;&gt;0,('Semester Activities'!J$47/'Weightage Page-1'!AN$13)*'Weightage Page-1'!AN186,0))+
(IF('Semester Activities'!J$48&lt;&gt;0,('Semester Activities'!J$48/'Weightage Page-1'!AO$13)*'Weightage Page-1'!AO186,0))+
(IF('Semester Activities'!J$49&lt;&gt;0,('Semester Activities'!J$49/'Weightage Page-1'!AP$13)*'Weightage Page-1'!AP186,0))+
(IF('Semester Activities'!J$50&lt;&gt;0,('Semester Activities'!J$50/'Weightage Page-1'!AQ$13)*'Weightage Page-1'!AQ186,0))+
(IF('Semester Activities'!J$51&lt;&gt;0,('Semester Activities'!J$51/'Weightage Page-1'!AR$13)*'Weightage Page-1'!AR186,0))+
(IF('Semester Activities'!J$52&lt;&gt;0,('Semester Activities'!J$52/'Weightage Page-1'!AS$13)*'Weightage Page-1'!AS186,0))+
(IF('Semester Activities'!J$53&lt;&gt;0,('Semester Activities'!J$53/'Weightage Page-1'!AT$13)*'Weightage Page-1'!AT186,0))+
(IF('Semester Activities'!J$54&lt;&gt;0,('Semester Activities'!J$54/'Weightage Page-1'!AU$13)*'Weightage Page-1'!AU186,0))+
(IF('Semester Activities'!J$55&lt;&gt;0,('Semester Activities'!J$55/'Weightage Page-1'!AV$13)*'Weightage Page-1'!AV186,0))+
(IF('Semester Activities'!J$56&lt;&gt;0,('Semester Activities'!J$56/'Weightage Page-1'!AW$13)*'Weightage Page-1'!AW186,0))+
(IF('Semester Activities'!J$57&lt;&gt;0,('Semester Activities'!J$57/'Weightage Page-1'!AX$13)*'Weightage Page-1'!AX186,0))+
(IF('Semester Activities'!J$58&lt;&gt;0,('Semester Activities'!J$58/'Weightage Page-1'!AY$13)*'Weightage Page-1'!AY186,0))+
(IF('Semester Activities'!J$59&lt;&gt;0,('Semester Activities'!J$59/'Weightage Page-1'!AZ$13)*'Weightage Page-1'!AZ186,0))+
(IF('Semester Activities'!J$60&lt;&gt;0,('Semester Activities'!J$60/'Weightage Page-1'!BA$13)*'Weightage Page-1'!BA186,0))+
(IF('Semester Activities'!J$61&lt;&gt;0,('Semester Activities'!J$61/'Weightage Page-1'!BB$13)*'Weightage Page-1'!BB186,0))</f>
        <v>0</v>
      </c>
      <c r="E180" s="423"/>
      <c r="F180" s="423">
        <f>(IF('Semester Activities'!K$11&lt;&gt;0,('Semester Activities'!K$11/'Weightage Page-1'!D$13)*'Weightage Page-1'!D186,0))+
(IF('Semester Activities'!K$12&lt;&gt;0,('Semester Activities'!K$12/'Weightage Page-1'!E$13)*'Weightage Page-1'!E186,0))+
(IF('Semester Activities'!K$13&lt;&gt;0,('Semester Activities'!K$13/'Weightage Page-1'!F$13)*'Weightage Page-1'!F186,0))+
(IF('Semester Activities'!K$14&lt;&gt;0,('Semester Activities'!K$14/'Weightage Page-1'!G$13)*'Weightage Page-1'!G186,0))+
(IF('Semester Activities'!K$15&lt;&gt;0,('Semester Activities'!K$15/'Weightage Page-1'!H$13)*'Weightage Page-1'!H186,0))+
(IF('Semester Activities'!K$16&lt;&gt;0,('Semester Activities'!K$16/'Weightage Page-1'!I$13)*'Weightage Page-1'!I186,0))+
(IF('Semester Activities'!K$17&lt;&gt;0,('Semester Activities'!K$17/'Weightage Page-1'!J$13)*'Weightage Page-1'!J186,0))+
(IF('Semester Activities'!K$18&lt;&gt;0,('Semester Activities'!K$18/'Weightage Page-1'!K$13)*'Weightage Page-1'!K186,0))+
(IF('Semester Activities'!K$19&lt;&gt;0,('Semester Activities'!K$19/'Weightage Page-1'!L$13)*'Weightage Page-1'!L186,0))+
(IF('Semester Activities'!K$20&lt;&gt;0,('Semester Activities'!K$20/'Weightage Page-1'!M$13)*'Weightage Page-1'!M186,0))+
(IF('Semester Activities'!K$21&lt;&gt;0,('Semester Activities'!K$21/'Weightage Page-1'!N$13)*'Weightage Page-1'!N186,0))+
(IF('Semester Activities'!K$25&lt;&gt;0,('Semester Activities'!K$25/'Weightage Page-1'!R$13)*'Weightage Page-1'!R186,0))+
(IF('Semester Activities'!K$26&lt;&gt;0,('Semester Activities'!K$26/'Weightage Page-1'!S$13)*'Weightage Page-1'!S186,0))+
(IF('Semester Activities'!K$27&lt;&gt;0,('Semester Activities'!K$27/'Weightage Page-1'!T$13)*'Weightage Page-1'!T186,0))+
(IF('Semester Activities'!K$28&lt;&gt;0,('Semester Activities'!K$28/'Weightage Page-1'!U$13)*'Weightage Page-1'!U186,0))+
(IF('Semester Activities'!K$29&lt;&gt;0,('Semester Activities'!K$29/'Weightage Page-1'!V$13)*'Weightage Page-1'!V186,0))+
(IF('Semester Activities'!K$30&lt;&gt;0,('Semester Activities'!K$30/'Weightage Page-1'!W$13)*'Weightage Page-1'!W186,0))+
(IF('Semester Activities'!K$31&lt;&gt;0,('Semester Activities'!K$31/'Weightage Page-1'!X$13)*'Weightage Page-1'!X186,0))+
(IF('Semester Activities'!K$32&lt;&gt;0,('Semester Activities'!K$32/'Weightage Page-1'!Y$13)*'Weightage Page-1'!Y186,0))+
(IF('Semester Activities'!K$33&lt;&gt;0,('Semester Activities'!K$33/'Weightage Page-1'!Z$13)*'Weightage Page-1'!Z186,0))+
(IF('Semester Activities'!K$34&lt;&gt;0,('Semester Activities'!K$34/'Weightage Page-1'!AA$13)*'Weightage Page-1'!AA186,0))+
(IF('Semester Activities'!K$35&lt;&gt;0,('Semester Activities'!K$35/'Weightage Page-1'!AB$13)*'Weightage Page-1'!AB186,0))+
(IF('Semester Activities'!K$36&lt;&gt;0,('Semester Activities'!K$36/'Weightage Page-1'!AC$13)*'Weightage Page-1'!AC186,0))+
(IF('Semester Activities'!K$38&lt;&gt;0,('Semester Activities'!K$38/'Weightage Page-1'!AE$13)*'Weightage Page-1'!AE186,0))+
(IF('Semester Activities'!K$39&lt;&gt;0,('Semester Activities'!K$39/'Weightage Page-1'!AF$13)*'Weightage Page-1'!AF186,0))+
(IF('Semester Activities'!K$40&lt;&gt;0,('Semester Activities'!K$40/'Weightage Page-1'!AG$13)*'Weightage Page-1'!AG186,0))+
(IF('Semester Activities'!K$41&lt;&gt;0,('Semester Activities'!K$41/'Weightage Page-1'!AH$13)*'Weightage Page-1'!AH186,0))+
(IF('Semester Activities'!K$42&lt;&gt;0,('Semester Activities'!K$42/'Weightage Page-1'!AI$13)*'Weightage Page-1'!AI186,0))+
(IF('Semester Activities'!K$43&lt;&gt;0,('Semester Activities'!K$43/'Weightage Page-1'!AJ$13)*'Weightage Page-1'!AJ186,0))+
(IF('Semester Activities'!K$44&lt;&gt;0,('Semester Activities'!K$44/'Weightage Page-1'!AK$13)*'Weightage Page-1'!AK186,0))+
(IF('Semester Activities'!K$45&lt;&gt;0,('Semester Activities'!K$45/'Weightage Page-1'!AL$13)*'Weightage Page-1'!AL186,0))+
(IF('Semester Activities'!K$46&lt;&gt;0,('Semester Activities'!K$46/'Weightage Page-1'!AM$13)*'Weightage Page-1'!AM186,0))+
(IF('Semester Activities'!K$47&lt;&gt;0,('Semester Activities'!K$47/'Weightage Page-1'!AN$13)*'Weightage Page-1'!AN186,0))+
(IF('Semester Activities'!K$48&lt;&gt;0,('Semester Activities'!K$48/'Weightage Page-1'!AO$13)*'Weightage Page-1'!AO186,0))+
(IF('Semester Activities'!K$49&lt;&gt;0,('Semester Activities'!K$49/'Weightage Page-1'!AP$13)*'Weightage Page-1'!AP186,0))+
(IF('Semester Activities'!K$50&lt;&gt;0,('Semester Activities'!K$50/'Weightage Page-1'!AQ$13)*'Weightage Page-1'!AQ186,0))+
(IF('Semester Activities'!K$51&lt;&gt;0,('Semester Activities'!K$51/'Weightage Page-1'!AR$13)*'Weightage Page-1'!AR186,0))+
(IF('Semester Activities'!K$52&lt;&gt;0,('Semester Activities'!K$52/'Weightage Page-1'!AS$13)*'Weightage Page-1'!AS186,0))+
(IF('Semester Activities'!K$53&lt;&gt;0,('Semester Activities'!K$53/'Weightage Page-1'!AT$13)*'Weightage Page-1'!AT186,0))+
(IF('Semester Activities'!K$54&lt;&gt;0,('Semester Activities'!K$54/'Weightage Page-1'!AU$13)*'Weightage Page-1'!AU186,0))+
(IF('Semester Activities'!K$55&lt;&gt;0,('Semester Activities'!K$55/'Weightage Page-1'!AV$13)*'Weightage Page-1'!AV186,0))+
(IF('Semester Activities'!K$56&lt;&gt;0,('Semester Activities'!K$56/'Weightage Page-1'!AW$13)*'Weightage Page-1'!AW186,0))+
(IF('Semester Activities'!K$57&lt;&gt;0,('Semester Activities'!K$57/'Weightage Page-1'!AX$13)*'Weightage Page-1'!AX186,0))+
(IF('Semester Activities'!K$58&lt;&gt;0,('Semester Activities'!K$58/'Weightage Page-1'!AY$13)*'Weightage Page-1'!AY186,0))+
(IF('Semester Activities'!K$59&lt;&gt;0,('Semester Activities'!K$59/'Weightage Page-1'!AZ$13)*'Weightage Page-1'!AZ186,0))+
(IF('Semester Activities'!K$60&lt;&gt;0,('Semester Activities'!K$60/'Weightage Page-1'!BA$13)*'Weightage Page-1'!BA186,0))+
(IF('Semester Activities'!K$61&lt;&gt;0,('Semester Activities'!K$61/'Weightage Page-1'!BB$13)*'Weightage Page-1'!BB186,0))</f>
        <v>0</v>
      </c>
      <c r="G180" s="423"/>
      <c r="H180" s="423">
        <f>(IF('Semester Activities'!L$11&lt;&gt;0,('Semester Activities'!L$11/'Weightage Page-1'!D$13)*'Weightage Page-1'!D186,0))+
(IF('Semester Activities'!L$12&lt;&gt;0,('Semester Activities'!L$12/'Weightage Page-1'!E$13)*'Weightage Page-1'!E186,0))+
(IF('Semester Activities'!L$13&lt;&gt;0,('Semester Activities'!L$13/'Weightage Page-1'!F$13)*'Weightage Page-1'!F186,0))+
(IF('Semester Activities'!L$14&lt;&gt;0,('Semester Activities'!L$14/'Weightage Page-1'!G$13)*'Weightage Page-1'!G186,0))+
(IF('Semester Activities'!L$15&lt;&gt;0,('Semester Activities'!L$15/'Weightage Page-1'!H$13)*'Weightage Page-1'!H186,0))+
(IF('Semester Activities'!L$16&lt;&gt;0,('Semester Activities'!L$16/'Weightage Page-1'!I$13)*'Weightage Page-1'!I186,0))+
(IF('Semester Activities'!L$17&lt;&gt;0,('Semester Activities'!L$17/'Weightage Page-1'!J$13)*'Weightage Page-1'!J186,0))+
(IF('Semester Activities'!L$18&lt;&gt;0,('Semester Activities'!L$18/'Weightage Page-1'!K$13)*'Weightage Page-1'!K186,0))+
(IF('Semester Activities'!L$19&lt;&gt;0,('Semester Activities'!L$19/'Weightage Page-1'!L$13)*'Weightage Page-1'!L186,0))+
(IF('Semester Activities'!L$20&lt;&gt;0,('Semester Activities'!L$20/'Weightage Page-1'!M$13)*'Weightage Page-1'!M186,0))+
(IF('Semester Activities'!L$21&lt;&gt;0,('Semester Activities'!L$21/'Weightage Page-1'!N$13)*'Weightage Page-1'!N186,0))+
(IF('Semester Activities'!L$25&lt;&gt;0,('Semester Activities'!L$25/'Weightage Page-1'!R$13)*'Weightage Page-1'!R186,0))+
(IF('Semester Activities'!L$26&lt;&gt;0,('Semester Activities'!L$26/'Weightage Page-1'!S$13)*'Weightage Page-1'!S186,0))+
(IF('Semester Activities'!L$27&lt;&gt;0,('Semester Activities'!L$27/'Weightage Page-1'!T$13)*'Weightage Page-1'!T186,0))+
(IF('Semester Activities'!L$28&lt;&gt;0,('Semester Activities'!L$28/'Weightage Page-1'!U$13)*'Weightage Page-1'!U186,0))+
(IF('Semester Activities'!L$29&lt;&gt;0,('Semester Activities'!L$29/'Weightage Page-1'!V$13)*'Weightage Page-1'!V186,0))+
(IF('Semester Activities'!L$30&lt;&gt;0,('Semester Activities'!L$30/'Weightage Page-1'!W$13)*'Weightage Page-1'!W186,0))+
(IF('Semester Activities'!L$31&lt;&gt;0,('Semester Activities'!L$31/'Weightage Page-1'!X$13)*'Weightage Page-1'!X186,0))+
(IF('Semester Activities'!L$32&lt;&gt;0,('Semester Activities'!L$32/'Weightage Page-1'!Y$13)*'Weightage Page-1'!Y186,0))+
(IF('Semester Activities'!L$33&lt;&gt;0,('Semester Activities'!L$33/'Weightage Page-1'!Z$13)*'Weightage Page-1'!Z186,0))+
(IF('Semester Activities'!L$34&lt;&gt;0,('Semester Activities'!L$34/'Weightage Page-1'!AA$13)*'Weightage Page-1'!AA186,0))+
(IF('Semester Activities'!L$35&lt;&gt;0,('Semester Activities'!L$35/'Weightage Page-1'!AB$13)*'Weightage Page-1'!AB186,0))+
(IF('Semester Activities'!L$36&lt;&gt;0,('Semester Activities'!L$36/'Weightage Page-1'!AC$13)*'Weightage Page-1'!AC186,0))+
(IF('Semester Activities'!L$38&lt;&gt;0,('Semester Activities'!L$38/'Weightage Page-1'!AE$13)*'Weightage Page-1'!AE186,0))+
(IF('Semester Activities'!L$39&lt;&gt;0,('Semester Activities'!L$39/'Weightage Page-1'!AF$13)*'Weightage Page-1'!AF186,0))+
(IF('Semester Activities'!L$40&lt;&gt;0,('Semester Activities'!L$40/'Weightage Page-1'!AG$13)*'Weightage Page-1'!AG186,0))+
(IF('Semester Activities'!L$41&lt;&gt;0,('Semester Activities'!L$41/'Weightage Page-1'!AH$13)*'Weightage Page-1'!AH186,0))+
(IF('Semester Activities'!L$42&lt;&gt;0,('Semester Activities'!L$42/'Weightage Page-1'!AI$13)*'Weightage Page-1'!AI186,0))+
(IF('Semester Activities'!L$43&lt;&gt;0,('Semester Activities'!L$43/'Weightage Page-1'!AJ$13)*'Weightage Page-1'!AJ186,0))+
(IF('Semester Activities'!L$44&lt;&gt;0,('Semester Activities'!L$44/'Weightage Page-1'!AK$13)*'Weightage Page-1'!AK186,0))+
(IF('Semester Activities'!L$45&lt;&gt;0,('Semester Activities'!L$45/'Weightage Page-1'!AL$13)*'Weightage Page-1'!AL186,0))+
(IF('Semester Activities'!L$46&lt;&gt;0,('Semester Activities'!L$46/'Weightage Page-1'!AM$13)*'Weightage Page-1'!AM186,0))+
(IF('Semester Activities'!L$47&lt;&gt;0,('Semester Activities'!L$47/'Weightage Page-1'!AN$13)*'Weightage Page-1'!AN186,0))+
(IF('Semester Activities'!L$48&lt;&gt;0,('Semester Activities'!L$48/'Weightage Page-1'!AO$13)*'Weightage Page-1'!AO186,0))+
(IF('Semester Activities'!L$49&lt;&gt;0,('Semester Activities'!L$49/'Weightage Page-1'!AP$13)*'Weightage Page-1'!AP186,0))+
(IF('Semester Activities'!L$50&lt;&gt;0,('Semester Activities'!L$50/'Weightage Page-1'!AQ$13)*'Weightage Page-1'!AQ186,0))+
(IF('Semester Activities'!L$51&lt;&gt;0,('Semester Activities'!L$51/'Weightage Page-1'!AR$13)*'Weightage Page-1'!AR186,0))+
(IF('Semester Activities'!L$52&lt;&gt;0,('Semester Activities'!L$52/'Weightage Page-1'!AS$13)*'Weightage Page-1'!AS186,0))+
(IF('Semester Activities'!L$53&lt;&gt;0,('Semester Activities'!L$53/'Weightage Page-1'!AT$13)*'Weightage Page-1'!AT186,0))+
(IF('Semester Activities'!L$54&lt;&gt;0,('Semester Activities'!L$54/'Weightage Page-1'!AU$13)*'Weightage Page-1'!AU186,0))+
(IF('Semester Activities'!L$55&lt;&gt;0,('Semester Activities'!L$55/'Weightage Page-1'!AV$13)*'Weightage Page-1'!AV186,0))+
(IF('Semester Activities'!L$56&lt;&gt;0,('Semester Activities'!L$56/'Weightage Page-1'!AW$13)*'Weightage Page-1'!AW186,0))+
(IF('Semester Activities'!L$57&lt;&gt;0,('Semester Activities'!L$57/'Weightage Page-1'!AX$13)*'Weightage Page-1'!AX186,0))+
(IF('Semester Activities'!L$58&lt;&gt;0,('Semester Activities'!L$58/'Weightage Page-1'!AY$13)*'Weightage Page-1'!AY186,0))+
(IF('Semester Activities'!L$59&lt;&gt;0,('Semester Activities'!L$59/'Weightage Page-1'!AZ$13)*'Weightage Page-1'!AZ186,0))+
(IF('Semester Activities'!L$60&lt;&gt;0,('Semester Activities'!L$60/'Weightage Page-1'!BA$13)*'Weightage Page-1'!BA186,0))+
(IF('Semester Activities'!L$61&lt;&gt;0,('Semester Activities'!L$61/'Weightage Page-1'!BB$13)*'Weightage Page-1'!BB186,0))</f>
        <v>0</v>
      </c>
      <c r="I180" s="423"/>
      <c r="J180" s="423">
        <f>(IF('Semester Activities'!M$11&lt;&gt;0,('Semester Activities'!M$11/'Weightage Page-1'!D$13)*'Weightage Page-1'!D186,0))+
(IF('Semester Activities'!M$12&lt;&gt;0,('Semester Activities'!M$12/'Weightage Page-1'!E$13)*'Weightage Page-1'!E186,0))+
(IF('Semester Activities'!M$13&lt;&gt;0,('Semester Activities'!M$13/'Weightage Page-1'!F$13)*'Weightage Page-1'!F186,0))+
(IF('Semester Activities'!M$14&lt;&gt;0,('Semester Activities'!M$14/'Weightage Page-1'!G$13)*'Weightage Page-1'!G186,0))+
(IF('Semester Activities'!M$15&lt;&gt;0,('Semester Activities'!M$15/'Weightage Page-1'!H$13)*'Weightage Page-1'!H186,0))+
(IF('Semester Activities'!M$16&lt;&gt;0,('Semester Activities'!M$16/'Weightage Page-1'!I$13)*'Weightage Page-1'!I186,0))+
(IF('Semester Activities'!M$17&lt;&gt;0,('Semester Activities'!M$17/'Weightage Page-1'!J$13)*'Weightage Page-1'!J186,0))+
(IF('Semester Activities'!M$18&lt;&gt;0,('Semester Activities'!M$18/'Weightage Page-1'!K$13)*'Weightage Page-1'!K186,0))+
(IF('Semester Activities'!M$19&lt;&gt;0,('Semester Activities'!M$19/'Weightage Page-1'!L$13)*'Weightage Page-1'!L186,0))+
(IF('Semester Activities'!M$20&lt;&gt;0,('Semester Activities'!M$20/'Weightage Page-1'!M$13)*'Weightage Page-1'!M186,0))+
(IF('Semester Activities'!M$21&lt;&gt;0,('Semester Activities'!M$21/'Weightage Page-1'!N$13)*'Weightage Page-1'!N186,0))+
(IF('Semester Activities'!M$25&lt;&gt;0,('Semester Activities'!M$25/'Weightage Page-1'!R$13)*'Weightage Page-1'!R186,0))+
(IF('Semester Activities'!M$26&lt;&gt;0,('Semester Activities'!M$26/'Weightage Page-1'!S$13)*'Weightage Page-1'!S186,0))+
(IF('Semester Activities'!M$27&lt;&gt;0,('Semester Activities'!M$27/'Weightage Page-1'!T$13)*'Weightage Page-1'!T186,0))+
(IF('Semester Activities'!M$28&lt;&gt;0,('Semester Activities'!M$28/'Weightage Page-1'!U$13)*'Weightage Page-1'!U186,0))+
(IF('Semester Activities'!M$29&lt;&gt;0,('Semester Activities'!M$29/'Weightage Page-1'!V$13)*'Weightage Page-1'!V186,0))+
(IF('Semester Activities'!M$30&lt;&gt;0,('Semester Activities'!M$30/'Weightage Page-1'!W$13)*'Weightage Page-1'!W186,0))+
(IF('Semester Activities'!M$31&lt;&gt;0,('Semester Activities'!M$31/'Weightage Page-1'!X$13)*'Weightage Page-1'!X186,0))+
(IF('Semester Activities'!M$32&lt;&gt;0,('Semester Activities'!M$32/'Weightage Page-1'!Y$13)*'Weightage Page-1'!Y186,0))+
(IF('Semester Activities'!M$33&lt;&gt;0,('Semester Activities'!M$33/'Weightage Page-1'!Z$13)*'Weightage Page-1'!Z186,0))+
(IF('Semester Activities'!M$34&lt;&gt;0,('Semester Activities'!M$34/'Weightage Page-1'!AA$13)*'Weightage Page-1'!AA186,0))+
(IF('Semester Activities'!M$35&lt;&gt;0,('Semester Activities'!M$35/'Weightage Page-1'!AB$13)*'Weightage Page-1'!AB186,0))+
(IF('Semester Activities'!M$36&lt;&gt;0,('Semester Activities'!M$36/'Weightage Page-1'!AC$13)*'Weightage Page-1'!AC186,0))+
(IF('Semester Activities'!M$38&lt;&gt;0,('Semester Activities'!M$38/'Weightage Page-1'!AE$13)*'Weightage Page-1'!AE186,0))+
(IF('Semester Activities'!M$39&lt;&gt;0,('Semester Activities'!M$39/'Weightage Page-1'!AF$13)*'Weightage Page-1'!AF186,0))+
(IF('Semester Activities'!M$40&lt;&gt;0,('Semester Activities'!M$40/'Weightage Page-1'!AG$13)*'Weightage Page-1'!AG186,0))+
(IF('Semester Activities'!M$41&lt;&gt;0,('Semester Activities'!M$41/'Weightage Page-1'!AH$13)*'Weightage Page-1'!AH186,0))+
(IF('Semester Activities'!M$42&lt;&gt;0,('Semester Activities'!M$42/'Weightage Page-1'!AI$13)*'Weightage Page-1'!AI186,0))+
(IF('Semester Activities'!M$43&lt;&gt;0,('Semester Activities'!M$43/'Weightage Page-1'!AJ$13)*'Weightage Page-1'!AJ186,0))+
(IF('Semester Activities'!M$44&lt;&gt;0,('Semester Activities'!M$44/'Weightage Page-1'!AK$13)*'Weightage Page-1'!AK186,0))+
(IF('Semester Activities'!M$45&lt;&gt;0,('Semester Activities'!M$45/'Weightage Page-1'!AL$13)*'Weightage Page-1'!AL186,0))+
(IF('Semester Activities'!M$46&lt;&gt;0,('Semester Activities'!M$46/'Weightage Page-1'!AM$13)*'Weightage Page-1'!AM186,0))+
(IF('Semester Activities'!M$47&lt;&gt;0,('Semester Activities'!M$47/'Weightage Page-1'!AN$13)*'Weightage Page-1'!AN186,0))+
(IF('Semester Activities'!M$48&lt;&gt;0,('Semester Activities'!M$48/'Weightage Page-1'!AO$13)*'Weightage Page-1'!AO186,0))+
(IF('Semester Activities'!M$49&lt;&gt;0,('Semester Activities'!M$49/'Weightage Page-1'!AP$13)*'Weightage Page-1'!AP186,0))+
(IF('Semester Activities'!M$50&lt;&gt;0,('Semester Activities'!M$50/'Weightage Page-1'!AQ$13)*'Weightage Page-1'!AQ186,0))+
(IF('Semester Activities'!M$51&lt;&gt;0,('Semester Activities'!M$51/'Weightage Page-1'!AR$13)*'Weightage Page-1'!AR186,0))+
(IF('Semester Activities'!M$52&lt;&gt;0,('Semester Activities'!M$52/'Weightage Page-1'!AS$13)*'Weightage Page-1'!AS186,0))+
(IF('Semester Activities'!M$53&lt;&gt;0,('Semester Activities'!M$53/'Weightage Page-1'!AT$13)*'Weightage Page-1'!AT186,0))+
(IF('Semester Activities'!M$54&lt;&gt;0,('Semester Activities'!M$54/'Weightage Page-1'!AU$13)*'Weightage Page-1'!AU186,0))+
(IF('Semester Activities'!M$55&lt;&gt;0,('Semester Activities'!M$55/'Weightage Page-1'!AV$13)*'Weightage Page-1'!AV186,0))+
(IF('Semester Activities'!M$56&lt;&gt;0,('Semester Activities'!M$56/'Weightage Page-1'!AW$13)*'Weightage Page-1'!AW186,0))+
(IF('Semester Activities'!M$57&lt;&gt;0,('Semester Activities'!M$57/'Weightage Page-1'!AX$13)*'Weightage Page-1'!AX186,0))+
(IF('Semester Activities'!M$58&lt;&gt;0,('Semester Activities'!M$58/'Weightage Page-1'!AY$13)*'Weightage Page-1'!AY186,0))+
(IF('Semester Activities'!M$59&lt;&gt;0,('Semester Activities'!M$59/'Weightage Page-1'!AZ$13)*'Weightage Page-1'!AZ186,0))+
(IF('Semester Activities'!M$60&lt;&gt;0,('Semester Activities'!M$60/'Weightage Page-1'!BA$13)*'Weightage Page-1'!BA186,0))+
(IF('Semester Activities'!M$61&lt;&gt;0,('Semester Activities'!M$61/'Weightage Page-1'!BB$13)*'Weightage Page-1'!BB186,0))</f>
        <v>0</v>
      </c>
      <c r="K180" s="423"/>
      <c r="L180" s="423">
        <f>(IF('Semester Activities'!N$11&lt;&gt;0,('Semester Activities'!N$11/'Weightage Page-1'!D$13)*'Weightage Page-1'!D186,0))+
(IF('Semester Activities'!N$12&lt;&gt;0,('Semester Activities'!N$12/'Weightage Page-1'!E$13)*'Weightage Page-1'!E186,0))+
(IF('Semester Activities'!N$13&lt;&gt;0,('Semester Activities'!N$13/'Weightage Page-1'!F$13)*'Weightage Page-1'!F186,0))+
(IF('Semester Activities'!N$14&lt;&gt;0,('Semester Activities'!N$14/'Weightage Page-1'!G$13)*'Weightage Page-1'!G186,0))+
(IF('Semester Activities'!N$15&lt;&gt;0,('Semester Activities'!N$15/'Weightage Page-1'!H$13)*'Weightage Page-1'!H186,0))+
(IF('Semester Activities'!N$16&lt;&gt;0,('Semester Activities'!N$16/'Weightage Page-1'!I$13)*'Weightage Page-1'!I186,0))+
(IF('Semester Activities'!N$17&lt;&gt;0,('Semester Activities'!N$17/'Weightage Page-1'!J$13)*'Weightage Page-1'!J186,0))+
(IF('Semester Activities'!N$18&lt;&gt;0,('Semester Activities'!N$18/'Weightage Page-1'!K$13)*'Weightage Page-1'!K186,0))+
(IF('Semester Activities'!N$19&lt;&gt;0,('Semester Activities'!N$19/'Weightage Page-1'!L$13)*'Weightage Page-1'!L186,0))+
(IF('Semester Activities'!N$20&lt;&gt;0,('Semester Activities'!N$20/'Weightage Page-1'!M$13)*'Weightage Page-1'!M186,0))+
(IF('Semester Activities'!N$21&lt;&gt;0,('Semester Activities'!N$21/'Weightage Page-1'!N$13)*'Weightage Page-1'!N186,0))+
(IF('Semester Activities'!N$25&lt;&gt;0,('Semester Activities'!N$25/'Weightage Page-1'!R$13)*'Weightage Page-1'!R186,0))+
(IF('Semester Activities'!N$26&lt;&gt;0,('Semester Activities'!N$26/'Weightage Page-1'!S$13)*'Weightage Page-1'!S186,0))+
(IF('Semester Activities'!N$27&lt;&gt;0,('Semester Activities'!N$27/'Weightage Page-1'!T$13)*'Weightage Page-1'!T186,0))+
(IF('Semester Activities'!N$28&lt;&gt;0,('Semester Activities'!N$28/'Weightage Page-1'!U$13)*'Weightage Page-1'!U186,0))+
(IF('Semester Activities'!N$29&lt;&gt;0,('Semester Activities'!N$29/'Weightage Page-1'!V$13)*'Weightage Page-1'!V186,0))+
(IF('Semester Activities'!N$30&lt;&gt;0,('Semester Activities'!N$30/'Weightage Page-1'!W$13)*'Weightage Page-1'!W186,0))+
(IF('Semester Activities'!N$31&lt;&gt;0,('Semester Activities'!N$31/'Weightage Page-1'!X$13)*'Weightage Page-1'!X186,0))+
(IF('Semester Activities'!N$32&lt;&gt;0,('Semester Activities'!N$32/'Weightage Page-1'!Y$13)*'Weightage Page-1'!Y186,0))+
(IF('Semester Activities'!N$33&lt;&gt;0,('Semester Activities'!N$33/'Weightage Page-1'!Z$13)*'Weightage Page-1'!Z186,0))+
(IF('Semester Activities'!N$34&lt;&gt;0,('Semester Activities'!N$34/'Weightage Page-1'!AA$13)*'Weightage Page-1'!AA186,0))+
(IF('Semester Activities'!N$35&lt;&gt;0,('Semester Activities'!N$35/'Weightage Page-1'!AB$13)*'Weightage Page-1'!AB186,0))+
(IF('Semester Activities'!N$36&lt;&gt;0,('Semester Activities'!N$36/'Weightage Page-1'!AC$13)*'Weightage Page-1'!AC186,0))+
(IF('Semester Activities'!N$38&lt;&gt;0,('Semester Activities'!N$38/'Weightage Page-1'!AE$13)*'Weightage Page-1'!AE186,0))+
(IF('Semester Activities'!N$39&lt;&gt;0,('Semester Activities'!N$39/'Weightage Page-1'!AF$13)*'Weightage Page-1'!AF186,0))+
(IF('Semester Activities'!N$40&lt;&gt;0,('Semester Activities'!N$40/'Weightage Page-1'!AG$13)*'Weightage Page-1'!AG186,0))+
(IF('Semester Activities'!N$41&lt;&gt;0,('Semester Activities'!N$41/'Weightage Page-1'!AH$13)*'Weightage Page-1'!AH186,0))+
(IF('Semester Activities'!N$42&lt;&gt;0,('Semester Activities'!N$42/'Weightage Page-1'!AI$13)*'Weightage Page-1'!AI186,0))+
(IF('Semester Activities'!N$43&lt;&gt;0,('Semester Activities'!N$43/'Weightage Page-1'!AJ$13)*'Weightage Page-1'!AJ186,0))+
(IF('Semester Activities'!N$44&lt;&gt;0,('Semester Activities'!N$44/'Weightage Page-1'!AK$13)*'Weightage Page-1'!AK186,0))+
(IF('Semester Activities'!N$45&lt;&gt;0,('Semester Activities'!N$45/'Weightage Page-1'!AL$13)*'Weightage Page-1'!AL186,0))+
(IF('Semester Activities'!N$46&lt;&gt;0,('Semester Activities'!N$46/'Weightage Page-1'!AM$13)*'Weightage Page-1'!AM186,0))+
(IF('Semester Activities'!N$47&lt;&gt;0,('Semester Activities'!N$47/'Weightage Page-1'!AN$13)*'Weightage Page-1'!AN186,0))+
(IF('Semester Activities'!N$48&lt;&gt;0,('Semester Activities'!N$48/'Weightage Page-1'!AO$13)*'Weightage Page-1'!AO186,0))+
(IF('Semester Activities'!N$49&lt;&gt;0,('Semester Activities'!N$49/'Weightage Page-1'!AP$13)*'Weightage Page-1'!AP186,0))+
(IF('Semester Activities'!N$50&lt;&gt;0,('Semester Activities'!N$50/'Weightage Page-1'!AQ$13)*'Weightage Page-1'!AQ186,0))+
(IF('Semester Activities'!N$51&lt;&gt;0,('Semester Activities'!N$51/'Weightage Page-1'!AR$13)*'Weightage Page-1'!AR186,0))+
(IF('Semester Activities'!N$52&lt;&gt;0,('Semester Activities'!N$52/'Weightage Page-1'!AS$13)*'Weightage Page-1'!AS186,0))+
(IF('Semester Activities'!N$53&lt;&gt;0,('Semester Activities'!N$53/'Weightage Page-1'!AT$13)*'Weightage Page-1'!AT186,0))+
(IF('Semester Activities'!N$54&lt;&gt;0,('Semester Activities'!N$54/'Weightage Page-1'!AU$13)*'Weightage Page-1'!AU186,0))+
(IF('Semester Activities'!N$55&lt;&gt;0,('Semester Activities'!N$55/'Weightage Page-1'!AV$13)*'Weightage Page-1'!AV186,0))+
(IF('Semester Activities'!N$56&lt;&gt;0,('Semester Activities'!N$56/'Weightage Page-1'!AW$13)*'Weightage Page-1'!AW186,0))+
(IF('Semester Activities'!N$57&lt;&gt;0,('Semester Activities'!N$57/'Weightage Page-1'!AX$13)*'Weightage Page-1'!AX186,0))+
(IF('Semester Activities'!N$58&lt;&gt;0,('Semester Activities'!N$58/'Weightage Page-1'!AY$13)*'Weightage Page-1'!AY186,0))+
(IF('Semester Activities'!N$59&lt;&gt;0,('Semester Activities'!N$59/'Weightage Page-1'!AZ$13)*'Weightage Page-1'!AZ186,0))+
(IF('Semester Activities'!N$60&lt;&gt;0,('Semester Activities'!N$60/'Weightage Page-1'!BA$13)*'Weightage Page-1'!BA186,0))+
(IF('Semester Activities'!N$61&lt;&gt;0,('Semester Activities'!N$61/'Weightage Page-1'!BB$13)*'Weightage Page-1'!BB186,0))</f>
        <v>0</v>
      </c>
      <c r="M180" s="423"/>
      <c r="N180" s="424">
        <f t="shared" si="3"/>
        <v>0</v>
      </c>
      <c r="O180" s="424"/>
    </row>
    <row r="181" spans="1:15" ht="16.5" thickBot="1" x14ac:dyDescent="0.3">
      <c r="A181" s="210">
        <v>172</v>
      </c>
      <c r="B181" s="211" t="str">
        <f>IF('Weightage Page-1'!B187&lt;&gt;"",'Weightage Page-1'!B187,"")</f>
        <v/>
      </c>
      <c r="C181" s="118"/>
      <c r="D181" s="423">
        <f>(IF('Semester Activities'!J$11&lt;&gt;0,('Semester Activities'!J$11/'Weightage Page-1'!D$13)*'Weightage Page-1'!D187,0))+
(IF('Semester Activities'!J$12&lt;&gt;0,('Semester Activities'!J$12/'Weightage Page-1'!E$13)*'Weightage Page-1'!E187,0))+
(IF('Semester Activities'!J$13&lt;&gt;0,('Semester Activities'!J$13/'Weightage Page-1'!F$13)*'Weightage Page-1'!F187,0))+
(IF('Semester Activities'!J$14&lt;&gt;0,('Semester Activities'!J$14/'Weightage Page-1'!G$13)*'Weightage Page-1'!G187,0))+
(IF('Semester Activities'!J$15&lt;&gt;0,('Semester Activities'!J$15/'Weightage Page-1'!H$13)*'Weightage Page-1'!H187,0))+
(IF('Semester Activities'!J$16&lt;&gt;0,('Semester Activities'!J$16/'Weightage Page-1'!I$13)*'Weightage Page-1'!I187,0))+
(IF('Semester Activities'!J$17&lt;&gt;0,('Semester Activities'!J$17/'Weightage Page-1'!J$13)*'Weightage Page-1'!J187,0))+
(IF('Semester Activities'!J$18&lt;&gt;0,('Semester Activities'!J$18/'Weightage Page-1'!K$13)*'Weightage Page-1'!K187,0))+
(IF('Semester Activities'!J$19&lt;&gt;0,('Semester Activities'!J$19/'Weightage Page-1'!L$13)*'Weightage Page-1'!L187,0))+
(IF('Semester Activities'!J$20&lt;&gt;0,('Semester Activities'!J$20/'Weightage Page-1'!M$13)*'Weightage Page-1'!M187,0))+
(IF('Semester Activities'!J$21&lt;&gt;0,('Semester Activities'!J$21/'Weightage Page-1'!N$13)*'Weightage Page-1'!N187,0))+
(IF('Semester Activities'!J$25&lt;&gt;0,('Semester Activities'!J$25/'Weightage Page-1'!R$13)*'Weightage Page-1'!R187,0))+
(IF('Semester Activities'!J$26&lt;&gt;0,('Semester Activities'!J$26/'Weightage Page-1'!S$13)*'Weightage Page-1'!S187,0))+
(IF('Semester Activities'!J$27&lt;&gt;0,('Semester Activities'!J$27/'Weightage Page-1'!T$13)*'Weightage Page-1'!T187,0))+
(IF('Semester Activities'!J$28&lt;&gt;0,('Semester Activities'!J$28/'Weightage Page-1'!U$13)*'Weightage Page-1'!U187,0))+
(IF('Semester Activities'!J$29&lt;&gt;0,('Semester Activities'!J$29/'Weightage Page-1'!V$13)*'Weightage Page-1'!V187,0))+
(IF('Semester Activities'!J$30&lt;&gt;0,('Semester Activities'!J$30/'Weightage Page-1'!W$13)*'Weightage Page-1'!W187,0))+
(IF('Semester Activities'!J$31&lt;&gt;0,('Semester Activities'!J$31/'Weightage Page-1'!X$13)*'Weightage Page-1'!X187,0))+
(IF('Semester Activities'!J$32&lt;&gt;0,('Semester Activities'!J$32/'Weightage Page-1'!Y$13)*'Weightage Page-1'!Y187,0))+
(IF('Semester Activities'!J$33&lt;&gt;0,('Semester Activities'!J$33/'Weightage Page-1'!Z$13)*'Weightage Page-1'!Z187,0))+
(IF('Semester Activities'!J$34&lt;&gt;0,('Semester Activities'!J$34/'Weightage Page-1'!AA$13)*'Weightage Page-1'!AA187,0))+
(IF('Semester Activities'!J$35&lt;&gt;0,('Semester Activities'!J$35/'Weightage Page-1'!AB$13)*'Weightage Page-1'!AB187,0))+
(IF('Semester Activities'!J$36&lt;&gt;0,('Semester Activities'!J$36/'Weightage Page-1'!AC$13)*'Weightage Page-1'!AC187,0))+
(IF('Semester Activities'!J$38&lt;&gt;0,('Semester Activities'!J$38/'Weightage Page-1'!AE$13)*'Weightage Page-1'!AE187,0))+
(IF('Semester Activities'!J$39&lt;&gt;0,('Semester Activities'!J$39/'Weightage Page-1'!AF$13)*'Weightage Page-1'!AF187,0))+
(IF('Semester Activities'!J$40&lt;&gt;0,('Semester Activities'!J$40/'Weightage Page-1'!AG$13)*'Weightage Page-1'!AG187,0))+
(IF('Semester Activities'!J$41&lt;&gt;0,('Semester Activities'!J$41/'Weightage Page-1'!AH$13)*'Weightage Page-1'!AH187,0))+
(IF('Semester Activities'!J$42&lt;&gt;0,('Semester Activities'!J$42/'Weightage Page-1'!AI$13)*'Weightage Page-1'!AI187,0))+
(IF('Semester Activities'!J$43&lt;&gt;0,('Semester Activities'!J$43/'Weightage Page-1'!AJ$13)*'Weightage Page-1'!AJ187,0))+
(IF('Semester Activities'!J$44&lt;&gt;0,('Semester Activities'!J$44/'Weightage Page-1'!AK$13)*'Weightage Page-1'!AK187,0))+
(IF('Semester Activities'!J$45&lt;&gt;0,('Semester Activities'!J$45/'Weightage Page-1'!AL$13)*'Weightage Page-1'!AL187,0))+
(IF('Semester Activities'!J$46&lt;&gt;0,('Semester Activities'!J$46/'Weightage Page-1'!AM$13)*'Weightage Page-1'!AM187,0))+
(IF('Semester Activities'!J$47&lt;&gt;0,('Semester Activities'!J$47/'Weightage Page-1'!AN$13)*'Weightage Page-1'!AN187,0))+
(IF('Semester Activities'!J$48&lt;&gt;0,('Semester Activities'!J$48/'Weightage Page-1'!AO$13)*'Weightage Page-1'!AO187,0))+
(IF('Semester Activities'!J$49&lt;&gt;0,('Semester Activities'!J$49/'Weightage Page-1'!AP$13)*'Weightage Page-1'!AP187,0))+
(IF('Semester Activities'!J$50&lt;&gt;0,('Semester Activities'!J$50/'Weightage Page-1'!AQ$13)*'Weightage Page-1'!AQ187,0))+
(IF('Semester Activities'!J$51&lt;&gt;0,('Semester Activities'!J$51/'Weightage Page-1'!AR$13)*'Weightage Page-1'!AR187,0))+
(IF('Semester Activities'!J$52&lt;&gt;0,('Semester Activities'!J$52/'Weightage Page-1'!AS$13)*'Weightage Page-1'!AS187,0))+
(IF('Semester Activities'!J$53&lt;&gt;0,('Semester Activities'!J$53/'Weightage Page-1'!AT$13)*'Weightage Page-1'!AT187,0))+
(IF('Semester Activities'!J$54&lt;&gt;0,('Semester Activities'!J$54/'Weightage Page-1'!AU$13)*'Weightage Page-1'!AU187,0))+
(IF('Semester Activities'!J$55&lt;&gt;0,('Semester Activities'!J$55/'Weightage Page-1'!AV$13)*'Weightage Page-1'!AV187,0))+
(IF('Semester Activities'!J$56&lt;&gt;0,('Semester Activities'!J$56/'Weightage Page-1'!AW$13)*'Weightage Page-1'!AW187,0))+
(IF('Semester Activities'!J$57&lt;&gt;0,('Semester Activities'!J$57/'Weightage Page-1'!AX$13)*'Weightage Page-1'!AX187,0))+
(IF('Semester Activities'!J$58&lt;&gt;0,('Semester Activities'!J$58/'Weightage Page-1'!AY$13)*'Weightage Page-1'!AY187,0))+
(IF('Semester Activities'!J$59&lt;&gt;0,('Semester Activities'!J$59/'Weightage Page-1'!AZ$13)*'Weightage Page-1'!AZ187,0))+
(IF('Semester Activities'!J$60&lt;&gt;0,('Semester Activities'!J$60/'Weightage Page-1'!BA$13)*'Weightage Page-1'!BA187,0))+
(IF('Semester Activities'!J$61&lt;&gt;0,('Semester Activities'!J$61/'Weightage Page-1'!BB$13)*'Weightage Page-1'!BB187,0))</f>
        <v>0</v>
      </c>
      <c r="E181" s="423"/>
      <c r="F181" s="423">
        <f>(IF('Semester Activities'!K$11&lt;&gt;0,('Semester Activities'!K$11/'Weightage Page-1'!D$13)*'Weightage Page-1'!D187,0))+
(IF('Semester Activities'!K$12&lt;&gt;0,('Semester Activities'!K$12/'Weightage Page-1'!E$13)*'Weightage Page-1'!E187,0))+
(IF('Semester Activities'!K$13&lt;&gt;0,('Semester Activities'!K$13/'Weightage Page-1'!F$13)*'Weightage Page-1'!F187,0))+
(IF('Semester Activities'!K$14&lt;&gt;0,('Semester Activities'!K$14/'Weightage Page-1'!G$13)*'Weightage Page-1'!G187,0))+
(IF('Semester Activities'!K$15&lt;&gt;0,('Semester Activities'!K$15/'Weightage Page-1'!H$13)*'Weightage Page-1'!H187,0))+
(IF('Semester Activities'!K$16&lt;&gt;0,('Semester Activities'!K$16/'Weightage Page-1'!I$13)*'Weightage Page-1'!I187,0))+
(IF('Semester Activities'!K$17&lt;&gt;0,('Semester Activities'!K$17/'Weightage Page-1'!J$13)*'Weightage Page-1'!J187,0))+
(IF('Semester Activities'!K$18&lt;&gt;0,('Semester Activities'!K$18/'Weightage Page-1'!K$13)*'Weightage Page-1'!K187,0))+
(IF('Semester Activities'!K$19&lt;&gt;0,('Semester Activities'!K$19/'Weightage Page-1'!L$13)*'Weightage Page-1'!L187,0))+
(IF('Semester Activities'!K$20&lt;&gt;0,('Semester Activities'!K$20/'Weightage Page-1'!M$13)*'Weightage Page-1'!M187,0))+
(IF('Semester Activities'!K$21&lt;&gt;0,('Semester Activities'!K$21/'Weightage Page-1'!N$13)*'Weightage Page-1'!N187,0))+
(IF('Semester Activities'!K$25&lt;&gt;0,('Semester Activities'!K$25/'Weightage Page-1'!R$13)*'Weightage Page-1'!R187,0))+
(IF('Semester Activities'!K$26&lt;&gt;0,('Semester Activities'!K$26/'Weightage Page-1'!S$13)*'Weightage Page-1'!S187,0))+
(IF('Semester Activities'!K$27&lt;&gt;0,('Semester Activities'!K$27/'Weightage Page-1'!T$13)*'Weightage Page-1'!T187,0))+
(IF('Semester Activities'!K$28&lt;&gt;0,('Semester Activities'!K$28/'Weightage Page-1'!U$13)*'Weightage Page-1'!U187,0))+
(IF('Semester Activities'!K$29&lt;&gt;0,('Semester Activities'!K$29/'Weightage Page-1'!V$13)*'Weightage Page-1'!V187,0))+
(IF('Semester Activities'!K$30&lt;&gt;0,('Semester Activities'!K$30/'Weightage Page-1'!W$13)*'Weightage Page-1'!W187,0))+
(IF('Semester Activities'!K$31&lt;&gt;0,('Semester Activities'!K$31/'Weightage Page-1'!X$13)*'Weightage Page-1'!X187,0))+
(IF('Semester Activities'!K$32&lt;&gt;0,('Semester Activities'!K$32/'Weightage Page-1'!Y$13)*'Weightage Page-1'!Y187,0))+
(IF('Semester Activities'!K$33&lt;&gt;0,('Semester Activities'!K$33/'Weightage Page-1'!Z$13)*'Weightage Page-1'!Z187,0))+
(IF('Semester Activities'!K$34&lt;&gt;0,('Semester Activities'!K$34/'Weightage Page-1'!AA$13)*'Weightage Page-1'!AA187,0))+
(IF('Semester Activities'!K$35&lt;&gt;0,('Semester Activities'!K$35/'Weightage Page-1'!AB$13)*'Weightage Page-1'!AB187,0))+
(IF('Semester Activities'!K$36&lt;&gt;0,('Semester Activities'!K$36/'Weightage Page-1'!AC$13)*'Weightage Page-1'!AC187,0))+
(IF('Semester Activities'!K$38&lt;&gt;0,('Semester Activities'!K$38/'Weightage Page-1'!AE$13)*'Weightage Page-1'!AE187,0))+
(IF('Semester Activities'!K$39&lt;&gt;0,('Semester Activities'!K$39/'Weightage Page-1'!AF$13)*'Weightage Page-1'!AF187,0))+
(IF('Semester Activities'!K$40&lt;&gt;0,('Semester Activities'!K$40/'Weightage Page-1'!AG$13)*'Weightage Page-1'!AG187,0))+
(IF('Semester Activities'!K$41&lt;&gt;0,('Semester Activities'!K$41/'Weightage Page-1'!AH$13)*'Weightage Page-1'!AH187,0))+
(IF('Semester Activities'!K$42&lt;&gt;0,('Semester Activities'!K$42/'Weightage Page-1'!AI$13)*'Weightage Page-1'!AI187,0))+
(IF('Semester Activities'!K$43&lt;&gt;0,('Semester Activities'!K$43/'Weightage Page-1'!AJ$13)*'Weightage Page-1'!AJ187,0))+
(IF('Semester Activities'!K$44&lt;&gt;0,('Semester Activities'!K$44/'Weightage Page-1'!AK$13)*'Weightage Page-1'!AK187,0))+
(IF('Semester Activities'!K$45&lt;&gt;0,('Semester Activities'!K$45/'Weightage Page-1'!AL$13)*'Weightage Page-1'!AL187,0))+
(IF('Semester Activities'!K$46&lt;&gt;0,('Semester Activities'!K$46/'Weightage Page-1'!AM$13)*'Weightage Page-1'!AM187,0))+
(IF('Semester Activities'!K$47&lt;&gt;0,('Semester Activities'!K$47/'Weightage Page-1'!AN$13)*'Weightage Page-1'!AN187,0))+
(IF('Semester Activities'!K$48&lt;&gt;0,('Semester Activities'!K$48/'Weightage Page-1'!AO$13)*'Weightage Page-1'!AO187,0))+
(IF('Semester Activities'!K$49&lt;&gt;0,('Semester Activities'!K$49/'Weightage Page-1'!AP$13)*'Weightage Page-1'!AP187,0))+
(IF('Semester Activities'!K$50&lt;&gt;0,('Semester Activities'!K$50/'Weightage Page-1'!AQ$13)*'Weightage Page-1'!AQ187,0))+
(IF('Semester Activities'!K$51&lt;&gt;0,('Semester Activities'!K$51/'Weightage Page-1'!AR$13)*'Weightage Page-1'!AR187,0))+
(IF('Semester Activities'!K$52&lt;&gt;0,('Semester Activities'!K$52/'Weightage Page-1'!AS$13)*'Weightage Page-1'!AS187,0))+
(IF('Semester Activities'!K$53&lt;&gt;0,('Semester Activities'!K$53/'Weightage Page-1'!AT$13)*'Weightage Page-1'!AT187,0))+
(IF('Semester Activities'!K$54&lt;&gt;0,('Semester Activities'!K$54/'Weightage Page-1'!AU$13)*'Weightage Page-1'!AU187,0))+
(IF('Semester Activities'!K$55&lt;&gt;0,('Semester Activities'!K$55/'Weightage Page-1'!AV$13)*'Weightage Page-1'!AV187,0))+
(IF('Semester Activities'!K$56&lt;&gt;0,('Semester Activities'!K$56/'Weightage Page-1'!AW$13)*'Weightage Page-1'!AW187,0))+
(IF('Semester Activities'!K$57&lt;&gt;0,('Semester Activities'!K$57/'Weightage Page-1'!AX$13)*'Weightage Page-1'!AX187,0))+
(IF('Semester Activities'!K$58&lt;&gt;0,('Semester Activities'!K$58/'Weightage Page-1'!AY$13)*'Weightage Page-1'!AY187,0))+
(IF('Semester Activities'!K$59&lt;&gt;0,('Semester Activities'!K$59/'Weightage Page-1'!AZ$13)*'Weightage Page-1'!AZ187,0))+
(IF('Semester Activities'!K$60&lt;&gt;0,('Semester Activities'!K$60/'Weightage Page-1'!BA$13)*'Weightage Page-1'!BA187,0))+
(IF('Semester Activities'!K$61&lt;&gt;0,('Semester Activities'!K$61/'Weightage Page-1'!BB$13)*'Weightage Page-1'!BB187,0))</f>
        <v>0</v>
      </c>
      <c r="G181" s="423"/>
      <c r="H181" s="423">
        <f>(IF('Semester Activities'!L$11&lt;&gt;0,('Semester Activities'!L$11/'Weightage Page-1'!D$13)*'Weightage Page-1'!D187,0))+
(IF('Semester Activities'!L$12&lt;&gt;0,('Semester Activities'!L$12/'Weightage Page-1'!E$13)*'Weightage Page-1'!E187,0))+
(IF('Semester Activities'!L$13&lt;&gt;0,('Semester Activities'!L$13/'Weightage Page-1'!F$13)*'Weightage Page-1'!F187,0))+
(IF('Semester Activities'!L$14&lt;&gt;0,('Semester Activities'!L$14/'Weightage Page-1'!G$13)*'Weightage Page-1'!G187,0))+
(IF('Semester Activities'!L$15&lt;&gt;0,('Semester Activities'!L$15/'Weightage Page-1'!H$13)*'Weightage Page-1'!H187,0))+
(IF('Semester Activities'!L$16&lt;&gt;0,('Semester Activities'!L$16/'Weightage Page-1'!I$13)*'Weightage Page-1'!I187,0))+
(IF('Semester Activities'!L$17&lt;&gt;0,('Semester Activities'!L$17/'Weightage Page-1'!J$13)*'Weightage Page-1'!J187,0))+
(IF('Semester Activities'!L$18&lt;&gt;0,('Semester Activities'!L$18/'Weightage Page-1'!K$13)*'Weightage Page-1'!K187,0))+
(IF('Semester Activities'!L$19&lt;&gt;0,('Semester Activities'!L$19/'Weightage Page-1'!L$13)*'Weightage Page-1'!L187,0))+
(IF('Semester Activities'!L$20&lt;&gt;0,('Semester Activities'!L$20/'Weightage Page-1'!M$13)*'Weightage Page-1'!M187,0))+
(IF('Semester Activities'!L$21&lt;&gt;0,('Semester Activities'!L$21/'Weightage Page-1'!N$13)*'Weightage Page-1'!N187,0))+
(IF('Semester Activities'!L$25&lt;&gt;0,('Semester Activities'!L$25/'Weightage Page-1'!R$13)*'Weightage Page-1'!R187,0))+
(IF('Semester Activities'!L$26&lt;&gt;0,('Semester Activities'!L$26/'Weightage Page-1'!S$13)*'Weightage Page-1'!S187,0))+
(IF('Semester Activities'!L$27&lt;&gt;0,('Semester Activities'!L$27/'Weightage Page-1'!T$13)*'Weightage Page-1'!T187,0))+
(IF('Semester Activities'!L$28&lt;&gt;0,('Semester Activities'!L$28/'Weightage Page-1'!U$13)*'Weightage Page-1'!U187,0))+
(IF('Semester Activities'!L$29&lt;&gt;0,('Semester Activities'!L$29/'Weightage Page-1'!V$13)*'Weightage Page-1'!V187,0))+
(IF('Semester Activities'!L$30&lt;&gt;0,('Semester Activities'!L$30/'Weightage Page-1'!W$13)*'Weightage Page-1'!W187,0))+
(IF('Semester Activities'!L$31&lt;&gt;0,('Semester Activities'!L$31/'Weightage Page-1'!X$13)*'Weightage Page-1'!X187,0))+
(IF('Semester Activities'!L$32&lt;&gt;0,('Semester Activities'!L$32/'Weightage Page-1'!Y$13)*'Weightage Page-1'!Y187,0))+
(IF('Semester Activities'!L$33&lt;&gt;0,('Semester Activities'!L$33/'Weightage Page-1'!Z$13)*'Weightage Page-1'!Z187,0))+
(IF('Semester Activities'!L$34&lt;&gt;0,('Semester Activities'!L$34/'Weightage Page-1'!AA$13)*'Weightage Page-1'!AA187,0))+
(IF('Semester Activities'!L$35&lt;&gt;0,('Semester Activities'!L$35/'Weightage Page-1'!AB$13)*'Weightage Page-1'!AB187,0))+
(IF('Semester Activities'!L$36&lt;&gt;0,('Semester Activities'!L$36/'Weightage Page-1'!AC$13)*'Weightage Page-1'!AC187,0))+
(IF('Semester Activities'!L$38&lt;&gt;0,('Semester Activities'!L$38/'Weightage Page-1'!AE$13)*'Weightage Page-1'!AE187,0))+
(IF('Semester Activities'!L$39&lt;&gt;0,('Semester Activities'!L$39/'Weightage Page-1'!AF$13)*'Weightage Page-1'!AF187,0))+
(IF('Semester Activities'!L$40&lt;&gt;0,('Semester Activities'!L$40/'Weightage Page-1'!AG$13)*'Weightage Page-1'!AG187,0))+
(IF('Semester Activities'!L$41&lt;&gt;0,('Semester Activities'!L$41/'Weightage Page-1'!AH$13)*'Weightage Page-1'!AH187,0))+
(IF('Semester Activities'!L$42&lt;&gt;0,('Semester Activities'!L$42/'Weightage Page-1'!AI$13)*'Weightage Page-1'!AI187,0))+
(IF('Semester Activities'!L$43&lt;&gt;0,('Semester Activities'!L$43/'Weightage Page-1'!AJ$13)*'Weightage Page-1'!AJ187,0))+
(IF('Semester Activities'!L$44&lt;&gt;0,('Semester Activities'!L$44/'Weightage Page-1'!AK$13)*'Weightage Page-1'!AK187,0))+
(IF('Semester Activities'!L$45&lt;&gt;0,('Semester Activities'!L$45/'Weightage Page-1'!AL$13)*'Weightage Page-1'!AL187,0))+
(IF('Semester Activities'!L$46&lt;&gt;0,('Semester Activities'!L$46/'Weightage Page-1'!AM$13)*'Weightage Page-1'!AM187,0))+
(IF('Semester Activities'!L$47&lt;&gt;0,('Semester Activities'!L$47/'Weightage Page-1'!AN$13)*'Weightage Page-1'!AN187,0))+
(IF('Semester Activities'!L$48&lt;&gt;0,('Semester Activities'!L$48/'Weightage Page-1'!AO$13)*'Weightage Page-1'!AO187,0))+
(IF('Semester Activities'!L$49&lt;&gt;0,('Semester Activities'!L$49/'Weightage Page-1'!AP$13)*'Weightage Page-1'!AP187,0))+
(IF('Semester Activities'!L$50&lt;&gt;0,('Semester Activities'!L$50/'Weightage Page-1'!AQ$13)*'Weightage Page-1'!AQ187,0))+
(IF('Semester Activities'!L$51&lt;&gt;0,('Semester Activities'!L$51/'Weightage Page-1'!AR$13)*'Weightage Page-1'!AR187,0))+
(IF('Semester Activities'!L$52&lt;&gt;0,('Semester Activities'!L$52/'Weightage Page-1'!AS$13)*'Weightage Page-1'!AS187,0))+
(IF('Semester Activities'!L$53&lt;&gt;0,('Semester Activities'!L$53/'Weightage Page-1'!AT$13)*'Weightage Page-1'!AT187,0))+
(IF('Semester Activities'!L$54&lt;&gt;0,('Semester Activities'!L$54/'Weightage Page-1'!AU$13)*'Weightage Page-1'!AU187,0))+
(IF('Semester Activities'!L$55&lt;&gt;0,('Semester Activities'!L$55/'Weightage Page-1'!AV$13)*'Weightage Page-1'!AV187,0))+
(IF('Semester Activities'!L$56&lt;&gt;0,('Semester Activities'!L$56/'Weightage Page-1'!AW$13)*'Weightage Page-1'!AW187,0))+
(IF('Semester Activities'!L$57&lt;&gt;0,('Semester Activities'!L$57/'Weightage Page-1'!AX$13)*'Weightage Page-1'!AX187,0))+
(IF('Semester Activities'!L$58&lt;&gt;0,('Semester Activities'!L$58/'Weightage Page-1'!AY$13)*'Weightage Page-1'!AY187,0))+
(IF('Semester Activities'!L$59&lt;&gt;0,('Semester Activities'!L$59/'Weightage Page-1'!AZ$13)*'Weightage Page-1'!AZ187,0))+
(IF('Semester Activities'!L$60&lt;&gt;0,('Semester Activities'!L$60/'Weightage Page-1'!BA$13)*'Weightage Page-1'!BA187,0))+
(IF('Semester Activities'!L$61&lt;&gt;0,('Semester Activities'!L$61/'Weightage Page-1'!BB$13)*'Weightage Page-1'!BB187,0))</f>
        <v>0</v>
      </c>
      <c r="I181" s="423"/>
      <c r="J181" s="423">
        <f>(IF('Semester Activities'!M$11&lt;&gt;0,('Semester Activities'!M$11/'Weightage Page-1'!D$13)*'Weightage Page-1'!D187,0))+
(IF('Semester Activities'!M$12&lt;&gt;0,('Semester Activities'!M$12/'Weightage Page-1'!E$13)*'Weightage Page-1'!E187,0))+
(IF('Semester Activities'!M$13&lt;&gt;0,('Semester Activities'!M$13/'Weightage Page-1'!F$13)*'Weightage Page-1'!F187,0))+
(IF('Semester Activities'!M$14&lt;&gt;0,('Semester Activities'!M$14/'Weightage Page-1'!G$13)*'Weightage Page-1'!G187,0))+
(IF('Semester Activities'!M$15&lt;&gt;0,('Semester Activities'!M$15/'Weightage Page-1'!H$13)*'Weightage Page-1'!H187,0))+
(IF('Semester Activities'!M$16&lt;&gt;0,('Semester Activities'!M$16/'Weightage Page-1'!I$13)*'Weightage Page-1'!I187,0))+
(IF('Semester Activities'!M$17&lt;&gt;0,('Semester Activities'!M$17/'Weightage Page-1'!J$13)*'Weightage Page-1'!J187,0))+
(IF('Semester Activities'!M$18&lt;&gt;0,('Semester Activities'!M$18/'Weightage Page-1'!K$13)*'Weightage Page-1'!K187,0))+
(IF('Semester Activities'!M$19&lt;&gt;0,('Semester Activities'!M$19/'Weightage Page-1'!L$13)*'Weightage Page-1'!L187,0))+
(IF('Semester Activities'!M$20&lt;&gt;0,('Semester Activities'!M$20/'Weightage Page-1'!M$13)*'Weightage Page-1'!M187,0))+
(IF('Semester Activities'!M$21&lt;&gt;0,('Semester Activities'!M$21/'Weightage Page-1'!N$13)*'Weightage Page-1'!N187,0))+
(IF('Semester Activities'!M$25&lt;&gt;0,('Semester Activities'!M$25/'Weightage Page-1'!R$13)*'Weightage Page-1'!R187,0))+
(IF('Semester Activities'!M$26&lt;&gt;0,('Semester Activities'!M$26/'Weightage Page-1'!S$13)*'Weightage Page-1'!S187,0))+
(IF('Semester Activities'!M$27&lt;&gt;0,('Semester Activities'!M$27/'Weightage Page-1'!T$13)*'Weightage Page-1'!T187,0))+
(IF('Semester Activities'!M$28&lt;&gt;0,('Semester Activities'!M$28/'Weightage Page-1'!U$13)*'Weightage Page-1'!U187,0))+
(IF('Semester Activities'!M$29&lt;&gt;0,('Semester Activities'!M$29/'Weightage Page-1'!V$13)*'Weightage Page-1'!V187,0))+
(IF('Semester Activities'!M$30&lt;&gt;0,('Semester Activities'!M$30/'Weightage Page-1'!W$13)*'Weightage Page-1'!W187,0))+
(IF('Semester Activities'!M$31&lt;&gt;0,('Semester Activities'!M$31/'Weightage Page-1'!X$13)*'Weightage Page-1'!X187,0))+
(IF('Semester Activities'!M$32&lt;&gt;0,('Semester Activities'!M$32/'Weightage Page-1'!Y$13)*'Weightage Page-1'!Y187,0))+
(IF('Semester Activities'!M$33&lt;&gt;0,('Semester Activities'!M$33/'Weightage Page-1'!Z$13)*'Weightage Page-1'!Z187,0))+
(IF('Semester Activities'!M$34&lt;&gt;0,('Semester Activities'!M$34/'Weightage Page-1'!AA$13)*'Weightage Page-1'!AA187,0))+
(IF('Semester Activities'!M$35&lt;&gt;0,('Semester Activities'!M$35/'Weightage Page-1'!AB$13)*'Weightage Page-1'!AB187,0))+
(IF('Semester Activities'!M$36&lt;&gt;0,('Semester Activities'!M$36/'Weightage Page-1'!AC$13)*'Weightage Page-1'!AC187,0))+
(IF('Semester Activities'!M$38&lt;&gt;0,('Semester Activities'!M$38/'Weightage Page-1'!AE$13)*'Weightage Page-1'!AE187,0))+
(IF('Semester Activities'!M$39&lt;&gt;0,('Semester Activities'!M$39/'Weightage Page-1'!AF$13)*'Weightage Page-1'!AF187,0))+
(IF('Semester Activities'!M$40&lt;&gt;0,('Semester Activities'!M$40/'Weightage Page-1'!AG$13)*'Weightage Page-1'!AG187,0))+
(IF('Semester Activities'!M$41&lt;&gt;0,('Semester Activities'!M$41/'Weightage Page-1'!AH$13)*'Weightage Page-1'!AH187,0))+
(IF('Semester Activities'!M$42&lt;&gt;0,('Semester Activities'!M$42/'Weightage Page-1'!AI$13)*'Weightage Page-1'!AI187,0))+
(IF('Semester Activities'!M$43&lt;&gt;0,('Semester Activities'!M$43/'Weightage Page-1'!AJ$13)*'Weightage Page-1'!AJ187,0))+
(IF('Semester Activities'!M$44&lt;&gt;0,('Semester Activities'!M$44/'Weightage Page-1'!AK$13)*'Weightage Page-1'!AK187,0))+
(IF('Semester Activities'!M$45&lt;&gt;0,('Semester Activities'!M$45/'Weightage Page-1'!AL$13)*'Weightage Page-1'!AL187,0))+
(IF('Semester Activities'!M$46&lt;&gt;0,('Semester Activities'!M$46/'Weightage Page-1'!AM$13)*'Weightage Page-1'!AM187,0))+
(IF('Semester Activities'!M$47&lt;&gt;0,('Semester Activities'!M$47/'Weightage Page-1'!AN$13)*'Weightage Page-1'!AN187,0))+
(IF('Semester Activities'!M$48&lt;&gt;0,('Semester Activities'!M$48/'Weightage Page-1'!AO$13)*'Weightage Page-1'!AO187,0))+
(IF('Semester Activities'!M$49&lt;&gt;0,('Semester Activities'!M$49/'Weightage Page-1'!AP$13)*'Weightage Page-1'!AP187,0))+
(IF('Semester Activities'!M$50&lt;&gt;0,('Semester Activities'!M$50/'Weightage Page-1'!AQ$13)*'Weightage Page-1'!AQ187,0))+
(IF('Semester Activities'!M$51&lt;&gt;0,('Semester Activities'!M$51/'Weightage Page-1'!AR$13)*'Weightage Page-1'!AR187,0))+
(IF('Semester Activities'!M$52&lt;&gt;0,('Semester Activities'!M$52/'Weightage Page-1'!AS$13)*'Weightage Page-1'!AS187,0))+
(IF('Semester Activities'!M$53&lt;&gt;0,('Semester Activities'!M$53/'Weightage Page-1'!AT$13)*'Weightage Page-1'!AT187,0))+
(IF('Semester Activities'!M$54&lt;&gt;0,('Semester Activities'!M$54/'Weightage Page-1'!AU$13)*'Weightage Page-1'!AU187,0))+
(IF('Semester Activities'!M$55&lt;&gt;0,('Semester Activities'!M$55/'Weightage Page-1'!AV$13)*'Weightage Page-1'!AV187,0))+
(IF('Semester Activities'!M$56&lt;&gt;0,('Semester Activities'!M$56/'Weightage Page-1'!AW$13)*'Weightage Page-1'!AW187,0))+
(IF('Semester Activities'!M$57&lt;&gt;0,('Semester Activities'!M$57/'Weightage Page-1'!AX$13)*'Weightage Page-1'!AX187,0))+
(IF('Semester Activities'!M$58&lt;&gt;0,('Semester Activities'!M$58/'Weightage Page-1'!AY$13)*'Weightage Page-1'!AY187,0))+
(IF('Semester Activities'!M$59&lt;&gt;0,('Semester Activities'!M$59/'Weightage Page-1'!AZ$13)*'Weightage Page-1'!AZ187,0))+
(IF('Semester Activities'!M$60&lt;&gt;0,('Semester Activities'!M$60/'Weightage Page-1'!BA$13)*'Weightage Page-1'!BA187,0))+
(IF('Semester Activities'!M$61&lt;&gt;0,('Semester Activities'!M$61/'Weightage Page-1'!BB$13)*'Weightage Page-1'!BB187,0))</f>
        <v>0</v>
      </c>
      <c r="K181" s="423"/>
      <c r="L181" s="423">
        <f>(IF('Semester Activities'!N$11&lt;&gt;0,('Semester Activities'!N$11/'Weightage Page-1'!D$13)*'Weightage Page-1'!D187,0))+
(IF('Semester Activities'!N$12&lt;&gt;0,('Semester Activities'!N$12/'Weightage Page-1'!E$13)*'Weightage Page-1'!E187,0))+
(IF('Semester Activities'!N$13&lt;&gt;0,('Semester Activities'!N$13/'Weightage Page-1'!F$13)*'Weightage Page-1'!F187,0))+
(IF('Semester Activities'!N$14&lt;&gt;0,('Semester Activities'!N$14/'Weightage Page-1'!G$13)*'Weightage Page-1'!G187,0))+
(IF('Semester Activities'!N$15&lt;&gt;0,('Semester Activities'!N$15/'Weightage Page-1'!H$13)*'Weightage Page-1'!H187,0))+
(IF('Semester Activities'!N$16&lt;&gt;0,('Semester Activities'!N$16/'Weightage Page-1'!I$13)*'Weightage Page-1'!I187,0))+
(IF('Semester Activities'!N$17&lt;&gt;0,('Semester Activities'!N$17/'Weightage Page-1'!J$13)*'Weightage Page-1'!J187,0))+
(IF('Semester Activities'!N$18&lt;&gt;0,('Semester Activities'!N$18/'Weightage Page-1'!K$13)*'Weightage Page-1'!K187,0))+
(IF('Semester Activities'!N$19&lt;&gt;0,('Semester Activities'!N$19/'Weightage Page-1'!L$13)*'Weightage Page-1'!L187,0))+
(IF('Semester Activities'!N$20&lt;&gt;0,('Semester Activities'!N$20/'Weightage Page-1'!M$13)*'Weightage Page-1'!M187,0))+
(IF('Semester Activities'!N$21&lt;&gt;0,('Semester Activities'!N$21/'Weightage Page-1'!N$13)*'Weightage Page-1'!N187,0))+
(IF('Semester Activities'!N$25&lt;&gt;0,('Semester Activities'!N$25/'Weightage Page-1'!R$13)*'Weightage Page-1'!R187,0))+
(IF('Semester Activities'!N$26&lt;&gt;0,('Semester Activities'!N$26/'Weightage Page-1'!S$13)*'Weightage Page-1'!S187,0))+
(IF('Semester Activities'!N$27&lt;&gt;0,('Semester Activities'!N$27/'Weightage Page-1'!T$13)*'Weightage Page-1'!T187,0))+
(IF('Semester Activities'!N$28&lt;&gt;0,('Semester Activities'!N$28/'Weightage Page-1'!U$13)*'Weightage Page-1'!U187,0))+
(IF('Semester Activities'!N$29&lt;&gt;0,('Semester Activities'!N$29/'Weightage Page-1'!V$13)*'Weightage Page-1'!V187,0))+
(IF('Semester Activities'!N$30&lt;&gt;0,('Semester Activities'!N$30/'Weightage Page-1'!W$13)*'Weightage Page-1'!W187,0))+
(IF('Semester Activities'!N$31&lt;&gt;0,('Semester Activities'!N$31/'Weightage Page-1'!X$13)*'Weightage Page-1'!X187,0))+
(IF('Semester Activities'!N$32&lt;&gt;0,('Semester Activities'!N$32/'Weightage Page-1'!Y$13)*'Weightage Page-1'!Y187,0))+
(IF('Semester Activities'!N$33&lt;&gt;0,('Semester Activities'!N$33/'Weightage Page-1'!Z$13)*'Weightage Page-1'!Z187,0))+
(IF('Semester Activities'!N$34&lt;&gt;0,('Semester Activities'!N$34/'Weightage Page-1'!AA$13)*'Weightage Page-1'!AA187,0))+
(IF('Semester Activities'!N$35&lt;&gt;0,('Semester Activities'!N$35/'Weightage Page-1'!AB$13)*'Weightage Page-1'!AB187,0))+
(IF('Semester Activities'!N$36&lt;&gt;0,('Semester Activities'!N$36/'Weightage Page-1'!AC$13)*'Weightage Page-1'!AC187,0))+
(IF('Semester Activities'!N$38&lt;&gt;0,('Semester Activities'!N$38/'Weightage Page-1'!AE$13)*'Weightage Page-1'!AE187,0))+
(IF('Semester Activities'!N$39&lt;&gt;0,('Semester Activities'!N$39/'Weightage Page-1'!AF$13)*'Weightage Page-1'!AF187,0))+
(IF('Semester Activities'!N$40&lt;&gt;0,('Semester Activities'!N$40/'Weightage Page-1'!AG$13)*'Weightage Page-1'!AG187,0))+
(IF('Semester Activities'!N$41&lt;&gt;0,('Semester Activities'!N$41/'Weightage Page-1'!AH$13)*'Weightage Page-1'!AH187,0))+
(IF('Semester Activities'!N$42&lt;&gt;0,('Semester Activities'!N$42/'Weightage Page-1'!AI$13)*'Weightage Page-1'!AI187,0))+
(IF('Semester Activities'!N$43&lt;&gt;0,('Semester Activities'!N$43/'Weightage Page-1'!AJ$13)*'Weightage Page-1'!AJ187,0))+
(IF('Semester Activities'!N$44&lt;&gt;0,('Semester Activities'!N$44/'Weightage Page-1'!AK$13)*'Weightage Page-1'!AK187,0))+
(IF('Semester Activities'!N$45&lt;&gt;0,('Semester Activities'!N$45/'Weightage Page-1'!AL$13)*'Weightage Page-1'!AL187,0))+
(IF('Semester Activities'!N$46&lt;&gt;0,('Semester Activities'!N$46/'Weightage Page-1'!AM$13)*'Weightage Page-1'!AM187,0))+
(IF('Semester Activities'!N$47&lt;&gt;0,('Semester Activities'!N$47/'Weightage Page-1'!AN$13)*'Weightage Page-1'!AN187,0))+
(IF('Semester Activities'!N$48&lt;&gt;0,('Semester Activities'!N$48/'Weightage Page-1'!AO$13)*'Weightage Page-1'!AO187,0))+
(IF('Semester Activities'!N$49&lt;&gt;0,('Semester Activities'!N$49/'Weightage Page-1'!AP$13)*'Weightage Page-1'!AP187,0))+
(IF('Semester Activities'!N$50&lt;&gt;0,('Semester Activities'!N$50/'Weightage Page-1'!AQ$13)*'Weightage Page-1'!AQ187,0))+
(IF('Semester Activities'!N$51&lt;&gt;0,('Semester Activities'!N$51/'Weightage Page-1'!AR$13)*'Weightage Page-1'!AR187,0))+
(IF('Semester Activities'!N$52&lt;&gt;0,('Semester Activities'!N$52/'Weightage Page-1'!AS$13)*'Weightage Page-1'!AS187,0))+
(IF('Semester Activities'!N$53&lt;&gt;0,('Semester Activities'!N$53/'Weightage Page-1'!AT$13)*'Weightage Page-1'!AT187,0))+
(IF('Semester Activities'!N$54&lt;&gt;0,('Semester Activities'!N$54/'Weightage Page-1'!AU$13)*'Weightage Page-1'!AU187,0))+
(IF('Semester Activities'!N$55&lt;&gt;0,('Semester Activities'!N$55/'Weightage Page-1'!AV$13)*'Weightage Page-1'!AV187,0))+
(IF('Semester Activities'!N$56&lt;&gt;0,('Semester Activities'!N$56/'Weightage Page-1'!AW$13)*'Weightage Page-1'!AW187,0))+
(IF('Semester Activities'!N$57&lt;&gt;0,('Semester Activities'!N$57/'Weightage Page-1'!AX$13)*'Weightage Page-1'!AX187,0))+
(IF('Semester Activities'!N$58&lt;&gt;0,('Semester Activities'!N$58/'Weightage Page-1'!AY$13)*'Weightage Page-1'!AY187,0))+
(IF('Semester Activities'!N$59&lt;&gt;0,('Semester Activities'!N$59/'Weightage Page-1'!AZ$13)*'Weightage Page-1'!AZ187,0))+
(IF('Semester Activities'!N$60&lt;&gt;0,('Semester Activities'!N$60/'Weightage Page-1'!BA$13)*'Weightage Page-1'!BA187,0))+
(IF('Semester Activities'!N$61&lt;&gt;0,('Semester Activities'!N$61/'Weightage Page-1'!BB$13)*'Weightage Page-1'!BB187,0))</f>
        <v>0</v>
      </c>
      <c r="M181" s="423"/>
      <c r="N181" s="424">
        <f t="shared" si="3"/>
        <v>0</v>
      </c>
      <c r="O181" s="424"/>
    </row>
    <row r="182" spans="1:15" ht="16.5" thickBot="1" x14ac:dyDescent="0.3">
      <c r="A182" s="210">
        <v>173</v>
      </c>
      <c r="B182" s="211" t="str">
        <f>IF('Weightage Page-1'!B188&lt;&gt;"",'Weightage Page-1'!B188,"")</f>
        <v/>
      </c>
      <c r="C182" s="118"/>
      <c r="D182" s="423">
        <f>(IF('Semester Activities'!J$11&lt;&gt;0,('Semester Activities'!J$11/'Weightage Page-1'!D$13)*'Weightage Page-1'!D188,0))+
(IF('Semester Activities'!J$12&lt;&gt;0,('Semester Activities'!J$12/'Weightage Page-1'!E$13)*'Weightage Page-1'!E188,0))+
(IF('Semester Activities'!J$13&lt;&gt;0,('Semester Activities'!J$13/'Weightage Page-1'!F$13)*'Weightage Page-1'!F188,0))+
(IF('Semester Activities'!J$14&lt;&gt;0,('Semester Activities'!J$14/'Weightage Page-1'!G$13)*'Weightage Page-1'!G188,0))+
(IF('Semester Activities'!J$15&lt;&gt;0,('Semester Activities'!J$15/'Weightage Page-1'!H$13)*'Weightage Page-1'!H188,0))+
(IF('Semester Activities'!J$16&lt;&gt;0,('Semester Activities'!J$16/'Weightage Page-1'!I$13)*'Weightage Page-1'!I188,0))+
(IF('Semester Activities'!J$17&lt;&gt;0,('Semester Activities'!J$17/'Weightage Page-1'!J$13)*'Weightage Page-1'!J188,0))+
(IF('Semester Activities'!J$18&lt;&gt;0,('Semester Activities'!J$18/'Weightage Page-1'!K$13)*'Weightage Page-1'!K188,0))+
(IF('Semester Activities'!J$19&lt;&gt;0,('Semester Activities'!J$19/'Weightage Page-1'!L$13)*'Weightage Page-1'!L188,0))+
(IF('Semester Activities'!J$20&lt;&gt;0,('Semester Activities'!J$20/'Weightage Page-1'!M$13)*'Weightage Page-1'!M188,0))+
(IF('Semester Activities'!J$21&lt;&gt;0,('Semester Activities'!J$21/'Weightage Page-1'!N$13)*'Weightage Page-1'!N188,0))+
(IF('Semester Activities'!J$25&lt;&gt;0,('Semester Activities'!J$25/'Weightage Page-1'!R$13)*'Weightage Page-1'!R188,0))+
(IF('Semester Activities'!J$26&lt;&gt;0,('Semester Activities'!J$26/'Weightage Page-1'!S$13)*'Weightage Page-1'!S188,0))+
(IF('Semester Activities'!J$27&lt;&gt;0,('Semester Activities'!J$27/'Weightage Page-1'!T$13)*'Weightage Page-1'!T188,0))+
(IF('Semester Activities'!J$28&lt;&gt;0,('Semester Activities'!J$28/'Weightage Page-1'!U$13)*'Weightage Page-1'!U188,0))+
(IF('Semester Activities'!J$29&lt;&gt;0,('Semester Activities'!J$29/'Weightage Page-1'!V$13)*'Weightage Page-1'!V188,0))+
(IF('Semester Activities'!J$30&lt;&gt;0,('Semester Activities'!J$30/'Weightage Page-1'!W$13)*'Weightage Page-1'!W188,0))+
(IF('Semester Activities'!J$31&lt;&gt;0,('Semester Activities'!J$31/'Weightage Page-1'!X$13)*'Weightage Page-1'!X188,0))+
(IF('Semester Activities'!J$32&lt;&gt;0,('Semester Activities'!J$32/'Weightage Page-1'!Y$13)*'Weightage Page-1'!Y188,0))+
(IF('Semester Activities'!J$33&lt;&gt;0,('Semester Activities'!J$33/'Weightage Page-1'!Z$13)*'Weightage Page-1'!Z188,0))+
(IF('Semester Activities'!J$34&lt;&gt;0,('Semester Activities'!J$34/'Weightage Page-1'!AA$13)*'Weightage Page-1'!AA188,0))+
(IF('Semester Activities'!J$35&lt;&gt;0,('Semester Activities'!J$35/'Weightage Page-1'!AB$13)*'Weightage Page-1'!AB188,0))+
(IF('Semester Activities'!J$36&lt;&gt;0,('Semester Activities'!J$36/'Weightage Page-1'!AC$13)*'Weightage Page-1'!AC188,0))+
(IF('Semester Activities'!J$38&lt;&gt;0,('Semester Activities'!J$38/'Weightage Page-1'!AE$13)*'Weightage Page-1'!AE188,0))+
(IF('Semester Activities'!J$39&lt;&gt;0,('Semester Activities'!J$39/'Weightage Page-1'!AF$13)*'Weightage Page-1'!AF188,0))+
(IF('Semester Activities'!J$40&lt;&gt;0,('Semester Activities'!J$40/'Weightage Page-1'!AG$13)*'Weightage Page-1'!AG188,0))+
(IF('Semester Activities'!J$41&lt;&gt;0,('Semester Activities'!J$41/'Weightage Page-1'!AH$13)*'Weightage Page-1'!AH188,0))+
(IF('Semester Activities'!J$42&lt;&gt;0,('Semester Activities'!J$42/'Weightage Page-1'!AI$13)*'Weightage Page-1'!AI188,0))+
(IF('Semester Activities'!J$43&lt;&gt;0,('Semester Activities'!J$43/'Weightage Page-1'!AJ$13)*'Weightage Page-1'!AJ188,0))+
(IF('Semester Activities'!J$44&lt;&gt;0,('Semester Activities'!J$44/'Weightage Page-1'!AK$13)*'Weightage Page-1'!AK188,0))+
(IF('Semester Activities'!J$45&lt;&gt;0,('Semester Activities'!J$45/'Weightage Page-1'!AL$13)*'Weightage Page-1'!AL188,0))+
(IF('Semester Activities'!J$46&lt;&gt;0,('Semester Activities'!J$46/'Weightage Page-1'!AM$13)*'Weightage Page-1'!AM188,0))+
(IF('Semester Activities'!J$47&lt;&gt;0,('Semester Activities'!J$47/'Weightage Page-1'!AN$13)*'Weightage Page-1'!AN188,0))+
(IF('Semester Activities'!J$48&lt;&gt;0,('Semester Activities'!J$48/'Weightage Page-1'!AO$13)*'Weightage Page-1'!AO188,0))+
(IF('Semester Activities'!J$49&lt;&gt;0,('Semester Activities'!J$49/'Weightage Page-1'!AP$13)*'Weightage Page-1'!AP188,0))+
(IF('Semester Activities'!J$50&lt;&gt;0,('Semester Activities'!J$50/'Weightage Page-1'!AQ$13)*'Weightage Page-1'!AQ188,0))+
(IF('Semester Activities'!J$51&lt;&gt;0,('Semester Activities'!J$51/'Weightage Page-1'!AR$13)*'Weightage Page-1'!AR188,0))+
(IF('Semester Activities'!J$52&lt;&gt;0,('Semester Activities'!J$52/'Weightage Page-1'!AS$13)*'Weightage Page-1'!AS188,0))+
(IF('Semester Activities'!J$53&lt;&gt;0,('Semester Activities'!J$53/'Weightage Page-1'!AT$13)*'Weightage Page-1'!AT188,0))+
(IF('Semester Activities'!J$54&lt;&gt;0,('Semester Activities'!J$54/'Weightage Page-1'!AU$13)*'Weightage Page-1'!AU188,0))+
(IF('Semester Activities'!J$55&lt;&gt;0,('Semester Activities'!J$55/'Weightage Page-1'!AV$13)*'Weightage Page-1'!AV188,0))+
(IF('Semester Activities'!J$56&lt;&gt;0,('Semester Activities'!J$56/'Weightage Page-1'!AW$13)*'Weightage Page-1'!AW188,0))+
(IF('Semester Activities'!J$57&lt;&gt;0,('Semester Activities'!J$57/'Weightage Page-1'!AX$13)*'Weightage Page-1'!AX188,0))+
(IF('Semester Activities'!J$58&lt;&gt;0,('Semester Activities'!J$58/'Weightage Page-1'!AY$13)*'Weightage Page-1'!AY188,0))+
(IF('Semester Activities'!J$59&lt;&gt;0,('Semester Activities'!J$59/'Weightage Page-1'!AZ$13)*'Weightage Page-1'!AZ188,0))+
(IF('Semester Activities'!J$60&lt;&gt;0,('Semester Activities'!J$60/'Weightage Page-1'!BA$13)*'Weightage Page-1'!BA188,0))+
(IF('Semester Activities'!J$61&lt;&gt;0,('Semester Activities'!J$61/'Weightage Page-1'!BB$13)*'Weightage Page-1'!BB188,0))</f>
        <v>0</v>
      </c>
      <c r="E182" s="423"/>
      <c r="F182" s="423">
        <f>(IF('Semester Activities'!K$11&lt;&gt;0,('Semester Activities'!K$11/'Weightage Page-1'!D$13)*'Weightage Page-1'!D188,0))+
(IF('Semester Activities'!K$12&lt;&gt;0,('Semester Activities'!K$12/'Weightage Page-1'!E$13)*'Weightage Page-1'!E188,0))+
(IF('Semester Activities'!K$13&lt;&gt;0,('Semester Activities'!K$13/'Weightage Page-1'!F$13)*'Weightage Page-1'!F188,0))+
(IF('Semester Activities'!K$14&lt;&gt;0,('Semester Activities'!K$14/'Weightage Page-1'!G$13)*'Weightage Page-1'!G188,0))+
(IF('Semester Activities'!K$15&lt;&gt;0,('Semester Activities'!K$15/'Weightage Page-1'!H$13)*'Weightage Page-1'!H188,0))+
(IF('Semester Activities'!K$16&lt;&gt;0,('Semester Activities'!K$16/'Weightage Page-1'!I$13)*'Weightage Page-1'!I188,0))+
(IF('Semester Activities'!K$17&lt;&gt;0,('Semester Activities'!K$17/'Weightage Page-1'!J$13)*'Weightage Page-1'!J188,0))+
(IF('Semester Activities'!K$18&lt;&gt;0,('Semester Activities'!K$18/'Weightage Page-1'!K$13)*'Weightage Page-1'!K188,0))+
(IF('Semester Activities'!K$19&lt;&gt;0,('Semester Activities'!K$19/'Weightage Page-1'!L$13)*'Weightage Page-1'!L188,0))+
(IF('Semester Activities'!K$20&lt;&gt;0,('Semester Activities'!K$20/'Weightage Page-1'!M$13)*'Weightage Page-1'!M188,0))+
(IF('Semester Activities'!K$21&lt;&gt;0,('Semester Activities'!K$21/'Weightage Page-1'!N$13)*'Weightage Page-1'!N188,0))+
(IF('Semester Activities'!K$25&lt;&gt;0,('Semester Activities'!K$25/'Weightage Page-1'!R$13)*'Weightage Page-1'!R188,0))+
(IF('Semester Activities'!K$26&lt;&gt;0,('Semester Activities'!K$26/'Weightage Page-1'!S$13)*'Weightage Page-1'!S188,0))+
(IF('Semester Activities'!K$27&lt;&gt;0,('Semester Activities'!K$27/'Weightage Page-1'!T$13)*'Weightage Page-1'!T188,0))+
(IF('Semester Activities'!K$28&lt;&gt;0,('Semester Activities'!K$28/'Weightage Page-1'!U$13)*'Weightage Page-1'!U188,0))+
(IF('Semester Activities'!K$29&lt;&gt;0,('Semester Activities'!K$29/'Weightage Page-1'!V$13)*'Weightage Page-1'!V188,0))+
(IF('Semester Activities'!K$30&lt;&gt;0,('Semester Activities'!K$30/'Weightage Page-1'!W$13)*'Weightage Page-1'!W188,0))+
(IF('Semester Activities'!K$31&lt;&gt;0,('Semester Activities'!K$31/'Weightage Page-1'!X$13)*'Weightage Page-1'!X188,0))+
(IF('Semester Activities'!K$32&lt;&gt;0,('Semester Activities'!K$32/'Weightage Page-1'!Y$13)*'Weightage Page-1'!Y188,0))+
(IF('Semester Activities'!K$33&lt;&gt;0,('Semester Activities'!K$33/'Weightage Page-1'!Z$13)*'Weightage Page-1'!Z188,0))+
(IF('Semester Activities'!K$34&lt;&gt;0,('Semester Activities'!K$34/'Weightage Page-1'!AA$13)*'Weightage Page-1'!AA188,0))+
(IF('Semester Activities'!K$35&lt;&gt;0,('Semester Activities'!K$35/'Weightage Page-1'!AB$13)*'Weightage Page-1'!AB188,0))+
(IF('Semester Activities'!K$36&lt;&gt;0,('Semester Activities'!K$36/'Weightage Page-1'!AC$13)*'Weightage Page-1'!AC188,0))+
(IF('Semester Activities'!K$38&lt;&gt;0,('Semester Activities'!K$38/'Weightage Page-1'!AE$13)*'Weightage Page-1'!AE188,0))+
(IF('Semester Activities'!K$39&lt;&gt;0,('Semester Activities'!K$39/'Weightage Page-1'!AF$13)*'Weightage Page-1'!AF188,0))+
(IF('Semester Activities'!K$40&lt;&gt;0,('Semester Activities'!K$40/'Weightage Page-1'!AG$13)*'Weightage Page-1'!AG188,0))+
(IF('Semester Activities'!K$41&lt;&gt;0,('Semester Activities'!K$41/'Weightage Page-1'!AH$13)*'Weightage Page-1'!AH188,0))+
(IF('Semester Activities'!K$42&lt;&gt;0,('Semester Activities'!K$42/'Weightage Page-1'!AI$13)*'Weightage Page-1'!AI188,0))+
(IF('Semester Activities'!K$43&lt;&gt;0,('Semester Activities'!K$43/'Weightage Page-1'!AJ$13)*'Weightage Page-1'!AJ188,0))+
(IF('Semester Activities'!K$44&lt;&gt;0,('Semester Activities'!K$44/'Weightage Page-1'!AK$13)*'Weightage Page-1'!AK188,0))+
(IF('Semester Activities'!K$45&lt;&gt;0,('Semester Activities'!K$45/'Weightage Page-1'!AL$13)*'Weightage Page-1'!AL188,0))+
(IF('Semester Activities'!K$46&lt;&gt;0,('Semester Activities'!K$46/'Weightage Page-1'!AM$13)*'Weightage Page-1'!AM188,0))+
(IF('Semester Activities'!K$47&lt;&gt;0,('Semester Activities'!K$47/'Weightage Page-1'!AN$13)*'Weightage Page-1'!AN188,0))+
(IF('Semester Activities'!K$48&lt;&gt;0,('Semester Activities'!K$48/'Weightage Page-1'!AO$13)*'Weightage Page-1'!AO188,0))+
(IF('Semester Activities'!K$49&lt;&gt;0,('Semester Activities'!K$49/'Weightage Page-1'!AP$13)*'Weightage Page-1'!AP188,0))+
(IF('Semester Activities'!K$50&lt;&gt;0,('Semester Activities'!K$50/'Weightage Page-1'!AQ$13)*'Weightage Page-1'!AQ188,0))+
(IF('Semester Activities'!K$51&lt;&gt;0,('Semester Activities'!K$51/'Weightage Page-1'!AR$13)*'Weightage Page-1'!AR188,0))+
(IF('Semester Activities'!K$52&lt;&gt;0,('Semester Activities'!K$52/'Weightage Page-1'!AS$13)*'Weightage Page-1'!AS188,0))+
(IF('Semester Activities'!K$53&lt;&gt;0,('Semester Activities'!K$53/'Weightage Page-1'!AT$13)*'Weightage Page-1'!AT188,0))+
(IF('Semester Activities'!K$54&lt;&gt;0,('Semester Activities'!K$54/'Weightage Page-1'!AU$13)*'Weightage Page-1'!AU188,0))+
(IF('Semester Activities'!K$55&lt;&gt;0,('Semester Activities'!K$55/'Weightage Page-1'!AV$13)*'Weightage Page-1'!AV188,0))+
(IF('Semester Activities'!K$56&lt;&gt;0,('Semester Activities'!K$56/'Weightage Page-1'!AW$13)*'Weightage Page-1'!AW188,0))+
(IF('Semester Activities'!K$57&lt;&gt;0,('Semester Activities'!K$57/'Weightage Page-1'!AX$13)*'Weightage Page-1'!AX188,0))+
(IF('Semester Activities'!K$58&lt;&gt;0,('Semester Activities'!K$58/'Weightage Page-1'!AY$13)*'Weightage Page-1'!AY188,0))+
(IF('Semester Activities'!K$59&lt;&gt;0,('Semester Activities'!K$59/'Weightage Page-1'!AZ$13)*'Weightage Page-1'!AZ188,0))+
(IF('Semester Activities'!K$60&lt;&gt;0,('Semester Activities'!K$60/'Weightage Page-1'!BA$13)*'Weightage Page-1'!BA188,0))+
(IF('Semester Activities'!K$61&lt;&gt;0,('Semester Activities'!K$61/'Weightage Page-1'!BB$13)*'Weightage Page-1'!BB188,0))</f>
        <v>0</v>
      </c>
      <c r="G182" s="423"/>
      <c r="H182" s="423">
        <f>(IF('Semester Activities'!L$11&lt;&gt;0,('Semester Activities'!L$11/'Weightage Page-1'!D$13)*'Weightage Page-1'!D188,0))+
(IF('Semester Activities'!L$12&lt;&gt;0,('Semester Activities'!L$12/'Weightage Page-1'!E$13)*'Weightage Page-1'!E188,0))+
(IF('Semester Activities'!L$13&lt;&gt;0,('Semester Activities'!L$13/'Weightage Page-1'!F$13)*'Weightage Page-1'!F188,0))+
(IF('Semester Activities'!L$14&lt;&gt;0,('Semester Activities'!L$14/'Weightage Page-1'!G$13)*'Weightage Page-1'!G188,0))+
(IF('Semester Activities'!L$15&lt;&gt;0,('Semester Activities'!L$15/'Weightage Page-1'!H$13)*'Weightage Page-1'!H188,0))+
(IF('Semester Activities'!L$16&lt;&gt;0,('Semester Activities'!L$16/'Weightage Page-1'!I$13)*'Weightage Page-1'!I188,0))+
(IF('Semester Activities'!L$17&lt;&gt;0,('Semester Activities'!L$17/'Weightage Page-1'!J$13)*'Weightage Page-1'!J188,0))+
(IF('Semester Activities'!L$18&lt;&gt;0,('Semester Activities'!L$18/'Weightage Page-1'!K$13)*'Weightage Page-1'!K188,0))+
(IF('Semester Activities'!L$19&lt;&gt;0,('Semester Activities'!L$19/'Weightage Page-1'!L$13)*'Weightage Page-1'!L188,0))+
(IF('Semester Activities'!L$20&lt;&gt;0,('Semester Activities'!L$20/'Weightage Page-1'!M$13)*'Weightage Page-1'!M188,0))+
(IF('Semester Activities'!L$21&lt;&gt;0,('Semester Activities'!L$21/'Weightage Page-1'!N$13)*'Weightage Page-1'!N188,0))+
(IF('Semester Activities'!L$25&lt;&gt;0,('Semester Activities'!L$25/'Weightage Page-1'!R$13)*'Weightage Page-1'!R188,0))+
(IF('Semester Activities'!L$26&lt;&gt;0,('Semester Activities'!L$26/'Weightage Page-1'!S$13)*'Weightage Page-1'!S188,0))+
(IF('Semester Activities'!L$27&lt;&gt;0,('Semester Activities'!L$27/'Weightage Page-1'!T$13)*'Weightage Page-1'!T188,0))+
(IF('Semester Activities'!L$28&lt;&gt;0,('Semester Activities'!L$28/'Weightage Page-1'!U$13)*'Weightage Page-1'!U188,0))+
(IF('Semester Activities'!L$29&lt;&gt;0,('Semester Activities'!L$29/'Weightage Page-1'!V$13)*'Weightage Page-1'!V188,0))+
(IF('Semester Activities'!L$30&lt;&gt;0,('Semester Activities'!L$30/'Weightage Page-1'!W$13)*'Weightage Page-1'!W188,0))+
(IF('Semester Activities'!L$31&lt;&gt;0,('Semester Activities'!L$31/'Weightage Page-1'!X$13)*'Weightage Page-1'!X188,0))+
(IF('Semester Activities'!L$32&lt;&gt;0,('Semester Activities'!L$32/'Weightage Page-1'!Y$13)*'Weightage Page-1'!Y188,0))+
(IF('Semester Activities'!L$33&lt;&gt;0,('Semester Activities'!L$33/'Weightage Page-1'!Z$13)*'Weightage Page-1'!Z188,0))+
(IF('Semester Activities'!L$34&lt;&gt;0,('Semester Activities'!L$34/'Weightage Page-1'!AA$13)*'Weightage Page-1'!AA188,0))+
(IF('Semester Activities'!L$35&lt;&gt;0,('Semester Activities'!L$35/'Weightage Page-1'!AB$13)*'Weightage Page-1'!AB188,0))+
(IF('Semester Activities'!L$36&lt;&gt;0,('Semester Activities'!L$36/'Weightage Page-1'!AC$13)*'Weightage Page-1'!AC188,0))+
(IF('Semester Activities'!L$38&lt;&gt;0,('Semester Activities'!L$38/'Weightage Page-1'!AE$13)*'Weightage Page-1'!AE188,0))+
(IF('Semester Activities'!L$39&lt;&gt;0,('Semester Activities'!L$39/'Weightage Page-1'!AF$13)*'Weightage Page-1'!AF188,0))+
(IF('Semester Activities'!L$40&lt;&gt;0,('Semester Activities'!L$40/'Weightage Page-1'!AG$13)*'Weightage Page-1'!AG188,0))+
(IF('Semester Activities'!L$41&lt;&gt;0,('Semester Activities'!L$41/'Weightage Page-1'!AH$13)*'Weightage Page-1'!AH188,0))+
(IF('Semester Activities'!L$42&lt;&gt;0,('Semester Activities'!L$42/'Weightage Page-1'!AI$13)*'Weightage Page-1'!AI188,0))+
(IF('Semester Activities'!L$43&lt;&gt;0,('Semester Activities'!L$43/'Weightage Page-1'!AJ$13)*'Weightage Page-1'!AJ188,0))+
(IF('Semester Activities'!L$44&lt;&gt;0,('Semester Activities'!L$44/'Weightage Page-1'!AK$13)*'Weightage Page-1'!AK188,0))+
(IF('Semester Activities'!L$45&lt;&gt;0,('Semester Activities'!L$45/'Weightage Page-1'!AL$13)*'Weightage Page-1'!AL188,0))+
(IF('Semester Activities'!L$46&lt;&gt;0,('Semester Activities'!L$46/'Weightage Page-1'!AM$13)*'Weightage Page-1'!AM188,0))+
(IF('Semester Activities'!L$47&lt;&gt;0,('Semester Activities'!L$47/'Weightage Page-1'!AN$13)*'Weightage Page-1'!AN188,0))+
(IF('Semester Activities'!L$48&lt;&gt;0,('Semester Activities'!L$48/'Weightage Page-1'!AO$13)*'Weightage Page-1'!AO188,0))+
(IF('Semester Activities'!L$49&lt;&gt;0,('Semester Activities'!L$49/'Weightage Page-1'!AP$13)*'Weightage Page-1'!AP188,0))+
(IF('Semester Activities'!L$50&lt;&gt;0,('Semester Activities'!L$50/'Weightage Page-1'!AQ$13)*'Weightage Page-1'!AQ188,0))+
(IF('Semester Activities'!L$51&lt;&gt;0,('Semester Activities'!L$51/'Weightage Page-1'!AR$13)*'Weightage Page-1'!AR188,0))+
(IF('Semester Activities'!L$52&lt;&gt;0,('Semester Activities'!L$52/'Weightage Page-1'!AS$13)*'Weightage Page-1'!AS188,0))+
(IF('Semester Activities'!L$53&lt;&gt;0,('Semester Activities'!L$53/'Weightage Page-1'!AT$13)*'Weightage Page-1'!AT188,0))+
(IF('Semester Activities'!L$54&lt;&gt;0,('Semester Activities'!L$54/'Weightage Page-1'!AU$13)*'Weightage Page-1'!AU188,0))+
(IF('Semester Activities'!L$55&lt;&gt;0,('Semester Activities'!L$55/'Weightage Page-1'!AV$13)*'Weightage Page-1'!AV188,0))+
(IF('Semester Activities'!L$56&lt;&gt;0,('Semester Activities'!L$56/'Weightage Page-1'!AW$13)*'Weightage Page-1'!AW188,0))+
(IF('Semester Activities'!L$57&lt;&gt;0,('Semester Activities'!L$57/'Weightage Page-1'!AX$13)*'Weightage Page-1'!AX188,0))+
(IF('Semester Activities'!L$58&lt;&gt;0,('Semester Activities'!L$58/'Weightage Page-1'!AY$13)*'Weightage Page-1'!AY188,0))+
(IF('Semester Activities'!L$59&lt;&gt;0,('Semester Activities'!L$59/'Weightage Page-1'!AZ$13)*'Weightage Page-1'!AZ188,0))+
(IF('Semester Activities'!L$60&lt;&gt;0,('Semester Activities'!L$60/'Weightage Page-1'!BA$13)*'Weightage Page-1'!BA188,0))+
(IF('Semester Activities'!L$61&lt;&gt;0,('Semester Activities'!L$61/'Weightage Page-1'!BB$13)*'Weightage Page-1'!BB188,0))</f>
        <v>0</v>
      </c>
      <c r="I182" s="423"/>
      <c r="J182" s="423">
        <f>(IF('Semester Activities'!M$11&lt;&gt;0,('Semester Activities'!M$11/'Weightage Page-1'!D$13)*'Weightage Page-1'!D188,0))+
(IF('Semester Activities'!M$12&lt;&gt;0,('Semester Activities'!M$12/'Weightage Page-1'!E$13)*'Weightage Page-1'!E188,0))+
(IF('Semester Activities'!M$13&lt;&gt;0,('Semester Activities'!M$13/'Weightage Page-1'!F$13)*'Weightage Page-1'!F188,0))+
(IF('Semester Activities'!M$14&lt;&gt;0,('Semester Activities'!M$14/'Weightage Page-1'!G$13)*'Weightage Page-1'!G188,0))+
(IF('Semester Activities'!M$15&lt;&gt;0,('Semester Activities'!M$15/'Weightage Page-1'!H$13)*'Weightage Page-1'!H188,0))+
(IF('Semester Activities'!M$16&lt;&gt;0,('Semester Activities'!M$16/'Weightage Page-1'!I$13)*'Weightage Page-1'!I188,0))+
(IF('Semester Activities'!M$17&lt;&gt;0,('Semester Activities'!M$17/'Weightage Page-1'!J$13)*'Weightage Page-1'!J188,0))+
(IF('Semester Activities'!M$18&lt;&gt;0,('Semester Activities'!M$18/'Weightage Page-1'!K$13)*'Weightage Page-1'!K188,0))+
(IF('Semester Activities'!M$19&lt;&gt;0,('Semester Activities'!M$19/'Weightage Page-1'!L$13)*'Weightage Page-1'!L188,0))+
(IF('Semester Activities'!M$20&lt;&gt;0,('Semester Activities'!M$20/'Weightage Page-1'!M$13)*'Weightage Page-1'!M188,0))+
(IF('Semester Activities'!M$21&lt;&gt;0,('Semester Activities'!M$21/'Weightage Page-1'!N$13)*'Weightage Page-1'!N188,0))+
(IF('Semester Activities'!M$25&lt;&gt;0,('Semester Activities'!M$25/'Weightage Page-1'!R$13)*'Weightage Page-1'!R188,0))+
(IF('Semester Activities'!M$26&lt;&gt;0,('Semester Activities'!M$26/'Weightage Page-1'!S$13)*'Weightage Page-1'!S188,0))+
(IF('Semester Activities'!M$27&lt;&gt;0,('Semester Activities'!M$27/'Weightage Page-1'!T$13)*'Weightage Page-1'!T188,0))+
(IF('Semester Activities'!M$28&lt;&gt;0,('Semester Activities'!M$28/'Weightage Page-1'!U$13)*'Weightage Page-1'!U188,0))+
(IF('Semester Activities'!M$29&lt;&gt;0,('Semester Activities'!M$29/'Weightage Page-1'!V$13)*'Weightage Page-1'!V188,0))+
(IF('Semester Activities'!M$30&lt;&gt;0,('Semester Activities'!M$30/'Weightage Page-1'!W$13)*'Weightage Page-1'!W188,0))+
(IF('Semester Activities'!M$31&lt;&gt;0,('Semester Activities'!M$31/'Weightage Page-1'!X$13)*'Weightage Page-1'!X188,0))+
(IF('Semester Activities'!M$32&lt;&gt;0,('Semester Activities'!M$32/'Weightage Page-1'!Y$13)*'Weightage Page-1'!Y188,0))+
(IF('Semester Activities'!M$33&lt;&gt;0,('Semester Activities'!M$33/'Weightage Page-1'!Z$13)*'Weightage Page-1'!Z188,0))+
(IF('Semester Activities'!M$34&lt;&gt;0,('Semester Activities'!M$34/'Weightage Page-1'!AA$13)*'Weightage Page-1'!AA188,0))+
(IF('Semester Activities'!M$35&lt;&gt;0,('Semester Activities'!M$35/'Weightage Page-1'!AB$13)*'Weightage Page-1'!AB188,0))+
(IF('Semester Activities'!M$36&lt;&gt;0,('Semester Activities'!M$36/'Weightage Page-1'!AC$13)*'Weightage Page-1'!AC188,0))+
(IF('Semester Activities'!M$38&lt;&gt;0,('Semester Activities'!M$38/'Weightage Page-1'!AE$13)*'Weightage Page-1'!AE188,0))+
(IF('Semester Activities'!M$39&lt;&gt;0,('Semester Activities'!M$39/'Weightage Page-1'!AF$13)*'Weightage Page-1'!AF188,0))+
(IF('Semester Activities'!M$40&lt;&gt;0,('Semester Activities'!M$40/'Weightage Page-1'!AG$13)*'Weightage Page-1'!AG188,0))+
(IF('Semester Activities'!M$41&lt;&gt;0,('Semester Activities'!M$41/'Weightage Page-1'!AH$13)*'Weightage Page-1'!AH188,0))+
(IF('Semester Activities'!M$42&lt;&gt;0,('Semester Activities'!M$42/'Weightage Page-1'!AI$13)*'Weightage Page-1'!AI188,0))+
(IF('Semester Activities'!M$43&lt;&gt;0,('Semester Activities'!M$43/'Weightage Page-1'!AJ$13)*'Weightage Page-1'!AJ188,0))+
(IF('Semester Activities'!M$44&lt;&gt;0,('Semester Activities'!M$44/'Weightage Page-1'!AK$13)*'Weightage Page-1'!AK188,0))+
(IF('Semester Activities'!M$45&lt;&gt;0,('Semester Activities'!M$45/'Weightage Page-1'!AL$13)*'Weightage Page-1'!AL188,0))+
(IF('Semester Activities'!M$46&lt;&gt;0,('Semester Activities'!M$46/'Weightage Page-1'!AM$13)*'Weightage Page-1'!AM188,0))+
(IF('Semester Activities'!M$47&lt;&gt;0,('Semester Activities'!M$47/'Weightage Page-1'!AN$13)*'Weightage Page-1'!AN188,0))+
(IF('Semester Activities'!M$48&lt;&gt;0,('Semester Activities'!M$48/'Weightage Page-1'!AO$13)*'Weightage Page-1'!AO188,0))+
(IF('Semester Activities'!M$49&lt;&gt;0,('Semester Activities'!M$49/'Weightage Page-1'!AP$13)*'Weightage Page-1'!AP188,0))+
(IF('Semester Activities'!M$50&lt;&gt;0,('Semester Activities'!M$50/'Weightage Page-1'!AQ$13)*'Weightage Page-1'!AQ188,0))+
(IF('Semester Activities'!M$51&lt;&gt;0,('Semester Activities'!M$51/'Weightage Page-1'!AR$13)*'Weightage Page-1'!AR188,0))+
(IF('Semester Activities'!M$52&lt;&gt;0,('Semester Activities'!M$52/'Weightage Page-1'!AS$13)*'Weightage Page-1'!AS188,0))+
(IF('Semester Activities'!M$53&lt;&gt;0,('Semester Activities'!M$53/'Weightage Page-1'!AT$13)*'Weightage Page-1'!AT188,0))+
(IF('Semester Activities'!M$54&lt;&gt;0,('Semester Activities'!M$54/'Weightage Page-1'!AU$13)*'Weightage Page-1'!AU188,0))+
(IF('Semester Activities'!M$55&lt;&gt;0,('Semester Activities'!M$55/'Weightage Page-1'!AV$13)*'Weightage Page-1'!AV188,0))+
(IF('Semester Activities'!M$56&lt;&gt;0,('Semester Activities'!M$56/'Weightage Page-1'!AW$13)*'Weightage Page-1'!AW188,0))+
(IF('Semester Activities'!M$57&lt;&gt;0,('Semester Activities'!M$57/'Weightage Page-1'!AX$13)*'Weightage Page-1'!AX188,0))+
(IF('Semester Activities'!M$58&lt;&gt;0,('Semester Activities'!M$58/'Weightage Page-1'!AY$13)*'Weightage Page-1'!AY188,0))+
(IF('Semester Activities'!M$59&lt;&gt;0,('Semester Activities'!M$59/'Weightage Page-1'!AZ$13)*'Weightage Page-1'!AZ188,0))+
(IF('Semester Activities'!M$60&lt;&gt;0,('Semester Activities'!M$60/'Weightage Page-1'!BA$13)*'Weightage Page-1'!BA188,0))+
(IF('Semester Activities'!M$61&lt;&gt;0,('Semester Activities'!M$61/'Weightage Page-1'!BB$13)*'Weightage Page-1'!BB188,0))</f>
        <v>0</v>
      </c>
      <c r="K182" s="423"/>
      <c r="L182" s="423">
        <f>(IF('Semester Activities'!N$11&lt;&gt;0,('Semester Activities'!N$11/'Weightage Page-1'!D$13)*'Weightage Page-1'!D188,0))+
(IF('Semester Activities'!N$12&lt;&gt;0,('Semester Activities'!N$12/'Weightage Page-1'!E$13)*'Weightage Page-1'!E188,0))+
(IF('Semester Activities'!N$13&lt;&gt;0,('Semester Activities'!N$13/'Weightage Page-1'!F$13)*'Weightage Page-1'!F188,0))+
(IF('Semester Activities'!N$14&lt;&gt;0,('Semester Activities'!N$14/'Weightage Page-1'!G$13)*'Weightage Page-1'!G188,0))+
(IF('Semester Activities'!N$15&lt;&gt;0,('Semester Activities'!N$15/'Weightage Page-1'!H$13)*'Weightage Page-1'!H188,0))+
(IF('Semester Activities'!N$16&lt;&gt;0,('Semester Activities'!N$16/'Weightage Page-1'!I$13)*'Weightage Page-1'!I188,0))+
(IF('Semester Activities'!N$17&lt;&gt;0,('Semester Activities'!N$17/'Weightage Page-1'!J$13)*'Weightage Page-1'!J188,0))+
(IF('Semester Activities'!N$18&lt;&gt;0,('Semester Activities'!N$18/'Weightage Page-1'!K$13)*'Weightage Page-1'!K188,0))+
(IF('Semester Activities'!N$19&lt;&gt;0,('Semester Activities'!N$19/'Weightage Page-1'!L$13)*'Weightage Page-1'!L188,0))+
(IF('Semester Activities'!N$20&lt;&gt;0,('Semester Activities'!N$20/'Weightage Page-1'!M$13)*'Weightage Page-1'!M188,0))+
(IF('Semester Activities'!N$21&lt;&gt;0,('Semester Activities'!N$21/'Weightage Page-1'!N$13)*'Weightage Page-1'!N188,0))+
(IF('Semester Activities'!N$25&lt;&gt;0,('Semester Activities'!N$25/'Weightage Page-1'!R$13)*'Weightage Page-1'!R188,0))+
(IF('Semester Activities'!N$26&lt;&gt;0,('Semester Activities'!N$26/'Weightage Page-1'!S$13)*'Weightage Page-1'!S188,0))+
(IF('Semester Activities'!N$27&lt;&gt;0,('Semester Activities'!N$27/'Weightage Page-1'!T$13)*'Weightage Page-1'!T188,0))+
(IF('Semester Activities'!N$28&lt;&gt;0,('Semester Activities'!N$28/'Weightage Page-1'!U$13)*'Weightage Page-1'!U188,0))+
(IF('Semester Activities'!N$29&lt;&gt;0,('Semester Activities'!N$29/'Weightage Page-1'!V$13)*'Weightage Page-1'!V188,0))+
(IF('Semester Activities'!N$30&lt;&gt;0,('Semester Activities'!N$30/'Weightage Page-1'!W$13)*'Weightage Page-1'!W188,0))+
(IF('Semester Activities'!N$31&lt;&gt;0,('Semester Activities'!N$31/'Weightage Page-1'!X$13)*'Weightage Page-1'!X188,0))+
(IF('Semester Activities'!N$32&lt;&gt;0,('Semester Activities'!N$32/'Weightage Page-1'!Y$13)*'Weightage Page-1'!Y188,0))+
(IF('Semester Activities'!N$33&lt;&gt;0,('Semester Activities'!N$33/'Weightage Page-1'!Z$13)*'Weightage Page-1'!Z188,0))+
(IF('Semester Activities'!N$34&lt;&gt;0,('Semester Activities'!N$34/'Weightage Page-1'!AA$13)*'Weightage Page-1'!AA188,0))+
(IF('Semester Activities'!N$35&lt;&gt;0,('Semester Activities'!N$35/'Weightage Page-1'!AB$13)*'Weightage Page-1'!AB188,0))+
(IF('Semester Activities'!N$36&lt;&gt;0,('Semester Activities'!N$36/'Weightage Page-1'!AC$13)*'Weightage Page-1'!AC188,0))+
(IF('Semester Activities'!N$38&lt;&gt;0,('Semester Activities'!N$38/'Weightage Page-1'!AE$13)*'Weightage Page-1'!AE188,0))+
(IF('Semester Activities'!N$39&lt;&gt;0,('Semester Activities'!N$39/'Weightage Page-1'!AF$13)*'Weightage Page-1'!AF188,0))+
(IF('Semester Activities'!N$40&lt;&gt;0,('Semester Activities'!N$40/'Weightage Page-1'!AG$13)*'Weightage Page-1'!AG188,0))+
(IF('Semester Activities'!N$41&lt;&gt;0,('Semester Activities'!N$41/'Weightage Page-1'!AH$13)*'Weightage Page-1'!AH188,0))+
(IF('Semester Activities'!N$42&lt;&gt;0,('Semester Activities'!N$42/'Weightage Page-1'!AI$13)*'Weightage Page-1'!AI188,0))+
(IF('Semester Activities'!N$43&lt;&gt;0,('Semester Activities'!N$43/'Weightage Page-1'!AJ$13)*'Weightage Page-1'!AJ188,0))+
(IF('Semester Activities'!N$44&lt;&gt;0,('Semester Activities'!N$44/'Weightage Page-1'!AK$13)*'Weightage Page-1'!AK188,0))+
(IF('Semester Activities'!N$45&lt;&gt;0,('Semester Activities'!N$45/'Weightage Page-1'!AL$13)*'Weightage Page-1'!AL188,0))+
(IF('Semester Activities'!N$46&lt;&gt;0,('Semester Activities'!N$46/'Weightage Page-1'!AM$13)*'Weightage Page-1'!AM188,0))+
(IF('Semester Activities'!N$47&lt;&gt;0,('Semester Activities'!N$47/'Weightage Page-1'!AN$13)*'Weightage Page-1'!AN188,0))+
(IF('Semester Activities'!N$48&lt;&gt;0,('Semester Activities'!N$48/'Weightage Page-1'!AO$13)*'Weightage Page-1'!AO188,0))+
(IF('Semester Activities'!N$49&lt;&gt;0,('Semester Activities'!N$49/'Weightage Page-1'!AP$13)*'Weightage Page-1'!AP188,0))+
(IF('Semester Activities'!N$50&lt;&gt;0,('Semester Activities'!N$50/'Weightage Page-1'!AQ$13)*'Weightage Page-1'!AQ188,0))+
(IF('Semester Activities'!N$51&lt;&gt;0,('Semester Activities'!N$51/'Weightage Page-1'!AR$13)*'Weightage Page-1'!AR188,0))+
(IF('Semester Activities'!N$52&lt;&gt;0,('Semester Activities'!N$52/'Weightage Page-1'!AS$13)*'Weightage Page-1'!AS188,0))+
(IF('Semester Activities'!N$53&lt;&gt;0,('Semester Activities'!N$53/'Weightage Page-1'!AT$13)*'Weightage Page-1'!AT188,0))+
(IF('Semester Activities'!N$54&lt;&gt;0,('Semester Activities'!N$54/'Weightage Page-1'!AU$13)*'Weightage Page-1'!AU188,0))+
(IF('Semester Activities'!N$55&lt;&gt;0,('Semester Activities'!N$55/'Weightage Page-1'!AV$13)*'Weightage Page-1'!AV188,0))+
(IF('Semester Activities'!N$56&lt;&gt;0,('Semester Activities'!N$56/'Weightage Page-1'!AW$13)*'Weightage Page-1'!AW188,0))+
(IF('Semester Activities'!N$57&lt;&gt;0,('Semester Activities'!N$57/'Weightage Page-1'!AX$13)*'Weightage Page-1'!AX188,0))+
(IF('Semester Activities'!N$58&lt;&gt;0,('Semester Activities'!N$58/'Weightage Page-1'!AY$13)*'Weightage Page-1'!AY188,0))+
(IF('Semester Activities'!N$59&lt;&gt;0,('Semester Activities'!N$59/'Weightage Page-1'!AZ$13)*'Weightage Page-1'!AZ188,0))+
(IF('Semester Activities'!N$60&lt;&gt;0,('Semester Activities'!N$60/'Weightage Page-1'!BA$13)*'Weightage Page-1'!BA188,0))+
(IF('Semester Activities'!N$61&lt;&gt;0,('Semester Activities'!N$61/'Weightage Page-1'!BB$13)*'Weightage Page-1'!BB188,0))</f>
        <v>0</v>
      </c>
      <c r="M182" s="423"/>
      <c r="N182" s="424">
        <f t="shared" si="3"/>
        <v>0</v>
      </c>
      <c r="O182" s="424"/>
    </row>
    <row r="183" spans="1:15" ht="16.5" thickBot="1" x14ac:dyDescent="0.3">
      <c r="A183" s="210">
        <v>174</v>
      </c>
      <c r="B183" s="211" t="str">
        <f>IF('Weightage Page-1'!B189&lt;&gt;"",'Weightage Page-1'!B189,"")</f>
        <v/>
      </c>
      <c r="C183" s="118"/>
      <c r="D183" s="423">
        <f>(IF('Semester Activities'!J$11&lt;&gt;0,('Semester Activities'!J$11/'Weightage Page-1'!D$13)*'Weightage Page-1'!D189,0))+
(IF('Semester Activities'!J$12&lt;&gt;0,('Semester Activities'!J$12/'Weightage Page-1'!E$13)*'Weightage Page-1'!E189,0))+
(IF('Semester Activities'!J$13&lt;&gt;0,('Semester Activities'!J$13/'Weightage Page-1'!F$13)*'Weightage Page-1'!F189,0))+
(IF('Semester Activities'!J$14&lt;&gt;0,('Semester Activities'!J$14/'Weightage Page-1'!G$13)*'Weightage Page-1'!G189,0))+
(IF('Semester Activities'!J$15&lt;&gt;0,('Semester Activities'!J$15/'Weightage Page-1'!H$13)*'Weightage Page-1'!H189,0))+
(IF('Semester Activities'!J$16&lt;&gt;0,('Semester Activities'!J$16/'Weightage Page-1'!I$13)*'Weightage Page-1'!I189,0))+
(IF('Semester Activities'!J$17&lt;&gt;0,('Semester Activities'!J$17/'Weightage Page-1'!J$13)*'Weightage Page-1'!J189,0))+
(IF('Semester Activities'!J$18&lt;&gt;0,('Semester Activities'!J$18/'Weightage Page-1'!K$13)*'Weightage Page-1'!K189,0))+
(IF('Semester Activities'!J$19&lt;&gt;0,('Semester Activities'!J$19/'Weightage Page-1'!L$13)*'Weightage Page-1'!L189,0))+
(IF('Semester Activities'!J$20&lt;&gt;0,('Semester Activities'!J$20/'Weightage Page-1'!M$13)*'Weightage Page-1'!M189,0))+
(IF('Semester Activities'!J$21&lt;&gt;0,('Semester Activities'!J$21/'Weightage Page-1'!N$13)*'Weightage Page-1'!N189,0))+
(IF('Semester Activities'!J$25&lt;&gt;0,('Semester Activities'!J$25/'Weightage Page-1'!R$13)*'Weightage Page-1'!R189,0))+
(IF('Semester Activities'!J$26&lt;&gt;0,('Semester Activities'!J$26/'Weightage Page-1'!S$13)*'Weightage Page-1'!S189,0))+
(IF('Semester Activities'!J$27&lt;&gt;0,('Semester Activities'!J$27/'Weightage Page-1'!T$13)*'Weightage Page-1'!T189,0))+
(IF('Semester Activities'!J$28&lt;&gt;0,('Semester Activities'!J$28/'Weightage Page-1'!U$13)*'Weightage Page-1'!U189,0))+
(IF('Semester Activities'!J$29&lt;&gt;0,('Semester Activities'!J$29/'Weightage Page-1'!V$13)*'Weightage Page-1'!V189,0))+
(IF('Semester Activities'!J$30&lt;&gt;0,('Semester Activities'!J$30/'Weightage Page-1'!W$13)*'Weightage Page-1'!W189,0))+
(IF('Semester Activities'!J$31&lt;&gt;0,('Semester Activities'!J$31/'Weightage Page-1'!X$13)*'Weightage Page-1'!X189,0))+
(IF('Semester Activities'!J$32&lt;&gt;0,('Semester Activities'!J$32/'Weightage Page-1'!Y$13)*'Weightage Page-1'!Y189,0))+
(IF('Semester Activities'!J$33&lt;&gt;0,('Semester Activities'!J$33/'Weightage Page-1'!Z$13)*'Weightage Page-1'!Z189,0))+
(IF('Semester Activities'!J$34&lt;&gt;0,('Semester Activities'!J$34/'Weightage Page-1'!AA$13)*'Weightage Page-1'!AA189,0))+
(IF('Semester Activities'!J$35&lt;&gt;0,('Semester Activities'!J$35/'Weightage Page-1'!AB$13)*'Weightage Page-1'!AB189,0))+
(IF('Semester Activities'!J$36&lt;&gt;0,('Semester Activities'!J$36/'Weightage Page-1'!AC$13)*'Weightage Page-1'!AC189,0))+
(IF('Semester Activities'!J$38&lt;&gt;0,('Semester Activities'!J$38/'Weightage Page-1'!AE$13)*'Weightage Page-1'!AE189,0))+
(IF('Semester Activities'!J$39&lt;&gt;0,('Semester Activities'!J$39/'Weightage Page-1'!AF$13)*'Weightage Page-1'!AF189,0))+
(IF('Semester Activities'!J$40&lt;&gt;0,('Semester Activities'!J$40/'Weightage Page-1'!AG$13)*'Weightage Page-1'!AG189,0))+
(IF('Semester Activities'!J$41&lt;&gt;0,('Semester Activities'!J$41/'Weightage Page-1'!AH$13)*'Weightage Page-1'!AH189,0))+
(IF('Semester Activities'!J$42&lt;&gt;0,('Semester Activities'!J$42/'Weightage Page-1'!AI$13)*'Weightage Page-1'!AI189,0))+
(IF('Semester Activities'!J$43&lt;&gt;0,('Semester Activities'!J$43/'Weightage Page-1'!AJ$13)*'Weightage Page-1'!AJ189,0))+
(IF('Semester Activities'!J$44&lt;&gt;0,('Semester Activities'!J$44/'Weightage Page-1'!AK$13)*'Weightage Page-1'!AK189,0))+
(IF('Semester Activities'!J$45&lt;&gt;0,('Semester Activities'!J$45/'Weightage Page-1'!AL$13)*'Weightage Page-1'!AL189,0))+
(IF('Semester Activities'!J$46&lt;&gt;0,('Semester Activities'!J$46/'Weightage Page-1'!AM$13)*'Weightage Page-1'!AM189,0))+
(IF('Semester Activities'!J$47&lt;&gt;0,('Semester Activities'!J$47/'Weightage Page-1'!AN$13)*'Weightage Page-1'!AN189,0))+
(IF('Semester Activities'!J$48&lt;&gt;0,('Semester Activities'!J$48/'Weightage Page-1'!AO$13)*'Weightage Page-1'!AO189,0))+
(IF('Semester Activities'!J$49&lt;&gt;0,('Semester Activities'!J$49/'Weightage Page-1'!AP$13)*'Weightage Page-1'!AP189,0))+
(IF('Semester Activities'!J$50&lt;&gt;0,('Semester Activities'!J$50/'Weightage Page-1'!AQ$13)*'Weightage Page-1'!AQ189,0))+
(IF('Semester Activities'!J$51&lt;&gt;0,('Semester Activities'!J$51/'Weightage Page-1'!AR$13)*'Weightage Page-1'!AR189,0))+
(IF('Semester Activities'!J$52&lt;&gt;0,('Semester Activities'!J$52/'Weightage Page-1'!AS$13)*'Weightage Page-1'!AS189,0))+
(IF('Semester Activities'!J$53&lt;&gt;0,('Semester Activities'!J$53/'Weightage Page-1'!AT$13)*'Weightage Page-1'!AT189,0))+
(IF('Semester Activities'!J$54&lt;&gt;0,('Semester Activities'!J$54/'Weightage Page-1'!AU$13)*'Weightage Page-1'!AU189,0))+
(IF('Semester Activities'!J$55&lt;&gt;0,('Semester Activities'!J$55/'Weightage Page-1'!AV$13)*'Weightage Page-1'!AV189,0))+
(IF('Semester Activities'!J$56&lt;&gt;0,('Semester Activities'!J$56/'Weightage Page-1'!AW$13)*'Weightage Page-1'!AW189,0))+
(IF('Semester Activities'!J$57&lt;&gt;0,('Semester Activities'!J$57/'Weightage Page-1'!AX$13)*'Weightage Page-1'!AX189,0))+
(IF('Semester Activities'!J$58&lt;&gt;0,('Semester Activities'!J$58/'Weightage Page-1'!AY$13)*'Weightage Page-1'!AY189,0))+
(IF('Semester Activities'!J$59&lt;&gt;0,('Semester Activities'!J$59/'Weightage Page-1'!AZ$13)*'Weightage Page-1'!AZ189,0))+
(IF('Semester Activities'!J$60&lt;&gt;0,('Semester Activities'!J$60/'Weightage Page-1'!BA$13)*'Weightage Page-1'!BA189,0))+
(IF('Semester Activities'!J$61&lt;&gt;0,('Semester Activities'!J$61/'Weightage Page-1'!BB$13)*'Weightage Page-1'!BB189,0))</f>
        <v>0</v>
      </c>
      <c r="E183" s="423"/>
      <c r="F183" s="423">
        <f>(IF('Semester Activities'!K$11&lt;&gt;0,('Semester Activities'!K$11/'Weightage Page-1'!D$13)*'Weightage Page-1'!D189,0))+
(IF('Semester Activities'!K$12&lt;&gt;0,('Semester Activities'!K$12/'Weightage Page-1'!E$13)*'Weightage Page-1'!E189,0))+
(IF('Semester Activities'!K$13&lt;&gt;0,('Semester Activities'!K$13/'Weightage Page-1'!F$13)*'Weightage Page-1'!F189,0))+
(IF('Semester Activities'!K$14&lt;&gt;0,('Semester Activities'!K$14/'Weightage Page-1'!G$13)*'Weightage Page-1'!G189,0))+
(IF('Semester Activities'!K$15&lt;&gt;0,('Semester Activities'!K$15/'Weightage Page-1'!H$13)*'Weightage Page-1'!H189,0))+
(IF('Semester Activities'!K$16&lt;&gt;0,('Semester Activities'!K$16/'Weightage Page-1'!I$13)*'Weightage Page-1'!I189,0))+
(IF('Semester Activities'!K$17&lt;&gt;0,('Semester Activities'!K$17/'Weightage Page-1'!J$13)*'Weightage Page-1'!J189,0))+
(IF('Semester Activities'!K$18&lt;&gt;0,('Semester Activities'!K$18/'Weightage Page-1'!K$13)*'Weightage Page-1'!K189,0))+
(IF('Semester Activities'!K$19&lt;&gt;0,('Semester Activities'!K$19/'Weightage Page-1'!L$13)*'Weightage Page-1'!L189,0))+
(IF('Semester Activities'!K$20&lt;&gt;0,('Semester Activities'!K$20/'Weightage Page-1'!M$13)*'Weightage Page-1'!M189,0))+
(IF('Semester Activities'!K$21&lt;&gt;0,('Semester Activities'!K$21/'Weightage Page-1'!N$13)*'Weightage Page-1'!N189,0))+
(IF('Semester Activities'!K$25&lt;&gt;0,('Semester Activities'!K$25/'Weightage Page-1'!R$13)*'Weightage Page-1'!R189,0))+
(IF('Semester Activities'!K$26&lt;&gt;0,('Semester Activities'!K$26/'Weightage Page-1'!S$13)*'Weightage Page-1'!S189,0))+
(IF('Semester Activities'!K$27&lt;&gt;0,('Semester Activities'!K$27/'Weightage Page-1'!T$13)*'Weightage Page-1'!T189,0))+
(IF('Semester Activities'!K$28&lt;&gt;0,('Semester Activities'!K$28/'Weightage Page-1'!U$13)*'Weightage Page-1'!U189,0))+
(IF('Semester Activities'!K$29&lt;&gt;0,('Semester Activities'!K$29/'Weightage Page-1'!V$13)*'Weightage Page-1'!V189,0))+
(IF('Semester Activities'!K$30&lt;&gt;0,('Semester Activities'!K$30/'Weightage Page-1'!W$13)*'Weightage Page-1'!W189,0))+
(IF('Semester Activities'!K$31&lt;&gt;0,('Semester Activities'!K$31/'Weightage Page-1'!X$13)*'Weightage Page-1'!X189,0))+
(IF('Semester Activities'!K$32&lt;&gt;0,('Semester Activities'!K$32/'Weightage Page-1'!Y$13)*'Weightage Page-1'!Y189,0))+
(IF('Semester Activities'!K$33&lt;&gt;0,('Semester Activities'!K$33/'Weightage Page-1'!Z$13)*'Weightage Page-1'!Z189,0))+
(IF('Semester Activities'!K$34&lt;&gt;0,('Semester Activities'!K$34/'Weightage Page-1'!AA$13)*'Weightage Page-1'!AA189,0))+
(IF('Semester Activities'!K$35&lt;&gt;0,('Semester Activities'!K$35/'Weightage Page-1'!AB$13)*'Weightage Page-1'!AB189,0))+
(IF('Semester Activities'!K$36&lt;&gt;0,('Semester Activities'!K$36/'Weightage Page-1'!AC$13)*'Weightage Page-1'!AC189,0))+
(IF('Semester Activities'!K$38&lt;&gt;0,('Semester Activities'!K$38/'Weightage Page-1'!AE$13)*'Weightage Page-1'!AE189,0))+
(IF('Semester Activities'!K$39&lt;&gt;0,('Semester Activities'!K$39/'Weightage Page-1'!AF$13)*'Weightage Page-1'!AF189,0))+
(IF('Semester Activities'!K$40&lt;&gt;0,('Semester Activities'!K$40/'Weightage Page-1'!AG$13)*'Weightage Page-1'!AG189,0))+
(IF('Semester Activities'!K$41&lt;&gt;0,('Semester Activities'!K$41/'Weightage Page-1'!AH$13)*'Weightage Page-1'!AH189,0))+
(IF('Semester Activities'!K$42&lt;&gt;0,('Semester Activities'!K$42/'Weightage Page-1'!AI$13)*'Weightage Page-1'!AI189,0))+
(IF('Semester Activities'!K$43&lt;&gt;0,('Semester Activities'!K$43/'Weightage Page-1'!AJ$13)*'Weightage Page-1'!AJ189,0))+
(IF('Semester Activities'!K$44&lt;&gt;0,('Semester Activities'!K$44/'Weightage Page-1'!AK$13)*'Weightage Page-1'!AK189,0))+
(IF('Semester Activities'!K$45&lt;&gt;0,('Semester Activities'!K$45/'Weightage Page-1'!AL$13)*'Weightage Page-1'!AL189,0))+
(IF('Semester Activities'!K$46&lt;&gt;0,('Semester Activities'!K$46/'Weightage Page-1'!AM$13)*'Weightage Page-1'!AM189,0))+
(IF('Semester Activities'!K$47&lt;&gt;0,('Semester Activities'!K$47/'Weightage Page-1'!AN$13)*'Weightage Page-1'!AN189,0))+
(IF('Semester Activities'!K$48&lt;&gt;0,('Semester Activities'!K$48/'Weightage Page-1'!AO$13)*'Weightage Page-1'!AO189,0))+
(IF('Semester Activities'!K$49&lt;&gt;0,('Semester Activities'!K$49/'Weightage Page-1'!AP$13)*'Weightage Page-1'!AP189,0))+
(IF('Semester Activities'!K$50&lt;&gt;0,('Semester Activities'!K$50/'Weightage Page-1'!AQ$13)*'Weightage Page-1'!AQ189,0))+
(IF('Semester Activities'!K$51&lt;&gt;0,('Semester Activities'!K$51/'Weightage Page-1'!AR$13)*'Weightage Page-1'!AR189,0))+
(IF('Semester Activities'!K$52&lt;&gt;0,('Semester Activities'!K$52/'Weightage Page-1'!AS$13)*'Weightage Page-1'!AS189,0))+
(IF('Semester Activities'!K$53&lt;&gt;0,('Semester Activities'!K$53/'Weightage Page-1'!AT$13)*'Weightage Page-1'!AT189,0))+
(IF('Semester Activities'!K$54&lt;&gt;0,('Semester Activities'!K$54/'Weightage Page-1'!AU$13)*'Weightage Page-1'!AU189,0))+
(IF('Semester Activities'!K$55&lt;&gt;0,('Semester Activities'!K$55/'Weightage Page-1'!AV$13)*'Weightage Page-1'!AV189,0))+
(IF('Semester Activities'!K$56&lt;&gt;0,('Semester Activities'!K$56/'Weightage Page-1'!AW$13)*'Weightage Page-1'!AW189,0))+
(IF('Semester Activities'!K$57&lt;&gt;0,('Semester Activities'!K$57/'Weightage Page-1'!AX$13)*'Weightage Page-1'!AX189,0))+
(IF('Semester Activities'!K$58&lt;&gt;0,('Semester Activities'!K$58/'Weightage Page-1'!AY$13)*'Weightage Page-1'!AY189,0))+
(IF('Semester Activities'!K$59&lt;&gt;0,('Semester Activities'!K$59/'Weightage Page-1'!AZ$13)*'Weightage Page-1'!AZ189,0))+
(IF('Semester Activities'!K$60&lt;&gt;0,('Semester Activities'!K$60/'Weightage Page-1'!BA$13)*'Weightage Page-1'!BA189,0))+
(IF('Semester Activities'!K$61&lt;&gt;0,('Semester Activities'!K$61/'Weightage Page-1'!BB$13)*'Weightage Page-1'!BB189,0))</f>
        <v>0</v>
      </c>
      <c r="G183" s="423"/>
      <c r="H183" s="423">
        <f>(IF('Semester Activities'!L$11&lt;&gt;0,('Semester Activities'!L$11/'Weightage Page-1'!D$13)*'Weightage Page-1'!D189,0))+
(IF('Semester Activities'!L$12&lt;&gt;0,('Semester Activities'!L$12/'Weightage Page-1'!E$13)*'Weightage Page-1'!E189,0))+
(IF('Semester Activities'!L$13&lt;&gt;0,('Semester Activities'!L$13/'Weightage Page-1'!F$13)*'Weightage Page-1'!F189,0))+
(IF('Semester Activities'!L$14&lt;&gt;0,('Semester Activities'!L$14/'Weightage Page-1'!G$13)*'Weightage Page-1'!G189,0))+
(IF('Semester Activities'!L$15&lt;&gt;0,('Semester Activities'!L$15/'Weightage Page-1'!H$13)*'Weightage Page-1'!H189,0))+
(IF('Semester Activities'!L$16&lt;&gt;0,('Semester Activities'!L$16/'Weightage Page-1'!I$13)*'Weightage Page-1'!I189,0))+
(IF('Semester Activities'!L$17&lt;&gt;0,('Semester Activities'!L$17/'Weightage Page-1'!J$13)*'Weightage Page-1'!J189,0))+
(IF('Semester Activities'!L$18&lt;&gt;0,('Semester Activities'!L$18/'Weightage Page-1'!K$13)*'Weightage Page-1'!K189,0))+
(IF('Semester Activities'!L$19&lt;&gt;0,('Semester Activities'!L$19/'Weightage Page-1'!L$13)*'Weightage Page-1'!L189,0))+
(IF('Semester Activities'!L$20&lt;&gt;0,('Semester Activities'!L$20/'Weightage Page-1'!M$13)*'Weightage Page-1'!M189,0))+
(IF('Semester Activities'!L$21&lt;&gt;0,('Semester Activities'!L$21/'Weightage Page-1'!N$13)*'Weightage Page-1'!N189,0))+
(IF('Semester Activities'!L$25&lt;&gt;0,('Semester Activities'!L$25/'Weightage Page-1'!R$13)*'Weightage Page-1'!R189,0))+
(IF('Semester Activities'!L$26&lt;&gt;0,('Semester Activities'!L$26/'Weightage Page-1'!S$13)*'Weightage Page-1'!S189,0))+
(IF('Semester Activities'!L$27&lt;&gt;0,('Semester Activities'!L$27/'Weightage Page-1'!T$13)*'Weightage Page-1'!T189,0))+
(IF('Semester Activities'!L$28&lt;&gt;0,('Semester Activities'!L$28/'Weightage Page-1'!U$13)*'Weightage Page-1'!U189,0))+
(IF('Semester Activities'!L$29&lt;&gt;0,('Semester Activities'!L$29/'Weightage Page-1'!V$13)*'Weightage Page-1'!V189,0))+
(IF('Semester Activities'!L$30&lt;&gt;0,('Semester Activities'!L$30/'Weightage Page-1'!W$13)*'Weightage Page-1'!W189,0))+
(IF('Semester Activities'!L$31&lt;&gt;0,('Semester Activities'!L$31/'Weightage Page-1'!X$13)*'Weightage Page-1'!X189,0))+
(IF('Semester Activities'!L$32&lt;&gt;0,('Semester Activities'!L$32/'Weightage Page-1'!Y$13)*'Weightage Page-1'!Y189,0))+
(IF('Semester Activities'!L$33&lt;&gt;0,('Semester Activities'!L$33/'Weightage Page-1'!Z$13)*'Weightage Page-1'!Z189,0))+
(IF('Semester Activities'!L$34&lt;&gt;0,('Semester Activities'!L$34/'Weightage Page-1'!AA$13)*'Weightage Page-1'!AA189,0))+
(IF('Semester Activities'!L$35&lt;&gt;0,('Semester Activities'!L$35/'Weightage Page-1'!AB$13)*'Weightage Page-1'!AB189,0))+
(IF('Semester Activities'!L$36&lt;&gt;0,('Semester Activities'!L$36/'Weightage Page-1'!AC$13)*'Weightage Page-1'!AC189,0))+
(IF('Semester Activities'!L$38&lt;&gt;0,('Semester Activities'!L$38/'Weightage Page-1'!AE$13)*'Weightage Page-1'!AE189,0))+
(IF('Semester Activities'!L$39&lt;&gt;0,('Semester Activities'!L$39/'Weightage Page-1'!AF$13)*'Weightage Page-1'!AF189,0))+
(IF('Semester Activities'!L$40&lt;&gt;0,('Semester Activities'!L$40/'Weightage Page-1'!AG$13)*'Weightage Page-1'!AG189,0))+
(IF('Semester Activities'!L$41&lt;&gt;0,('Semester Activities'!L$41/'Weightage Page-1'!AH$13)*'Weightage Page-1'!AH189,0))+
(IF('Semester Activities'!L$42&lt;&gt;0,('Semester Activities'!L$42/'Weightage Page-1'!AI$13)*'Weightage Page-1'!AI189,0))+
(IF('Semester Activities'!L$43&lt;&gt;0,('Semester Activities'!L$43/'Weightage Page-1'!AJ$13)*'Weightage Page-1'!AJ189,0))+
(IF('Semester Activities'!L$44&lt;&gt;0,('Semester Activities'!L$44/'Weightage Page-1'!AK$13)*'Weightage Page-1'!AK189,0))+
(IF('Semester Activities'!L$45&lt;&gt;0,('Semester Activities'!L$45/'Weightage Page-1'!AL$13)*'Weightage Page-1'!AL189,0))+
(IF('Semester Activities'!L$46&lt;&gt;0,('Semester Activities'!L$46/'Weightage Page-1'!AM$13)*'Weightage Page-1'!AM189,0))+
(IF('Semester Activities'!L$47&lt;&gt;0,('Semester Activities'!L$47/'Weightage Page-1'!AN$13)*'Weightage Page-1'!AN189,0))+
(IF('Semester Activities'!L$48&lt;&gt;0,('Semester Activities'!L$48/'Weightage Page-1'!AO$13)*'Weightage Page-1'!AO189,0))+
(IF('Semester Activities'!L$49&lt;&gt;0,('Semester Activities'!L$49/'Weightage Page-1'!AP$13)*'Weightage Page-1'!AP189,0))+
(IF('Semester Activities'!L$50&lt;&gt;0,('Semester Activities'!L$50/'Weightage Page-1'!AQ$13)*'Weightage Page-1'!AQ189,0))+
(IF('Semester Activities'!L$51&lt;&gt;0,('Semester Activities'!L$51/'Weightage Page-1'!AR$13)*'Weightage Page-1'!AR189,0))+
(IF('Semester Activities'!L$52&lt;&gt;0,('Semester Activities'!L$52/'Weightage Page-1'!AS$13)*'Weightage Page-1'!AS189,0))+
(IF('Semester Activities'!L$53&lt;&gt;0,('Semester Activities'!L$53/'Weightage Page-1'!AT$13)*'Weightage Page-1'!AT189,0))+
(IF('Semester Activities'!L$54&lt;&gt;0,('Semester Activities'!L$54/'Weightage Page-1'!AU$13)*'Weightage Page-1'!AU189,0))+
(IF('Semester Activities'!L$55&lt;&gt;0,('Semester Activities'!L$55/'Weightage Page-1'!AV$13)*'Weightage Page-1'!AV189,0))+
(IF('Semester Activities'!L$56&lt;&gt;0,('Semester Activities'!L$56/'Weightage Page-1'!AW$13)*'Weightage Page-1'!AW189,0))+
(IF('Semester Activities'!L$57&lt;&gt;0,('Semester Activities'!L$57/'Weightage Page-1'!AX$13)*'Weightage Page-1'!AX189,0))+
(IF('Semester Activities'!L$58&lt;&gt;0,('Semester Activities'!L$58/'Weightage Page-1'!AY$13)*'Weightage Page-1'!AY189,0))+
(IF('Semester Activities'!L$59&lt;&gt;0,('Semester Activities'!L$59/'Weightage Page-1'!AZ$13)*'Weightage Page-1'!AZ189,0))+
(IF('Semester Activities'!L$60&lt;&gt;0,('Semester Activities'!L$60/'Weightage Page-1'!BA$13)*'Weightage Page-1'!BA189,0))+
(IF('Semester Activities'!L$61&lt;&gt;0,('Semester Activities'!L$61/'Weightage Page-1'!BB$13)*'Weightage Page-1'!BB189,0))</f>
        <v>0</v>
      </c>
      <c r="I183" s="423"/>
      <c r="J183" s="423">
        <f>(IF('Semester Activities'!M$11&lt;&gt;0,('Semester Activities'!M$11/'Weightage Page-1'!D$13)*'Weightage Page-1'!D189,0))+
(IF('Semester Activities'!M$12&lt;&gt;0,('Semester Activities'!M$12/'Weightage Page-1'!E$13)*'Weightage Page-1'!E189,0))+
(IF('Semester Activities'!M$13&lt;&gt;0,('Semester Activities'!M$13/'Weightage Page-1'!F$13)*'Weightage Page-1'!F189,0))+
(IF('Semester Activities'!M$14&lt;&gt;0,('Semester Activities'!M$14/'Weightage Page-1'!G$13)*'Weightage Page-1'!G189,0))+
(IF('Semester Activities'!M$15&lt;&gt;0,('Semester Activities'!M$15/'Weightage Page-1'!H$13)*'Weightage Page-1'!H189,0))+
(IF('Semester Activities'!M$16&lt;&gt;0,('Semester Activities'!M$16/'Weightage Page-1'!I$13)*'Weightage Page-1'!I189,0))+
(IF('Semester Activities'!M$17&lt;&gt;0,('Semester Activities'!M$17/'Weightage Page-1'!J$13)*'Weightage Page-1'!J189,0))+
(IF('Semester Activities'!M$18&lt;&gt;0,('Semester Activities'!M$18/'Weightage Page-1'!K$13)*'Weightage Page-1'!K189,0))+
(IF('Semester Activities'!M$19&lt;&gt;0,('Semester Activities'!M$19/'Weightage Page-1'!L$13)*'Weightage Page-1'!L189,0))+
(IF('Semester Activities'!M$20&lt;&gt;0,('Semester Activities'!M$20/'Weightage Page-1'!M$13)*'Weightage Page-1'!M189,0))+
(IF('Semester Activities'!M$21&lt;&gt;0,('Semester Activities'!M$21/'Weightage Page-1'!N$13)*'Weightage Page-1'!N189,0))+
(IF('Semester Activities'!M$25&lt;&gt;0,('Semester Activities'!M$25/'Weightage Page-1'!R$13)*'Weightage Page-1'!R189,0))+
(IF('Semester Activities'!M$26&lt;&gt;0,('Semester Activities'!M$26/'Weightage Page-1'!S$13)*'Weightage Page-1'!S189,0))+
(IF('Semester Activities'!M$27&lt;&gt;0,('Semester Activities'!M$27/'Weightage Page-1'!T$13)*'Weightage Page-1'!T189,0))+
(IF('Semester Activities'!M$28&lt;&gt;0,('Semester Activities'!M$28/'Weightage Page-1'!U$13)*'Weightage Page-1'!U189,0))+
(IF('Semester Activities'!M$29&lt;&gt;0,('Semester Activities'!M$29/'Weightage Page-1'!V$13)*'Weightage Page-1'!V189,0))+
(IF('Semester Activities'!M$30&lt;&gt;0,('Semester Activities'!M$30/'Weightage Page-1'!W$13)*'Weightage Page-1'!W189,0))+
(IF('Semester Activities'!M$31&lt;&gt;0,('Semester Activities'!M$31/'Weightage Page-1'!X$13)*'Weightage Page-1'!X189,0))+
(IF('Semester Activities'!M$32&lt;&gt;0,('Semester Activities'!M$32/'Weightage Page-1'!Y$13)*'Weightage Page-1'!Y189,0))+
(IF('Semester Activities'!M$33&lt;&gt;0,('Semester Activities'!M$33/'Weightage Page-1'!Z$13)*'Weightage Page-1'!Z189,0))+
(IF('Semester Activities'!M$34&lt;&gt;0,('Semester Activities'!M$34/'Weightage Page-1'!AA$13)*'Weightage Page-1'!AA189,0))+
(IF('Semester Activities'!M$35&lt;&gt;0,('Semester Activities'!M$35/'Weightage Page-1'!AB$13)*'Weightage Page-1'!AB189,0))+
(IF('Semester Activities'!M$36&lt;&gt;0,('Semester Activities'!M$36/'Weightage Page-1'!AC$13)*'Weightage Page-1'!AC189,0))+
(IF('Semester Activities'!M$38&lt;&gt;0,('Semester Activities'!M$38/'Weightage Page-1'!AE$13)*'Weightage Page-1'!AE189,0))+
(IF('Semester Activities'!M$39&lt;&gt;0,('Semester Activities'!M$39/'Weightage Page-1'!AF$13)*'Weightage Page-1'!AF189,0))+
(IF('Semester Activities'!M$40&lt;&gt;0,('Semester Activities'!M$40/'Weightage Page-1'!AG$13)*'Weightage Page-1'!AG189,0))+
(IF('Semester Activities'!M$41&lt;&gt;0,('Semester Activities'!M$41/'Weightage Page-1'!AH$13)*'Weightage Page-1'!AH189,0))+
(IF('Semester Activities'!M$42&lt;&gt;0,('Semester Activities'!M$42/'Weightage Page-1'!AI$13)*'Weightage Page-1'!AI189,0))+
(IF('Semester Activities'!M$43&lt;&gt;0,('Semester Activities'!M$43/'Weightage Page-1'!AJ$13)*'Weightage Page-1'!AJ189,0))+
(IF('Semester Activities'!M$44&lt;&gt;0,('Semester Activities'!M$44/'Weightage Page-1'!AK$13)*'Weightage Page-1'!AK189,0))+
(IF('Semester Activities'!M$45&lt;&gt;0,('Semester Activities'!M$45/'Weightage Page-1'!AL$13)*'Weightage Page-1'!AL189,0))+
(IF('Semester Activities'!M$46&lt;&gt;0,('Semester Activities'!M$46/'Weightage Page-1'!AM$13)*'Weightage Page-1'!AM189,0))+
(IF('Semester Activities'!M$47&lt;&gt;0,('Semester Activities'!M$47/'Weightage Page-1'!AN$13)*'Weightage Page-1'!AN189,0))+
(IF('Semester Activities'!M$48&lt;&gt;0,('Semester Activities'!M$48/'Weightage Page-1'!AO$13)*'Weightage Page-1'!AO189,0))+
(IF('Semester Activities'!M$49&lt;&gt;0,('Semester Activities'!M$49/'Weightage Page-1'!AP$13)*'Weightage Page-1'!AP189,0))+
(IF('Semester Activities'!M$50&lt;&gt;0,('Semester Activities'!M$50/'Weightage Page-1'!AQ$13)*'Weightage Page-1'!AQ189,0))+
(IF('Semester Activities'!M$51&lt;&gt;0,('Semester Activities'!M$51/'Weightage Page-1'!AR$13)*'Weightage Page-1'!AR189,0))+
(IF('Semester Activities'!M$52&lt;&gt;0,('Semester Activities'!M$52/'Weightage Page-1'!AS$13)*'Weightage Page-1'!AS189,0))+
(IF('Semester Activities'!M$53&lt;&gt;0,('Semester Activities'!M$53/'Weightage Page-1'!AT$13)*'Weightage Page-1'!AT189,0))+
(IF('Semester Activities'!M$54&lt;&gt;0,('Semester Activities'!M$54/'Weightage Page-1'!AU$13)*'Weightage Page-1'!AU189,0))+
(IF('Semester Activities'!M$55&lt;&gt;0,('Semester Activities'!M$55/'Weightage Page-1'!AV$13)*'Weightage Page-1'!AV189,0))+
(IF('Semester Activities'!M$56&lt;&gt;0,('Semester Activities'!M$56/'Weightage Page-1'!AW$13)*'Weightage Page-1'!AW189,0))+
(IF('Semester Activities'!M$57&lt;&gt;0,('Semester Activities'!M$57/'Weightage Page-1'!AX$13)*'Weightage Page-1'!AX189,0))+
(IF('Semester Activities'!M$58&lt;&gt;0,('Semester Activities'!M$58/'Weightage Page-1'!AY$13)*'Weightage Page-1'!AY189,0))+
(IF('Semester Activities'!M$59&lt;&gt;0,('Semester Activities'!M$59/'Weightage Page-1'!AZ$13)*'Weightage Page-1'!AZ189,0))+
(IF('Semester Activities'!M$60&lt;&gt;0,('Semester Activities'!M$60/'Weightage Page-1'!BA$13)*'Weightage Page-1'!BA189,0))+
(IF('Semester Activities'!M$61&lt;&gt;0,('Semester Activities'!M$61/'Weightage Page-1'!BB$13)*'Weightage Page-1'!BB189,0))</f>
        <v>0</v>
      </c>
      <c r="K183" s="423"/>
      <c r="L183" s="423">
        <f>(IF('Semester Activities'!N$11&lt;&gt;0,('Semester Activities'!N$11/'Weightage Page-1'!D$13)*'Weightage Page-1'!D189,0))+
(IF('Semester Activities'!N$12&lt;&gt;0,('Semester Activities'!N$12/'Weightage Page-1'!E$13)*'Weightage Page-1'!E189,0))+
(IF('Semester Activities'!N$13&lt;&gt;0,('Semester Activities'!N$13/'Weightage Page-1'!F$13)*'Weightage Page-1'!F189,0))+
(IF('Semester Activities'!N$14&lt;&gt;0,('Semester Activities'!N$14/'Weightage Page-1'!G$13)*'Weightage Page-1'!G189,0))+
(IF('Semester Activities'!N$15&lt;&gt;0,('Semester Activities'!N$15/'Weightage Page-1'!H$13)*'Weightage Page-1'!H189,0))+
(IF('Semester Activities'!N$16&lt;&gt;0,('Semester Activities'!N$16/'Weightage Page-1'!I$13)*'Weightage Page-1'!I189,0))+
(IF('Semester Activities'!N$17&lt;&gt;0,('Semester Activities'!N$17/'Weightage Page-1'!J$13)*'Weightage Page-1'!J189,0))+
(IF('Semester Activities'!N$18&lt;&gt;0,('Semester Activities'!N$18/'Weightage Page-1'!K$13)*'Weightage Page-1'!K189,0))+
(IF('Semester Activities'!N$19&lt;&gt;0,('Semester Activities'!N$19/'Weightage Page-1'!L$13)*'Weightage Page-1'!L189,0))+
(IF('Semester Activities'!N$20&lt;&gt;0,('Semester Activities'!N$20/'Weightage Page-1'!M$13)*'Weightage Page-1'!M189,0))+
(IF('Semester Activities'!N$21&lt;&gt;0,('Semester Activities'!N$21/'Weightage Page-1'!N$13)*'Weightage Page-1'!N189,0))+
(IF('Semester Activities'!N$25&lt;&gt;0,('Semester Activities'!N$25/'Weightage Page-1'!R$13)*'Weightage Page-1'!R189,0))+
(IF('Semester Activities'!N$26&lt;&gt;0,('Semester Activities'!N$26/'Weightage Page-1'!S$13)*'Weightage Page-1'!S189,0))+
(IF('Semester Activities'!N$27&lt;&gt;0,('Semester Activities'!N$27/'Weightage Page-1'!T$13)*'Weightage Page-1'!T189,0))+
(IF('Semester Activities'!N$28&lt;&gt;0,('Semester Activities'!N$28/'Weightage Page-1'!U$13)*'Weightage Page-1'!U189,0))+
(IF('Semester Activities'!N$29&lt;&gt;0,('Semester Activities'!N$29/'Weightage Page-1'!V$13)*'Weightage Page-1'!V189,0))+
(IF('Semester Activities'!N$30&lt;&gt;0,('Semester Activities'!N$30/'Weightage Page-1'!W$13)*'Weightage Page-1'!W189,0))+
(IF('Semester Activities'!N$31&lt;&gt;0,('Semester Activities'!N$31/'Weightage Page-1'!X$13)*'Weightage Page-1'!X189,0))+
(IF('Semester Activities'!N$32&lt;&gt;0,('Semester Activities'!N$32/'Weightage Page-1'!Y$13)*'Weightage Page-1'!Y189,0))+
(IF('Semester Activities'!N$33&lt;&gt;0,('Semester Activities'!N$33/'Weightage Page-1'!Z$13)*'Weightage Page-1'!Z189,0))+
(IF('Semester Activities'!N$34&lt;&gt;0,('Semester Activities'!N$34/'Weightage Page-1'!AA$13)*'Weightage Page-1'!AA189,0))+
(IF('Semester Activities'!N$35&lt;&gt;0,('Semester Activities'!N$35/'Weightage Page-1'!AB$13)*'Weightage Page-1'!AB189,0))+
(IF('Semester Activities'!N$36&lt;&gt;0,('Semester Activities'!N$36/'Weightage Page-1'!AC$13)*'Weightage Page-1'!AC189,0))+
(IF('Semester Activities'!N$38&lt;&gt;0,('Semester Activities'!N$38/'Weightage Page-1'!AE$13)*'Weightage Page-1'!AE189,0))+
(IF('Semester Activities'!N$39&lt;&gt;0,('Semester Activities'!N$39/'Weightage Page-1'!AF$13)*'Weightage Page-1'!AF189,0))+
(IF('Semester Activities'!N$40&lt;&gt;0,('Semester Activities'!N$40/'Weightage Page-1'!AG$13)*'Weightage Page-1'!AG189,0))+
(IF('Semester Activities'!N$41&lt;&gt;0,('Semester Activities'!N$41/'Weightage Page-1'!AH$13)*'Weightage Page-1'!AH189,0))+
(IF('Semester Activities'!N$42&lt;&gt;0,('Semester Activities'!N$42/'Weightage Page-1'!AI$13)*'Weightage Page-1'!AI189,0))+
(IF('Semester Activities'!N$43&lt;&gt;0,('Semester Activities'!N$43/'Weightage Page-1'!AJ$13)*'Weightage Page-1'!AJ189,0))+
(IF('Semester Activities'!N$44&lt;&gt;0,('Semester Activities'!N$44/'Weightage Page-1'!AK$13)*'Weightage Page-1'!AK189,0))+
(IF('Semester Activities'!N$45&lt;&gt;0,('Semester Activities'!N$45/'Weightage Page-1'!AL$13)*'Weightage Page-1'!AL189,0))+
(IF('Semester Activities'!N$46&lt;&gt;0,('Semester Activities'!N$46/'Weightage Page-1'!AM$13)*'Weightage Page-1'!AM189,0))+
(IF('Semester Activities'!N$47&lt;&gt;0,('Semester Activities'!N$47/'Weightage Page-1'!AN$13)*'Weightage Page-1'!AN189,0))+
(IF('Semester Activities'!N$48&lt;&gt;0,('Semester Activities'!N$48/'Weightage Page-1'!AO$13)*'Weightage Page-1'!AO189,0))+
(IF('Semester Activities'!N$49&lt;&gt;0,('Semester Activities'!N$49/'Weightage Page-1'!AP$13)*'Weightage Page-1'!AP189,0))+
(IF('Semester Activities'!N$50&lt;&gt;0,('Semester Activities'!N$50/'Weightage Page-1'!AQ$13)*'Weightage Page-1'!AQ189,0))+
(IF('Semester Activities'!N$51&lt;&gt;0,('Semester Activities'!N$51/'Weightage Page-1'!AR$13)*'Weightage Page-1'!AR189,0))+
(IF('Semester Activities'!N$52&lt;&gt;0,('Semester Activities'!N$52/'Weightage Page-1'!AS$13)*'Weightage Page-1'!AS189,0))+
(IF('Semester Activities'!N$53&lt;&gt;0,('Semester Activities'!N$53/'Weightage Page-1'!AT$13)*'Weightage Page-1'!AT189,0))+
(IF('Semester Activities'!N$54&lt;&gt;0,('Semester Activities'!N$54/'Weightage Page-1'!AU$13)*'Weightage Page-1'!AU189,0))+
(IF('Semester Activities'!N$55&lt;&gt;0,('Semester Activities'!N$55/'Weightage Page-1'!AV$13)*'Weightage Page-1'!AV189,0))+
(IF('Semester Activities'!N$56&lt;&gt;0,('Semester Activities'!N$56/'Weightage Page-1'!AW$13)*'Weightage Page-1'!AW189,0))+
(IF('Semester Activities'!N$57&lt;&gt;0,('Semester Activities'!N$57/'Weightage Page-1'!AX$13)*'Weightage Page-1'!AX189,0))+
(IF('Semester Activities'!N$58&lt;&gt;0,('Semester Activities'!N$58/'Weightage Page-1'!AY$13)*'Weightage Page-1'!AY189,0))+
(IF('Semester Activities'!N$59&lt;&gt;0,('Semester Activities'!N$59/'Weightage Page-1'!AZ$13)*'Weightage Page-1'!AZ189,0))+
(IF('Semester Activities'!N$60&lt;&gt;0,('Semester Activities'!N$60/'Weightage Page-1'!BA$13)*'Weightage Page-1'!BA189,0))+
(IF('Semester Activities'!N$61&lt;&gt;0,('Semester Activities'!N$61/'Weightage Page-1'!BB$13)*'Weightage Page-1'!BB189,0))</f>
        <v>0</v>
      </c>
      <c r="M183" s="423"/>
      <c r="N183" s="424">
        <f t="shared" si="3"/>
        <v>0</v>
      </c>
      <c r="O183" s="424"/>
    </row>
    <row r="184" spans="1:15" ht="16.5" thickBot="1" x14ac:dyDescent="0.3">
      <c r="A184" s="210">
        <v>175</v>
      </c>
      <c r="B184" s="211" t="str">
        <f>IF('Weightage Page-1'!B190&lt;&gt;"",'Weightage Page-1'!B190,"")</f>
        <v/>
      </c>
      <c r="C184" s="118"/>
      <c r="D184" s="423">
        <f>(IF('Semester Activities'!J$11&lt;&gt;0,('Semester Activities'!J$11/'Weightage Page-1'!D$13)*'Weightage Page-1'!D190,0))+
(IF('Semester Activities'!J$12&lt;&gt;0,('Semester Activities'!J$12/'Weightage Page-1'!E$13)*'Weightage Page-1'!E190,0))+
(IF('Semester Activities'!J$13&lt;&gt;0,('Semester Activities'!J$13/'Weightage Page-1'!F$13)*'Weightage Page-1'!F190,0))+
(IF('Semester Activities'!J$14&lt;&gt;0,('Semester Activities'!J$14/'Weightage Page-1'!G$13)*'Weightage Page-1'!G190,0))+
(IF('Semester Activities'!J$15&lt;&gt;0,('Semester Activities'!J$15/'Weightage Page-1'!H$13)*'Weightage Page-1'!H190,0))+
(IF('Semester Activities'!J$16&lt;&gt;0,('Semester Activities'!J$16/'Weightage Page-1'!I$13)*'Weightage Page-1'!I190,0))+
(IF('Semester Activities'!J$17&lt;&gt;0,('Semester Activities'!J$17/'Weightage Page-1'!J$13)*'Weightage Page-1'!J190,0))+
(IF('Semester Activities'!J$18&lt;&gt;0,('Semester Activities'!J$18/'Weightage Page-1'!K$13)*'Weightage Page-1'!K190,0))+
(IF('Semester Activities'!J$19&lt;&gt;0,('Semester Activities'!J$19/'Weightage Page-1'!L$13)*'Weightage Page-1'!L190,0))+
(IF('Semester Activities'!J$20&lt;&gt;0,('Semester Activities'!J$20/'Weightage Page-1'!M$13)*'Weightage Page-1'!M190,0))+
(IF('Semester Activities'!J$21&lt;&gt;0,('Semester Activities'!J$21/'Weightage Page-1'!N$13)*'Weightage Page-1'!N190,0))+
(IF('Semester Activities'!J$25&lt;&gt;0,('Semester Activities'!J$25/'Weightage Page-1'!R$13)*'Weightage Page-1'!R190,0))+
(IF('Semester Activities'!J$26&lt;&gt;0,('Semester Activities'!J$26/'Weightage Page-1'!S$13)*'Weightage Page-1'!S190,0))+
(IF('Semester Activities'!J$27&lt;&gt;0,('Semester Activities'!J$27/'Weightage Page-1'!T$13)*'Weightage Page-1'!T190,0))+
(IF('Semester Activities'!J$28&lt;&gt;0,('Semester Activities'!J$28/'Weightage Page-1'!U$13)*'Weightage Page-1'!U190,0))+
(IF('Semester Activities'!J$29&lt;&gt;0,('Semester Activities'!J$29/'Weightage Page-1'!V$13)*'Weightage Page-1'!V190,0))+
(IF('Semester Activities'!J$30&lt;&gt;0,('Semester Activities'!J$30/'Weightage Page-1'!W$13)*'Weightage Page-1'!W190,0))+
(IF('Semester Activities'!J$31&lt;&gt;0,('Semester Activities'!J$31/'Weightage Page-1'!X$13)*'Weightage Page-1'!X190,0))+
(IF('Semester Activities'!J$32&lt;&gt;0,('Semester Activities'!J$32/'Weightage Page-1'!Y$13)*'Weightage Page-1'!Y190,0))+
(IF('Semester Activities'!J$33&lt;&gt;0,('Semester Activities'!J$33/'Weightage Page-1'!Z$13)*'Weightage Page-1'!Z190,0))+
(IF('Semester Activities'!J$34&lt;&gt;0,('Semester Activities'!J$34/'Weightage Page-1'!AA$13)*'Weightage Page-1'!AA190,0))+
(IF('Semester Activities'!J$35&lt;&gt;0,('Semester Activities'!J$35/'Weightage Page-1'!AB$13)*'Weightage Page-1'!AB190,0))+
(IF('Semester Activities'!J$36&lt;&gt;0,('Semester Activities'!J$36/'Weightage Page-1'!AC$13)*'Weightage Page-1'!AC190,0))+
(IF('Semester Activities'!J$38&lt;&gt;0,('Semester Activities'!J$38/'Weightage Page-1'!AE$13)*'Weightage Page-1'!AE190,0))+
(IF('Semester Activities'!J$39&lt;&gt;0,('Semester Activities'!J$39/'Weightage Page-1'!AF$13)*'Weightage Page-1'!AF190,0))+
(IF('Semester Activities'!J$40&lt;&gt;0,('Semester Activities'!J$40/'Weightage Page-1'!AG$13)*'Weightage Page-1'!AG190,0))+
(IF('Semester Activities'!J$41&lt;&gt;0,('Semester Activities'!J$41/'Weightage Page-1'!AH$13)*'Weightage Page-1'!AH190,0))+
(IF('Semester Activities'!J$42&lt;&gt;0,('Semester Activities'!J$42/'Weightage Page-1'!AI$13)*'Weightage Page-1'!AI190,0))+
(IF('Semester Activities'!J$43&lt;&gt;0,('Semester Activities'!J$43/'Weightage Page-1'!AJ$13)*'Weightage Page-1'!AJ190,0))+
(IF('Semester Activities'!J$44&lt;&gt;0,('Semester Activities'!J$44/'Weightage Page-1'!AK$13)*'Weightage Page-1'!AK190,0))+
(IF('Semester Activities'!J$45&lt;&gt;0,('Semester Activities'!J$45/'Weightage Page-1'!AL$13)*'Weightage Page-1'!AL190,0))+
(IF('Semester Activities'!J$46&lt;&gt;0,('Semester Activities'!J$46/'Weightage Page-1'!AM$13)*'Weightage Page-1'!AM190,0))+
(IF('Semester Activities'!J$47&lt;&gt;0,('Semester Activities'!J$47/'Weightage Page-1'!AN$13)*'Weightage Page-1'!AN190,0))+
(IF('Semester Activities'!J$48&lt;&gt;0,('Semester Activities'!J$48/'Weightage Page-1'!AO$13)*'Weightage Page-1'!AO190,0))+
(IF('Semester Activities'!J$49&lt;&gt;0,('Semester Activities'!J$49/'Weightage Page-1'!AP$13)*'Weightage Page-1'!AP190,0))+
(IF('Semester Activities'!J$50&lt;&gt;0,('Semester Activities'!J$50/'Weightage Page-1'!AQ$13)*'Weightage Page-1'!AQ190,0))+
(IF('Semester Activities'!J$51&lt;&gt;0,('Semester Activities'!J$51/'Weightage Page-1'!AR$13)*'Weightage Page-1'!AR190,0))+
(IF('Semester Activities'!J$52&lt;&gt;0,('Semester Activities'!J$52/'Weightage Page-1'!AS$13)*'Weightage Page-1'!AS190,0))+
(IF('Semester Activities'!J$53&lt;&gt;0,('Semester Activities'!J$53/'Weightage Page-1'!AT$13)*'Weightage Page-1'!AT190,0))+
(IF('Semester Activities'!J$54&lt;&gt;0,('Semester Activities'!J$54/'Weightage Page-1'!AU$13)*'Weightage Page-1'!AU190,0))+
(IF('Semester Activities'!J$55&lt;&gt;0,('Semester Activities'!J$55/'Weightage Page-1'!AV$13)*'Weightage Page-1'!AV190,0))+
(IF('Semester Activities'!J$56&lt;&gt;0,('Semester Activities'!J$56/'Weightage Page-1'!AW$13)*'Weightage Page-1'!AW190,0))+
(IF('Semester Activities'!J$57&lt;&gt;0,('Semester Activities'!J$57/'Weightage Page-1'!AX$13)*'Weightage Page-1'!AX190,0))+
(IF('Semester Activities'!J$58&lt;&gt;0,('Semester Activities'!J$58/'Weightage Page-1'!AY$13)*'Weightage Page-1'!AY190,0))+
(IF('Semester Activities'!J$59&lt;&gt;0,('Semester Activities'!J$59/'Weightage Page-1'!AZ$13)*'Weightage Page-1'!AZ190,0))+
(IF('Semester Activities'!J$60&lt;&gt;0,('Semester Activities'!J$60/'Weightage Page-1'!BA$13)*'Weightage Page-1'!BA190,0))+
(IF('Semester Activities'!J$61&lt;&gt;0,('Semester Activities'!J$61/'Weightage Page-1'!BB$13)*'Weightage Page-1'!BB190,0))</f>
        <v>0</v>
      </c>
      <c r="E184" s="423"/>
      <c r="F184" s="423">
        <f>(IF('Semester Activities'!K$11&lt;&gt;0,('Semester Activities'!K$11/'Weightage Page-1'!D$13)*'Weightage Page-1'!D190,0))+
(IF('Semester Activities'!K$12&lt;&gt;0,('Semester Activities'!K$12/'Weightage Page-1'!E$13)*'Weightage Page-1'!E190,0))+
(IF('Semester Activities'!K$13&lt;&gt;0,('Semester Activities'!K$13/'Weightage Page-1'!F$13)*'Weightage Page-1'!F190,0))+
(IF('Semester Activities'!K$14&lt;&gt;0,('Semester Activities'!K$14/'Weightage Page-1'!G$13)*'Weightage Page-1'!G190,0))+
(IF('Semester Activities'!K$15&lt;&gt;0,('Semester Activities'!K$15/'Weightage Page-1'!H$13)*'Weightage Page-1'!H190,0))+
(IF('Semester Activities'!K$16&lt;&gt;0,('Semester Activities'!K$16/'Weightage Page-1'!I$13)*'Weightage Page-1'!I190,0))+
(IF('Semester Activities'!K$17&lt;&gt;0,('Semester Activities'!K$17/'Weightage Page-1'!J$13)*'Weightage Page-1'!J190,0))+
(IF('Semester Activities'!K$18&lt;&gt;0,('Semester Activities'!K$18/'Weightage Page-1'!K$13)*'Weightage Page-1'!K190,0))+
(IF('Semester Activities'!K$19&lt;&gt;0,('Semester Activities'!K$19/'Weightage Page-1'!L$13)*'Weightage Page-1'!L190,0))+
(IF('Semester Activities'!K$20&lt;&gt;0,('Semester Activities'!K$20/'Weightage Page-1'!M$13)*'Weightage Page-1'!M190,0))+
(IF('Semester Activities'!K$21&lt;&gt;0,('Semester Activities'!K$21/'Weightage Page-1'!N$13)*'Weightage Page-1'!N190,0))+
(IF('Semester Activities'!K$25&lt;&gt;0,('Semester Activities'!K$25/'Weightage Page-1'!R$13)*'Weightage Page-1'!R190,0))+
(IF('Semester Activities'!K$26&lt;&gt;0,('Semester Activities'!K$26/'Weightage Page-1'!S$13)*'Weightage Page-1'!S190,0))+
(IF('Semester Activities'!K$27&lt;&gt;0,('Semester Activities'!K$27/'Weightage Page-1'!T$13)*'Weightage Page-1'!T190,0))+
(IF('Semester Activities'!K$28&lt;&gt;0,('Semester Activities'!K$28/'Weightage Page-1'!U$13)*'Weightage Page-1'!U190,0))+
(IF('Semester Activities'!K$29&lt;&gt;0,('Semester Activities'!K$29/'Weightage Page-1'!V$13)*'Weightage Page-1'!V190,0))+
(IF('Semester Activities'!K$30&lt;&gt;0,('Semester Activities'!K$30/'Weightage Page-1'!W$13)*'Weightage Page-1'!W190,0))+
(IF('Semester Activities'!K$31&lt;&gt;0,('Semester Activities'!K$31/'Weightage Page-1'!X$13)*'Weightage Page-1'!X190,0))+
(IF('Semester Activities'!K$32&lt;&gt;0,('Semester Activities'!K$32/'Weightage Page-1'!Y$13)*'Weightage Page-1'!Y190,0))+
(IF('Semester Activities'!K$33&lt;&gt;0,('Semester Activities'!K$33/'Weightage Page-1'!Z$13)*'Weightage Page-1'!Z190,0))+
(IF('Semester Activities'!K$34&lt;&gt;0,('Semester Activities'!K$34/'Weightage Page-1'!AA$13)*'Weightage Page-1'!AA190,0))+
(IF('Semester Activities'!K$35&lt;&gt;0,('Semester Activities'!K$35/'Weightage Page-1'!AB$13)*'Weightage Page-1'!AB190,0))+
(IF('Semester Activities'!K$36&lt;&gt;0,('Semester Activities'!K$36/'Weightage Page-1'!AC$13)*'Weightage Page-1'!AC190,0))+
(IF('Semester Activities'!K$38&lt;&gt;0,('Semester Activities'!K$38/'Weightage Page-1'!AE$13)*'Weightage Page-1'!AE190,0))+
(IF('Semester Activities'!K$39&lt;&gt;0,('Semester Activities'!K$39/'Weightage Page-1'!AF$13)*'Weightage Page-1'!AF190,0))+
(IF('Semester Activities'!K$40&lt;&gt;0,('Semester Activities'!K$40/'Weightage Page-1'!AG$13)*'Weightage Page-1'!AG190,0))+
(IF('Semester Activities'!K$41&lt;&gt;0,('Semester Activities'!K$41/'Weightage Page-1'!AH$13)*'Weightage Page-1'!AH190,0))+
(IF('Semester Activities'!K$42&lt;&gt;0,('Semester Activities'!K$42/'Weightage Page-1'!AI$13)*'Weightage Page-1'!AI190,0))+
(IF('Semester Activities'!K$43&lt;&gt;0,('Semester Activities'!K$43/'Weightage Page-1'!AJ$13)*'Weightage Page-1'!AJ190,0))+
(IF('Semester Activities'!K$44&lt;&gt;0,('Semester Activities'!K$44/'Weightage Page-1'!AK$13)*'Weightage Page-1'!AK190,0))+
(IF('Semester Activities'!K$45&lt;&gt;0,('Semester Activities'!K$45/'Weightage Page-1'!AL$13)*'Weightage Page-1'!AL190,0))+
(IF('Semester Activities'!K$46&lt;&gt;0,('Semester Activities'!K$46/'Weightage Page-1'!AM$13)*'Weightage Page-1'!AM190,0))+
(IF('Semester Activities'!K$47&lt;&gt;0,('Semester Activities'!K$47/'Weightage Page-1'!AN$13)*'Weightage Page-1'!AN190,0))+
(IF('Semester Activities'!K$48&lt;&gt;0,('Semester Activities'!K$48/'Weightage Page-1'!AO$13)*'Weightage Page-1'!AO190,0))+
(IF('Semester Activities'!K$49&lt;&gt;0,('Semester Activities'!K$49/'Weightage Page-1'!AP$13)*'Weightage Page-1'!AP190,0))+
(IF('Semester Activities'!K$50&lt;&gt;0,('Semester Activities'!K$50/'Weightage Page-1'!AQ$13)*'Weightage Page-1'!AQ190,0))+
(IF('Semester Activities'!K$51&lt;&gt;0,('Semester Activities'!K$51/'Weightage Page-1'!AR$13)*'Weightage Page-1'!AR190,0))+
(IF('Semester Activities'!K$52&lt;&gt;0,('Semester Activities'!K$52/'Weightage Page-1'!AS$13)*'Weightage Page-1'!AS190,0))+
(IF('Semester Activities'!K$53&lt;&gt;0,('Semester Activities'!K$53/'Weightage Page-1'!AT$13)*'Weightage Page-1'!AT190,0))+
(IF('Semester Activities'!K$54&lt;&gt;0,('Semester Activities'!K$54/'Weightage Page-1'!AU$13)*'Weightage Page-1'!AU190,0))+
(IF('Semester Activities'!K$55&lt;&gt;0,('Semester Activities'!K$55/'Weightage Page-1'!AV$13)*'Weightage Page-1'!AV190,0))+
(IF('Semester Activities'!K$56&lt;&gt;0,('Semester Activities'!K$56/'Weightage Page-1'!AW$13)*'Weightage Page-1'!AW190,0))+
(IF('Semester Activities'!K$57&lt;&gt;0,('Semester Activities'!K$57/'Weightage Page-1'!AX$13)*'Weightage Page-1'!AX190,0))+
(IF('Semester Activities'!K$58&lt;&gt;0,('Semester Activities'!K$58/'Weightage Page-1'!AY$13)*'Weightage Page-1'!AY190,0))+
(IF('Semester Activities'!K$59&lt;&gt;0,('Semester Activities'!K$59/'Weightage Page-1'!AZ$13)*'Weightage Page-1'!AZ190,0))+
(IF('Semester Activities'!K$60&lt;&gt;0,('Semester Activities'!K$60/'Weightage Page-1'!BA$13)*'Weightage Page-1'!BA190,0))+
(IF('Semester Activities'!K$61&lt;&gt;0,('Semester Activities'!K$61/'Weightage Page-1'!BB$13)*'Weightage Page-1'!BB190,0))</f>
        <v>0</v>
      </c>
      <c r="G184" s="423"/>
      <c r="H184" s="423">
        <f>(IF('Semester Activities'!L$11&lt;&gt;0,('Semester Activities'!L$11/'Weightage Page-1'!D$13)*'Weightage Page-1'!D190,0))+
(IF('Semester Activities'!L$12&lt;&gt;0,('Semester Activities'!L$12/'Weightage Page-1'!E$13)*'Weightage Page-1'!E190,0))+
(IF('Semester Activities'!L$13&lt;&gt;0,('Semester Activities'!L$13/'Weightage Page-1'!F$13)*'Weightage Page-1'!F190,0))+
(IF('Semester Activities'!L$14&lt;&gt;0,('Semester Activities'!L$14/'Weightage Page-1'!G$13)*'Weightage Page-1'!G190,0))+
(IF('Semester Activities'!L$15&lt;&gt;0,('Semester Activities'!L$15/'Weightage Page-1'!H$13)*'Weightage Page-1'!H190,0))+
(IF('Semester Activities'!L$16&lt;&gt;0,('Semester Activities'!L$16/'Weightage Page-1'!I$13)*'Weightage Page-1'!I190,0))+
(IF('Semester Activities'!L$17&lt;&gt;0,('Semester Activities'!L$17/'Weightage Page-1'!J$13)*'Weightage Page-1'!J190,0))+
(IF('Semester Activities'!L$18&lt;&gt;0,('Semester Activities'!L$18/'Weightage Page-1'!K$13)*'Weightage Page-1'!K190,0))+
(IF('Semester Activities'!L$19&lt;&gt;0,('Semester Activities'!L$19/'Weightage Page-1'!L$13)*'Weightage Page-1'!L190,0))+
(IF('Semester Activities'!L$20&lt;&gt;0,('Semester Activities'!L$20/'Weightage Page-1'!M$13)*'Weightage Page-1'!M190,0))+
(IF('Semester Activities'!L$21&lt;&gt;0,('Semester Activities'!L$21/'Weightage Page-1'!N$13)*'Weightage Page-1'!N190,0))+
(IF('Semester Activities'!L$25&lt;&gt;0,('Semester Activities'!L$25/'Weightage Page-1'!R$13)*'Weightage Page-1'!R190,0))+
(IF('Semester Activities'!L$26&lt;&gt;0,('Semester Activities'!L$26/'Weightage Page-1'!S$13)*'Weightage Page-1'!S190,0))+
(IF('Semester Activities'!L$27&lt;&gt;0,('Semester Activities'!L$27/'Weightage Page-1'!T$13)*'Weightage Page-1'!T190,0))+
(IF('Semester Activities'!L$28&lt;&gt;0,('Semester Activities'!L$28/'Weightage Page-1'!U$13)*'Weightage Page-1'!U190,0))+
(IF('Semester Activities'!L$29&lt;&gt;0,('Semester Activities'!L$29/'Weightage Page-1'!V$13)*'Weightage Page-1'!V190,0))+
(IF('Semester Activities'!L$30&lt;&gt;0,('Semester Activities'!L$30/'Weightage Page-1'!W$13)*'Weightage Page-1'!W190,0))+
(IF('Semester Activities'!L$31&lt;&gt;0,('Semester Activities'!L$31/'Weightage Page-1'!X$13)*'Weightage Page-1'!X190,0))+
(IF('Semester Activities'!L$32&lt;&gt;0,('Semester Activities'!L$32/'Weightage Page-1'!Y$13)*'Weightage Page-1'!Y190,0))+
(IF('Semester Activities'!L$33&lt;&gt;0,('Semester Activities'!L$33/'Weightage Page-1'!Z$13)*'Weightage Page-1'!Z190,0))+
(IF('Semester Activities'!L$34&lt;&gt;0,('Semester Activities'!L$34/'Weightage Page-1'!AA$13)*'Weightage Page-1'!AA190,0))+
(IF('Semester Activities'!L$35&lt;&gt;0,('Semester Activities'!L$35/'Weightage Page-1'!AB$13)*'Weightage Page-1'!AB190,0))+
(IF('Semester Activities'!L$36&lt;&gt;0,('Semester Activities'!L$36/'Weightage Page-1'!AC$13)*'Weightage Page-1'!AC190,0))+
(IF('Semester Activities'!L$38&lt;&gt;0,('Semester Activities'!L$38/'Weightage Page-1'!AE$13)*'Weightage Page-1'!AE190,0))+
(IF('Semester Activities'!L$39&lt;&gt;0,('Semester Activities'!L$39/'Weightage Page-1'!AF$13)*'Weightage Page-1'!AF190,0))+
(IF('Semester Activities'!L$40&lt;&gt;0,('Semester Activities'!L$40/'Weightage Page-1'!AG$13)*'Weightage Page-1'!AG190,0))+
(IF('Semester Activities'!L$41&lt;&gt;0,('Semester Activities'!L$41/'Weightage Page-1'!AH$13)*'Weightage Page-1'!AH190,0))+
(IF('Semester Activities'!L$42&lt;&gt;0,('Semester Activities'!L$42/'Weightage Page-1'!AI$13)*'Weightage Page-1'!AI190,0))+
(IF('Semester Activities'!L$43&lt;&gt;0,('Semester Activities'!L$43/'Weightage Page-1'!AJ$13)*'Weightage Page-1'!AJ190,0))+
(IF('Semester Activities'!L$44&lt;&gt;0,('Semester Activities'!L$44/'Weightage Page-1'!AK$13)*'Weightage Page-1'!AK190,0))+
(IF('Semester Activities'!L$45&lt;&gt;0,('Semester Activities'!L$45/'Weightage Page-1'!AL$13)*'Weightage Page-1'!AL190,0))+
(IF('Semester Activities'!L$46&lt;&gt;0,('Semester Activities'!L$46/'Weightage Page-1'!AM$13)*'Weightage Page-1'!AM190,0))+
(IF('Semester Activities'!L$47&lt;&gt;0,('Semester Activities'!L$47/'Weightage Page-1'!AN$13)*'Weightage Page-1'!AN190,0))+
(IF('Semester Activities'!L$48&lt;&gt;0,('Semester Activities'!L$48/'Weightage Page-1'!AO$13)*'Weightage Page-1'!AO190,0))+
(IF('Semester Activities'!L$49&lt;&gt;0,('Semester Activities'!L$49/'Weightage Page-1'!AP$13)*'Weightage Page-1'!AP190,0))+
(IF('Semester Activities'!L$50&lt;&gt;0,('Semester Activities'!L$50/'Weightage Page-1'!AQ$13)*'Weightage Page-1'!AQ190,0))+
(IF('Semester Activities'!L$51&lt;&gt;0,('Semester Activities'!L$51/'Weightage Page-1'!AR$13)*'Weightage Page-1'!AR190,0))+
(IF('Semester Activities'!L$52&lt;&gt;0,('Semester Activities'!L$52/'Weightage Page-1'!AS$13)*'Weightage Page-1'!AS190,0))+
(IF('Semester Activities'!L$53&lt;&gt;0,('Semester Activities'!L$53/'Weightage Page-1'!AT$13)*'Weightage Page-1'!AT190,0))+
(IF('Semester Activities'!L$54&lt;&gt;0,('Semester Activities'!L$54/'Weightage Page-1'!AU$13)*'Weightage Page-1'!AU190,0))+
(IF('Semester Activities'!L$55&lt;&gt;0,('Semester Activities'!L$55/'Weightage Page-1'!AV$13)*'Weightage Page-1'!AV190,0))+
(IF('Semester Activities'!L$56&lt;&gt;0,('Semester Activities'!L$56/'Weightage Page-1'!AW$13)*'Weightage Page-1'!AW190,0))+
(IF('Semester Activities'!L$57&lt;&gt;0,('Semester Activities'!L$57/'Weightage Page-1'!AX$13)*'Weightage Page-1'!AX190,0))+
(IF('Semester Activities'!L$58&lt;&gt;0,('Semester Activities'!L$58/'Weightage Page-1'!AY$13)*'Weightage Page-1'!AY190,0))+
(IF('Semester Activities'!L$59&lt;&gt;0,('Semester Activities'!L$59/'Weightage Page-1'!AZ$13)*'Weightage Page-1'!AZ190,0))+
(IF('Semester Activities'!L$60&lt;&gt;0,('Semester Activities'!L$60/'Weightage Page-1'!BA$13)*'Weightage Page-1'!BA190,0))+
(IF('Semester Activities'!L$61&lt;&gt;0,('Semester Activities'!L$61/'Weightage Page-1'!BB$13)*'Weightage Page-1'!BB190,0))</f>
        <v>0</v>
      </c>
      <c r="I184" s="423"/>
      <c r="J184" s="423">
        <f>(IF('Semester Activities'!M$11&lt;&gt;0,('Semester Activities'!M$11/'Weightage Page-1'!D$13)*'Weightage Page-1'!D190,0))+
(IF('Semester Activities'!M$12&lt;&gt;0,('Semester Activities'!M$12/'Weightage Page-1'!E$13)*'Weightage Page-1'!E190,0))+
(IF('Semester Activities'!M$13&lt;&gt;0,('Semester Activities'!M$13/'Weightage Page-1'!F$13)*'Weightage Page-1'!F190,0))+
(IF('Semester Activities'!M$14&lt;&gt;0,('Semester Activities'!M$14/'Weightage Page-1'!G$13)*'Weightage Page-1'!G190,0))+
(IF('Semester Activities'!M$15&lt;&gt;0,('Semester Activities'!M$15/'Weightage Page-1'!H$13)*'Weightage Page-1'!H190,0))+
(IF('Semester Activities'!M$16&lt;&gt;0,('Semester Activities'!M$16/'Weightage Page-1'!I$13)*'Weightage Page-1'!I190,0))+
(IF('Semester Activities'!M$17&lt;&gt;0,('Semester Activities'!M$17/'Weightage Page-1'!J$13)*'Weightage Page-1'!J190,0))+
(IF('Semester Activities'!M$18&lt;&gt;0,('Semester Activities'!M$18/'Weightage Page-1'!K$13)*'Weightage Page-1'!K190,0))+
(IF('Semester Activities'!M$19&lt;&gt;0,('Semester Activities'!M$19/'Weightage Page-1'!L$13)*'Weightage Page-1'!L190,0))+
(IF('Semester Activities'!M$20&lt;&gt;0,('Semester Activities'!M$20/'Weightage Page-1'!M$13)*'Weightage Page-1'!M190,0))+
(IF('Semester Activities'!M$21&lt;&gt;0,('Semester Activities'!M$21/'Weightage Page-1'!N$13)*'Weightage Page-1'!N190,0))+
(IF('Semester Activities'!M$25&lt;&gt;0,('Semester Activities'!M$25/'Weightage Page-1'!R$13)*'Weightage Page-1'!R190,0))+
(IF('Semester Activities'!M$26&lt;&gt;0,('Semester Activities'!M$26/'Weightage Page-1'!S$13)*'Weightage Page-1'!S190,0))+
(IF('Semester Activities'!M$27&lt;&gt;0,('Semester Activities'!M$27/'Weightage Page-1'!T$13)*'Weightage Page-1'!T190,0))+
(IF('Semester Activities'!M$28&lt;&gt;0,('Semester Activities'!M$28/'Weightage Page-1'!U$13)*'Weightage Page-1'!U190,0))+
(IF('Semester Activities'!M$29&lt;&gt;0,('Semester Activities'!M$29/'Weightage Page-1'!V$13)*'Weightage Page-1'!V190,0))+
(IF('Semester Activities'!M$30&lt;&gt;0,('Semester Activities'!M$30/'Weightage Page-1'!W$13)*'Weightage Page-1'!W190,0))+
(IF('Semester Activities'!M$31&lt;&gt;0,('Semester Activities'!M$31/'Weightage Page-1'!X$13)*'Weightage Page-1'!X190,0))+
(IF('Semester Activities'!M$32&lt;&gt;0,('Semester Activities'!M$32/'Weightage Page-1'!Y$13)*'Weightage Page-1'!Y190,0))+
(IF('Semester Activities'!M$33&lt;&gt;0,('Semester Activities'!M$33/'Weightage Page-1'!Z$13)*'Weightage Page-1'!Z190,0))+
(IF('Semester Activities'!M$34&lt;&gt;0,('Semester Activities'!M$34/'Weightage Page-1'!AA$13)*'Weightage Page-1'!AA190,0))+
(IF('Semester Activities'!M$35&lt;&gt;0,('Semester Activities'!M$35/'Weightage Page-1'!AB$13)*'Weightage Page-1'!AB190,0))+
(IF('Semester Activities'!M$36&lt;&gt;0,('Semester Activities'!M$36/'Weightage Page-1'!AC$13)*'Weightage Page-1'!AC190,0))+
(IF('Semester Activities'!M$38&lt;&gt;0,('Semester Activities'!M$38/'Weightage Page-1'!AE$13)*'Weightage Page-1'!AE190,0))+
(IF('Semester Activities'!M$39&lt;&gt;0,('Semester Activities'!M$39/'Weightage Page-1'!AF$13)*'Weightage Page-1'!AF190,0))+
(IF('Semester Activities'!M$40&lt;&gt;0,('Semester Activities'!M$40/'Weightage Page-1'!AG$13)*'Weightage Page-1'!AG190,0))+
(IF('Semester Activities'!M$41&lt;&gt;0,('Semester Activities'!M$41/'Weightage Page-1'!AH$13)*'Weightage Page-1'!AH190,0))+
(IF('Semester Activities'!M$42&lt;&gt;0,('Semester Activities'!M$42/'Weightage Page-1'!AI$13)*'Weightage Page-1'!AI190,0))+
(IF('Semester Activities'!M$43&lt;&gt;0,('Semester Activities'!M$43/'Weightage Page-1'!AJ$13)*'Weightage Page-1'!AJ190,0))+
(IF('Semester Activities'!M$44&lt;&gt;0,('Semester Activities'!M$44/'Weightage Page-1'!AK$13)*'Weightage Page-1'!AK190,0))+
(IF('Semester Activities'!M$45&lt;&gt;0,('Semester Activities'!M$45/'Weightage Page-1'!AL$13)*'Weightage Page-1'!AL190,0))+
(IF('Semester Activities'!M$46&lt;&gt;0,('Semester Activities'!M$46/'Weightage Page-1'!AM$13)*'Weightage Page-1'!AM190,0))+
(IF('Semester Activities'!M$47&lt;&gt;0,('Semester Activities'!M$47/'Weightage Page-1'!AN$13)*'Weightage Page-1'!AN190,0))+
(IF('Semester Activities'!M$48&lt;&gt;0,('Semester Activities'!M$48/'Weightage Page-1'!AO$13)*'Weightage Page-1'!AO190,0))+
(IF('Semester Activities'!M$49&lt;&gt;0,('Semester Activities'!M$49/'Weightage Page-1'!AP$13)*'Weightage Page-1'!AP190,0))+
(IF('Semester Activities'!M$50&lt;&gt;0,('Semester Activities'!M$50/'Weightage Page-1'!AQ$13)*'Weightage Page-1'!AQ190,0))+
(IF('Semester Activities'!M$51&lt;&gt;0,('Semester Activities'!M$51/'Weightage Page-1'!AR$13)*'Weightage Page-1'!AR190,0))+
(IF('Semester Activities'!M$52&lt;&gt;0,('Semester Activities'!M$52/'Weightage Page-1'!AS$13)*'Weightage Page-1'!AS190,0))+
(IF('Semester Activities'!M$53&lt;&gt;0,('Semester Activities'!M$53/'Weightage Page-1'!AT$13)*'Weightage Page-1'!AT190,0))+
(IF('Semester Activities'!M$54&lt;&gt;0,('Semester Activities'!M$54/'Weightage Page-1'!AU$13)*'Weightage Page-1'!AU190,0))+
(IF('Semester Activities'!M$55&lt;&gt;0,('Semester Activities'!M$55/'Weightage Page-1'!AV$13)*'Weightage Page-1'!AV190,0))+
(IF('Semester Activities'!M$56&lt;&gt;0,('Semester Activities'!M$56/'Weightage Page-1'!AW$13)*'Weightage Page-1'!AW190,0))+
(IF('Semester Activities'!M$57&lt;&gt;0,('Semester Activities'!M$57/'Weightage Page-1'!AX$13)*'Weightage Page-1'!AX190,0))+
(IF('Semester Activities'!M$58&lt;&gt;0,('Semester Activities'!M$58/'Weightage Page-1'!AY$13)*'Weightage Page-1'!AY190,0))+
(IF('Semester Activities'!M$59&lt;&gt;0,('Semester Activities'!M$59/'Weightage Page-1'!AZ$13)*'Weightage Page-1'!AZ190,0))+
(IF('Semester Activities'!M$60&lt;&gt;0,('Semester Activities'!M$60/'Weightage Page-1'!BA$13)*'Weightage Page-1'!BA190,0))+
(IF('Semester Activities'!M$61&lt;&gt;0,('Semester Activities'!M$61/'Weightage Page-1'!BB$13)*'Weightage Page-1'!BB190,0))</f>
        <v>0</v>
      </c>
      <c r="K184" s="423"/>
      <c r="L184" s="423">
        <f>(IF('Semester Activities'!N$11&lt;&gt;0,('Semester Activities'!N$11/'Weightage Page-1'!D$13)*'Weightage Page-1'!D190,0))+
(IF('Semester Activities'!N$12&lt;&gt;0,('Semester Activities'!N$12/'Weightage Page-1'!E$13)*'Weightage Page-1'!E190,0))+
(IF('Semester Activities'!N$13&lt;&gt;0,('Semester Activities'!N$13/'Weightage Page-1'!F$13)*'Weightage Page-1'!F190,0))+
(IF('Semester Activities'!N$14&lt;&gt;0,('Semester Activities'!N$14/'Weightage Page-1'!G$13)*'Weightage Page-1'!G190,0))+
(IF('Semester Activities'!N$15&lt;&gt;0,('Semester Activities'!N$15/'Weightage Page-1'!H$13)*'Weightage Page-1'!H190,0))+
(IF('Semester Activities'!N$16&lt;&gt;0,('Semester Activities'!N$16/'Weightage Page-1'!I$13)*'Weightage Page-1'!I190,0))+
(IF('Semester Activities'!N$17&lt;&gt;0,('Semester Activities'!N$17/'Weightage Page-1'!J$13)*'Weightage Page-1'!J190,0))+
(IF('Semester Activities'!N$18&lt;&gt;0,('Semester Activities'!N$18/'Weightage Page-1'!K$13)*'Weightage Page-1'!K190,0))+
(IF('Semester Activities'!N$19&lt;&gt;0,('Semester Activities'!N$19/'Weightage Page-1'!L$13)*'Weightage Page-1'!L190,0))+
(IF('Semester Activities'!N$20&lt;&gt;0,('Semester Activities'!N$20/'Weightage Page-1'!M$13)*'Weightage Page-1'!M190,0))+
(IF('Semester Activities'!N$21&lt;&gt;0,('Semester Activities'!N$21/'Weightage Page-1'!N$13)*'Weightage Page-1'!N190,0))+
(IF('Semester Activities'!N$25&lt;&gt;0,('Semester Activities'!N$25/'Weightage Page-1'!R$13)*'Weightage Page-1'!R190,0))+
(IF('Semester Activities'!N$26&lt;&gt;0,('Semester Activities'!N$26/'Weightage Page-1'!S$13)*'Weightage Page-1'!S190,0))+
(IF('Semester Activities'!N$27&lt;&gt;0,('Semester Activities'!N$27/'Weightage Page-1'!T$13)*'Weightage Page-1'!T190,0))+
(IF('Semester Activities'!N$28&lt;&gt;0,('Semester Activities'!N$28/'Weightage Page-1'!U$13)*'Weightage Page-1'!U190,0))+
(IF('Semester Activities'!N$29&lt;&gt;0,('Semester Activities'!N$29/'Weightage Page-1'!V$13)*'Weightage Page-1'!V190,0))+
(IF('Semester Activities'!N$30&lt;&gt;0,('Semester Activities'!N$30/'Weightage Page-1'!W$13)*'Weightage Page-1'!W190,0))+
(IF('Semester Activities'!N$31&lt;&gt;0,('Semester Activities'!N$31/'Weightage Page-1'!X$13)*'Weightage Page-1'!X190,0))+
(IF('Semester Activities'!N$32&lt;&gt;0,('Semester Activities'!N$32/'Weightage Page-1'!Y$13)*'Weightage Page-1'!Y190,0))+
(IF('Semester Activities'!N$33&lt;&gt;0,('Semester Activities'!N$33/'Weightage Page-1'!Z$13)*'Weightage Page-1'!Z190,0))+
(IF('Semester Activities'!N$34&lt;&gt;0,('Semester Activities'!N$34/'Weightage Page-1'!AA$13)*'Weightage Page-1'!AA190,0))+
(IF('Semester Activities'!N$35&lt;&gt;0,('Semester Activities'!N$35/'Weightage Page-1'!AB$13)*'Weightage Page-1'!AB190,0))+
(IF('Semester Activities'!N$36&lt;&gt;0,('Semester Activities'!N$36/'Weightage Page-1'!AC$13)*'Weightage Page-1'!AC190,0))+
(IF('Semester Activities'!N$38&lt;&gt;0,('Semester Activities'!N$38/'Weightage Page-1'!AE$13)*'Weightage Page-1'!AE190,0))+
(IF('Semester Activities'!N$39&lt;&gt;0,('Semester Activities'!N$39/'Weightage Page-1'!AF$13)*'Weightage Page-1'!AF190,0))+
(IF('Semester Activities'!N$40&lt;&gt;0,('Semester Activities'!N$40/'Weightage Page-1'!AG$13)*'Weightage Page-1'!AG190,0))+
(IF('Semester Activities'!N$41&lt;&gt;0,('Semester Activities'!N$41/'Weightage Page-1'!AH$13)*'Weightage Page-1'!AH190,0))+
(IF('Semester Activities'!N$42&lt;&gt;0,('Semester Activities'!N$42/'Weightage Page-1'!AI$13)*'Weightage Page-1'!AI190,0))+
(IF('Semester Activities'!N$43&lt;&gt;0,('Semester Activities'!N$43/'Weightage Page-1'!AJ$13)*'Weightage Page-1'!AJ190,0))+
(IF('Semester Activities'!N$44&lt;&gt;0,('Semester Activities'!N$44/'Weightage Page-1'!AK$13)*'Weightage Page-1'!AK190,0))+
(IF('Semester Activities'!N$45&lt;&gt;0,('Semester Activities'!N$45/'Weightage Page-1'!AL$13)*'Weightage Page-1'!AL190,0))+
(IF('Semester Activities'!N$46&lt;&gt;0,('Semester Activities'!N$46/'Weightage Page-1'!AM$13)*'Weightage Page-1'!AM190,0))+
(IF('Semester Activities'!N$47&lt;&gt;0,('Semester Activities'!N$47/'Weightage Page-1'!AN$13)*'Weightage Page-1'!AN190,0))+
(IF('Semester Activities'!N$48&lt;&gt;0,('Semester Activities'!N$48/'Weightage Page-1'!AO$13)*'Weightage Page-1'!AO190,0))+
(IF('Semester Activities'!N$49&lt;&gt;0,('Semester Activities'!N$49/'Weightage Page-1'!AP$13)*'Weightage Page-1'!AP190,0))+
(IF('Semester Activities'!N$50&lt;&gt;0,('Semester Activities'!N$50/'Weightage Page-1'!AQ$13)*'Weightage Page-1'!AQ190,0))+
(IF('Semester Activities'!N$51&lt;&gt;0,('Semester Activities'!N$51/'Weightage Page-1'!AR$13)*'Weightage Page-1'!AR190,0))+
(IF('Semester Activities'!N$52&lt;&gt;0,('Semester Activities'!N$52/'Weightage Page-1'!AS$13)*'Weightage Page-1'!AS190,0))+
(IF('Semester Activities'!N$53&lt;&gt;0,('Semester Activities'!N$53/'Weightage Page-1'!AT$13)*'Weightage Page-1'!AT190,0))+
(IF('Semester Activities'!N$54&lt;&gt;0,('Semester Activities'!N$54/'Weightage Page-1'!AU$13)*'Weightage Page-1'!AU190,0))+
(IF('Semester Activities'!N$55&lt;&gt;0,('Semester Activities'!N$55/'Weightage Page-1'!AV$13)*'Weightage Page-1'!AV190,0))+
(IF('Semester Activities'!N$56&lt;&gt;0,('Semester Activities'!N$56/'Weightage Page-1'!AW$13)*'Weightage Page-1'!AW190,0))+
(IF('Semester Activities'!N$57&lt;&gt;0,('Semester Activities'!N$57/'Weightage Page-1'!AX$13)*'Weightage Page-1'!AX190,0))+
(IF('Semester Activities'!N$58&lt;&gt;0,('Semester Activities'!N$58/'Weightage Page-1'!AY$13)*'Weightage Page-1'!AY190,0))+
(IF('Semester Activities'!N$59&lt;&gt;0,('Semester Activities'!N$59/'Weightage Page-1'!AZ$13)*'Weightage Page-1'!AZ190,0))+
(IF('Semester Activities'!N$60&lt;&gt;0,('Semester Activities'!N$60/'Weightage Page-1'!BA$13)*'Weightage Page-1'!BA190,0))+
(IF('Semester Activities'!N$61&lt;&gt;0,('Semester Activities'!N$61/'Weightage Page-1'!BB$13)*'Weightage Page-1'!BB190,0))</f>
        <v>0</v>
      </c>
      <c r="M184" s="423"/>
      <c r="N184" s="424">
        <f t="shared" si="3"/>
        <v>0</v>
      </c>
      <c r="O184" s="424"/>
    </row>
    <row r="185" spans="1:15" ht="16.5" thickBot="1" x14ac:dyDescent="0.3">
      <c r="A185" s="210">
        <v>176</v>
      </c>
      <c r="B185" s="211" t="str">
        <f>IF('Weightage Page-1'!B191&lt;&gt;"",'Weightage Page-1'!B191,"")</f>
        <v/>
      </c>
      <c r="C185" s="118"/>
      <c r="D185" s="423">
        <f>(IF('Semester Activities'!J$11&lt;&gt;0,('Semester Activities'!J$11/'Weightage Page-1'!D$13)*'Weightage Page-1'!D191,0))+
(IF('Semester Activities'!J$12&lt;&gt;0,('Semester Activities'!J$12/'Weightage Page-1'!E$13)*'Weightage Page-1'!E191,0))+
(IF('Semester Activities'!J$13&lt;&gt;0,('Semester Activities'!J$13/'Weightage Page-1'!F$13)*'Weightage Page-1'!F191,0))+
(IF('Semester Activities'!J$14&lt;&gt;0,('Semester Activities'!J$14/'Weightage Page-1'!G$13)*'Weightage Page-1'!G191,0))+
(IF('Semester Activities'!J$15&lt;&gt;0,('Semester Activities'!J$15/'Weightage Page-1'!H$13)*'Weightage Page-1'!H191,0))+
(IF('Semester Activities'!J$16&lt;&gt;0,('Semester Activities'!J$16/'Weightage Page-1'!I$13)*'Weightage Page-1'!I191,0))+
(IF('Semester Activities'!J$17&lt;&gt;0,('Semester Activities'!J$17/'Weightage Page-1'!J$13)*'Weightage Page-1'!J191,0))+
(IF('Semester Activities'!J$18&lt;&gt;0,('Semester Activities'!J$18/'Weightage Page-1'!K$13)*'Weightage Page-1'!K191,0))+
(IF('Semester Activities'!J$19&lt;&gt;0,('Semester Activities'!J$19/'Weightage Page-1'!L$13)*'Weightage Page-1'!L191,0))+
(IF('Semester Activities'!J$20&lt;&gt;0,('Semester Activities'!J$20/'Weightage Page-1'!M$13)*'Weightage Page-1'!M191,0))+
(IF('Semester Activities'!J$21&lt;&gt;0,('Semester Activities'!J$21/'Weightage Page-1'!N$13)*'Weightage Page-1'!N191,0))+
(IF('Semester Activities'!J$25&lt;&gt;0,('Semester Activities'!J$25/'Weightage Page-1'!R$13)*'Weightage Page-1'!R191,0))+
(IF('Semester Activities'!J$26&lt;&gt;0,('Semester Activities'!J$26/'Weightage Page-1'!S$13)*'Weightage Page-1'!S191,0))+
(IF('Semester Activities'!J$27&lt;&gt;0,('Semester Activities'!J$27/'Weightage Page-1'!T$13)*'Weightage Page-1'!T191,0))+
(IF('Semester Activities'!J$28&lt;&gt;0,('Semester Activities'!J$28/'Weightage Page-1'!U$13)*'Weightage Page-1'!U191,0))+
(IF('Semester Activities'!J$29&lt;&gt;0,('Semester Activities'!J$29/'Weightage Page-1'!V$13)*'Weightage Page-1'!V191,0))+
(IF('Semester Activities'!J$30&lt;&gt;0,('Semester Activities'!J$30/'Weightage Page-1'!W$13)*'Weightage Page-1'!W191,0))+
(IF('Semester Activities'!J$31&lt;&gt;0,('Semester Activities'!J$31/'Weightage Page-1'!X$13)*'Weightage Page-1'!X191,0))+
(IF('Semester Activities'!J$32&lt;&gt;0,('Semester Activities'!J$32/'Weightage Page-1'!Y$13)*'Weightage Page-1'!Y191,0))+
(IF('Semester Activities'!J$33&lt;&gt;0,('Semester Activities'!J$33/'Weightage Page-1'!Z$13)*'Weightage Page-1'!Z191,0))+
(IF('Semester Activities'!J$34&lt;&gt;0,('Semester Activities'!J$34/'Weightage Page-1'!AA$13)*'Weightage Page-1'!AA191,0))+
(IF('Semester Activities'!J$35&lt;&gt;0,('Semester Activities'!J$35/'Weightage Page-1'!AB$13)*'Weightage Page-1'!AB191,0))+
(IF('Semester Activities'!J$36&lt;&gt;0,('Semester Activities'!J$36/'Weightage Page-1'!AC$13)*'Weightage Page-1'!AC191,0))+
(IF('Semester Activities'!J$38&lt;&gt;0,('Semester Activities'!J$38/'Weightage Page-1'!AE$13)*'Weightage Page-1'!AE191,0))+
(IF('Semester Activities'!J$39&lt;&gt;0,('Semester Activities'!J$39/'Weightage Page-1'!AF$13)*'Weightage Page-1'!AF191,0))+
(IF('Semester Activities'!J$40&lt;&gt;0,('Semester Activities'!J$40/'Weightage Page-1'!AG$13)*'Weightage Page-1'!AG191,0))+
(IF('Semester Activities'!J$41&lt;&gt;0,('Semester Activities'!J$41/'Weightage Page-1'!AH$13)*'Weightage Page-1'!AH191,0))+
(IF('Semester Activities'!J$42&lt;&gt;0,('Semester Activities'!J$42/'Weightage Page-1'!AI$13)*'Weightage Page-1'!AI191,0))+
(IF('Semester Activities'!J$43&lt;&gt;0,('Semester Activities'!J$43/'Weightage Page-1'!AJ$13)*'Weightage Page-1'!AJ191,0))+
(IF('Semester Activities'!J$44&lt;&gt;0,('Semester Activities'!J$44/'Weightage Page-1'!AK$13)*'Weightage Page-1'!AK191,0))+
(IF('Semester Activities'!J$45&lt;&gt;0,('Semester Activities'!J$45/'Weightage Page-1'!AL$13)*'Weightage Page-1'!AL191,0))+
(IF('Semester Activities'!J$46&lt;&gt;0,('Semester Activities'!J$46/'Weightage Page-1'!AM$13)*'Weightage Page-1'!AM191,0))+
(IF('Semester Activities'!J$47&lt;&gt;0,('Semester Activities'!J$47/'Weightage Page-1'!AN$13)*'Weightage Page-1'!AN191,0))+
(IF('Semester Activities'!J$48&lt;&gt;0,('Semester Activities'!J$48/'Weightage Page-1'!AO$13)*'Weightage Page-1'!AO191,0))+
(IF('Semester Activities'!J$49&lt;&gt;0,('Semester Activities'!J$49/'Weightage Page-1'!AP$13)*'Weightage Page-1'!AP191,0))+
(IF('Semester Activities'!J$50&lt;&gt;0,('Semester Activities'!J$50/'Weightage Page-1'!AQ$13)*'Weightage Page-1'!AQ191,0))+
(IF('Semester Activities'!J$51&lt;&gt;0,('Semester Activities'!J$51/'Weightage Page-1'!AR$13)*'Weightage Page-1'!AR191,0))+
(IF('Semester Activities'!J$52&lt;&gt;0,('Semester Activities'!J$52/'Weightage Page-1'!AS$13)*'Weightage Page-1'!AS191,0))+
(IF('Semester Activities'!J$53&lt;&gt;0,('Semester Activities'!J$53/'Weightage Page-1'!AT$13)*'Weightage Page-1'!AT191,0))+
(IF('Semester Activities'!J$54&lt;&gt;0,('Semester Activities'!J$54/'Weightage Page-1'!AU$13)*'Weightage Page-1'!AU191,0))+
(IF('Semester Activities'!J$55&lt;&gt;0,('Semester Activities'!J$55/'Weightage Page-1'!AV$13)*'Weightage Page-1'!AV191,0))+
(IF('Semester Activities'!J$56&lt;&gt;0,('Semester Activities'!J$56/'Weightage Page-1'!AW$13)*'Weightage Page-1'!AW191,0))+
(IF('Semester Activities'!J$57&lt;&gt;0,('Semester Activities'!J$57/'Weightage Page-1'!AX$13)*'Weightage Page-1'!AX191,0))+
(IF('Semester Activities'!J$58&lt;&gt;0,('Semester Activities'!J$58/'Weightage Page-1'!AY$13)*'Weightage Page-1'!AY191,0))+
(IF('Semester Activities'!J$59&lt;&gt;0,('Semester Activities'!J$59/'Weightage Page-1'!AZ$13)*'Weightage Page-1'!AZ191,0))+
(IF('Semester Activities'!J$60&lt;&gt;0,('Semester Activities'!J$60/'Weightage Page-1'!BA$13)*'Weightage Page-1'!BA191,0))+
(IF('Semester Activities'!J$61&lt;&gt;0,('Semester Activities'!J$61/'Weightage Page-1'!BB$13)*'Weightage Page-1'!BB191,0))</f>
        <v>0</v>
      </c>
      <c r="E185" s="423"/>
      <c r="F185" s="423">
        <f>(IF('Semester Activities'!K$11&lt;&gt;0,('Semester Activities'!K$11/'Weightage Page-1'!D$13)*'Weightage Page-1'!D191,0))+
(IF('Semester Activities'!K$12&lt;&gt;0,('Semester Activities'!K$12/'Weightage Page-1'!E$13)*'Weightage Page-1'!E191,0))+
(IF('Semester Activities'!K$13&lt;&gt;0,('Semester Activities'!K$13/'Weightage Page-1'!F$13)*'Weightage Page-1'!F191,0))+
(IF('Semester Activities'!K$14&lt;&gt;0,('Semester Activities'!K$14/'Weightage Page-1'!G$13)*'Weightage Page-1'!G191,0))+
(IF('Semester Activities'!K$15&lt;&gt;0,('Semester Activities'!K$15/'Weightage Page-1'!H$13)*'Weightage Page-1'!H191,0))+
(IF('Semester Activities'!K$16&lt;&gt;0,('Semester Activities'!K$16/'Weightage Page-1'!I$13)*'Weightage Page-1'!I191,0))+
(IF('Semester Activities'!K$17&lt;&gt;0,('Semester Activities'!K$17/'Weightage Page-1'!J$13)*'Weightage Page-1'!J191,0))+
(IF('Semester Activities'!K$18&lt;&gt;0,('Semester Activities'!K$18/'Weightage Page-1'!K$13)*'Weightage Page-1'!K191,0))+
(IF('Semester Activities'!K$19&lt;&gt;0,('Semester Activities'!K$19/'Weightage Page-1'!L$13)*'Weightage Page-1'!L191,0))+
(IF('Semester Activities'!K$20&lt;&gt;0,('Semester Activities'!K$20/'Weightage Page-1'!M$13)*'Weightage Page-1'!M191,0))+
(IF('Semester Activities'!K$21&lt;&gt;0,('Semester Activities'!K$21/'Weightage Page-1'!N$13)*'Weightage Page-1'!N191,0))+
(IF('Semester Activities'!K$25&lt;&gt;0,('Semester Activities'!K$25/'Weightage Page-1'!R$13)*'Weightage Page-1'!R191,0))+
(IF('Semester Activities'!K$26&lt;&gt;0,('Semester Activities'!K$26/'Weightage Page-1'!S$13)*'Weightage Page-1'!S191,0))+
(IF('Semester Activities'!K$27&lt;&gt;0,('Semester Activities'!K$27/'Weightage Page-1'!T$13)*'Weightage Page-1'!T191,0))+
(IF('Semester Activities'!K$28&lt;&gt;0,('Semester Activities'!K$28/'Weightage Page-1'!U$13)*'Weightage Page-1'!U191,0))+
(IF('Semester Activities'!K$29&lt;&gt;0,('Semester Activities'!K$29/'Weightage Page-1'!V$13)*'Weightage Page-1'!V191,0))+
(IF('Semester Activities'!K$30&lt;&gt;0,('Semester Activities'!K$30/'Weightage Page-1'!W$13)*'Weightage Page-1'!W191,0))+
(IF('Semester Activities'!K$31&lt;&gt;0,('Semester Activities'!K$31/'Weightage Page-1'!X$13)*'Weightage Page-1'!X191,0))+
(IF('Semester Activities'!K$32&lt;&gt;0,('Semester Activities'!K$32/'Weightage Page-1'!Y$13)*'Weightage Page-1'!Y191,0))+
(IF('Semester Activities'!K$33&lt;&gt;0,('Semester Activities'!K$33/'Weightage Page-1'!Z$13)*'Weightage Page-1'!Z191,0))+
(IF('Semester Activities'!K$34&lt;&gt;0,('Semester Activities'!K$34/'Weightage Page-1'!AA$13)*'Weightage Page-1'!AA191,0))+
(IF('Semester Activities'!K$35&lt;&gt;0,('Semester Activities'!K$35/'Weightage Page-1'!AB$13)*'Weightage Page-1'!AB191,0))+
(IF('Semester Activities'!K$36&lt;&gt;0,('Semester Activities'!K$36/'Weightage Page-1'!AC$13)*'Weightage Page-1'!AC191,0))+
(IF('Semester Activities'!K$38&lt;&gt;0,('Semester Activities'!K$38/'Weightage Page-1'!AE$13)*'Weightage Page-1'!AE191,0))+
(IF('Semester Activities'!K$39&lt;&gt;0,('Semester Activities'!K$39/'Weightage Page-1'!AF$13)*'Weightage Page-1'!AF191,0))+
(IF('Semester Activities'!K$40&lt;&gt;0,('Semester Activities'!K$40/'Weightage Page-1'!AG$13)*'Weightage Page-1'!AG191,0))+
(IF('Semester Activities'!K$41&lt;&gt;0,('Semester Activities'!K$41/'Weightage Page-1'!AH$13)*'Weightage Page-1'!AH191,0))+
(IF('Semester Activities'!K$42&lt;&gt;0,('Semester Activities'!K$42/'Weightage Page-1'!AI$13)*'Weightage Page-1'!AI191,0))+
(IF('Semester Activities'!K$43&lt;&gt;0,('Semester Activities'!K$43/'Weightage Page-1'!AJ$13)*'Weightage Page-1'!AJ191,0))+
(IF('Semester Activities'!K$44&lt;&gt;0,('Semester Activities'!K$44/'Weightage Page-1'!AK$13)*'Weightage Page-1'!AK191,0))+
(IF('Semester Activities'!K$45&lt;&gt;0,('Semester Activities'!K$45/'Weightage Page-1'!AL$13)*'Weightage Page-1'!AL191,0))+
(IF('Semester Activities'!K$46&lt;&gt;0,('Semester Activities'!K$46/'Weightage Page-1'!AM$13)*'Weightage Page-1'!AM191,0))+
(IF('Semester Activities'!K$47&lt;&gt;0,('Semester Activities'!K$47/'Weightage Page-1'!AN$13)*'Weightage Page-1'!AN191,0))+
(IF('Semester Activities'!K$48&lt;&gt;0,('Semester Activities'!K$48/'Weightage Page-1'!AO$13)*'Weightage Page-1'!AO191,0))+
(IF('Semester Activities'!K$49&lt;&gt;0,('Semester Activities'!K$49/'Weightage Page-1'!AP$13)*'Weightage Page-1'!AP191,0))+
(IF('Semester Activities'!K$50&lt;&gt;0,('Semester Activities'!K$50/'Weightage Page-1'!AQ$13)*'Weightage Page-1'!AQ191,0))+
(IF('Semester Activities'!K$51&lt;&gt;0,('Semester Activities'!K$51/'Weightage Page-1'!AR$13)*'Weightage Page-1'!AR191,0))+
(IF('Semester Activities'!K$52&lt;&gt;0,('Semester Activities'!K$52/'Weightage Page-1'!AS$13)*'Weightage Page-1'!AS191,0))+
(IF('Semester Activities'!K$53&lt;&gt;0,('Semester Activities'!K$53/'Weightage Page-1'!AT$13)*'Weightage Page-1'!AT191,0))+
(IF('Semester Activities'!K$54&lt;&gt;0,('Semester Activities'!K$54/'Weightage Page-1'!AU$13)*'Weightage Page-1'!AU191,0))+
(IF('Semester Activities'!K$55&lt;&gt;0,('Semester Activities'!K$55/'Weightage Page-1'!AV$13)*'Weightage Page-1'!AV191,0))+
(IF('Semester Activities'!K$56&lt;&gt;0,('Semester Activities'!K$56/'Weightage Page-1'!AW$13)*'Weightage Page-1'!AW191,0))+
(IF('Semester Activities'!K$57&lt;&gt;0,('Semester Activities'!K$57/'Weightage Page-1'!AX$13)*'Weightage Page-1'!AX191,0))+
(IF('Semester Activities'!K$58&lt;&gt;0,('Semester Activities'!K$58/'Weightage Page-1'!AY$13)*'Weightage Page-1'!AY191,0))+
(IF('Semester Activities'!K$59&lt;&gt;0,('Semester Activities'!K$59/'Weightage Page-1'!AZ$13)*'Weightage Page-1'!AZ191,0))+
(IF('Semester Activities'!K$60&lt;&gt;0,('Semester Activities'!K$60/'Weightage Page-1'!BA$13)*'Weightage Page-1'!BA191,0))+
(IF('Semester Activities'!K$61&lt;&gt;0,('Semester Activities'!K$61/'Weightage Page-1'!BB$13)*'Weightage Page-1'!BB191,0))</f>
        <v>0</v>
      </c>
      <c r="G185" s="423"/>
      <c r="H185" s="423">
        <f>(IF('Semester Activities'!L$11&lt;&gt;0,('Semester Activities'!L$11/'Weightage Page-1'!D$13)*'Weightage Page-1'!D191,0))+
(IF('Semester Activities'!L$12&lt;&gt;0,('Semester Activities'!L$12/'Weightage Page-1'!E$13)*'Weightage Page-1'!E191,0))+
(IF('Semester Activities'!L$13&lt;&gt;0,('Semester Activities'!L$13/'Weightage Page-1'!F$13)*'Weightage Page-1'!F191,0))+
(IF('Semester Activities'!L$14&lt;&gt;0,('Semester Activities'!L$14/'Weightage Page-1'!G$13)*'Weightage Page-1'!G191,0))+
(IF('Semester Activities'!L$15&lt;&gt;0,('Semester Activities'!L$15/'Weightage Page-1'!H$13)*'Weightage Page-1'!H191,0))+
(IF('Semester Activities'!L$16&lt;&gt;0,('Semester Activities'!L$16/'Weightage Page-1'!I$13)*'Weightage Page-1'!I191,0))+
(IF('Semester Activities'!L$17&lt;&gt;0,('Semester Activities'!L$17/'Weightage Page-1'!J$13)*'Weightage Page-1'!J191,0))+
(IF('Semester Activities'!L$18&lt;&gt;0,('Semester Activities'!L$18/'Weightage Page-1'!K$13)*'Weightage Page-1'!K191,0))+
(IF('Semester Activities'!L$19&lt;&gt;0,('Semester Activities'!L$19/'Weightage Page-1'!L$13)*'Weightage Page-1'!L191,0))+
(IF('Semester Activities'!L$20&lt;&gt;0,('Semester Activities'!L$20/'Weightage Page-1'!M$13)*'Weightage Page-1'!M191,0))+
(IF('Semester Activities'!L$21&lt;&gt;0,('Semester Activities'!L$21/'Weightage Page-1'!N$13)*'Weightage Page-1'!N191,0))+
(IF('Semester Activities'!L$25&lt;&gt;0,('Semester Activities'!L$25/'Weightage Page-1'!R$13)*'Weightage Page-1'!R191,0))+
(IF('Semester Activities'!L$26&lt;&gt;0,('Semester Activities'!L$26/'Weightage Page-1'!S$13)*'Weightage Page-1'!S191,0))+
(IF('Semester Activities'!L$27&lt;&gt;0,('Semester Activities'!L$27/'Weightage Page-1'!T$13)*'Weightage Page-1'!T191,0))+
(IF('Semester Activities'!L$28&lt;&gt;0,('Semester Activities'!L$28/'Weightage Page-1'!U$13)*'Weightage Page-1'!U191,0))+
(IF('Semester Activities'!L$29&lt;&gt;0,('Semester Activities'!L$29/'Weightage Page-1'!V$13)*'Weightage Page-1'!V191,0))+
(IF('Semester Activities'!L$30&lt;&gt;0,('Semester Activities'!L$30/'Weightage Page-1'!W$13)*'Weightage Page-1'!W191,0))+
(IF('Semester Activities'!L$31&lt;&gt;0,('Semester Activities'!L$31/'Weightage Page-1'!X$13)*'Weightage Page-1'!X191,0))+
(IF('Semester Activities'!L$32&lt;&gt;0,('Semester Activities'!L$32/'Weightage Page-1'!Y$13)*'Weightage Page-1'!Y191,0))+
(IF('Semester Activities'!L$33&lt;&gt;0,('Semester Activities'!L$33/'Weightage Page-1'!Z$13)*'Weightage Page-1'!Z191,0))+
(IF('Semester Activities'!L$34&lt;&gt;0,('Semester Activities'!L$34/'Weightage Page-1'!AA$13)*'Weightage Page-1'!AA191,0))+
(IF('Semester Activities'!L$35&lt;&gt;0,('Semester Activities'!L$35/'Weightage Page-1'!AB$13)*'Weightage Page-1'!AB191,0))+
(IF('Semester Activities'!L$36&lt;&gt;0,('Semester Activities'!L$36/'Weightage Page-1'!AC$13)*'Weightage Page-1'!AC191,0))+
(IF('Semester Activities'!L$38&lt;&gt;0,('Semester Activities'!L$38/'Weightage Page-1'!AE$13)*'Weightage Page-1'!AE191,0))+
(IF('Semester Activities'!L$39&lt;&gt;0,('Semester Activities'!L$39/'Weightage Page-1'!AF$13)*'Weightage Page-1'!AF191,0))+
(IF('Semester Activities'!L$40&lt;&gt;0,('Semester Activities'!L$40/'Weightage Page-1'!AG$13)*'Weightage Page-1'!AG191,0))+
(IF('Semester Activities'!L$41&lt;&gt;0,('Semester Activities'!L$41/'Weightage Page-1'!AH$13)*'Weightage Page-1'!AH191,0))+
(IF('Semester Activities'!L$42&lt;&gt;0,('Semester Activities'!L$42/'Weightage Page-1'!AI$13)*'Weightage Page-1'!AI191,0))+
(IF('Semester Activities'!L$43&lt;&gt;0,('Semester Activities'!L$43/'Weightage Page-1'!AJ$13)*'Weightage Page-1'!AJ191,0))+
(IF('Semester Activities'!L$44&lt;&gt;0,('Semester Activities'!L$44/'Weightage Page-1'!AK$13)*'Weightage Page-1'!AK191,0))+
(IF('Semester Activities'!L$45&lt;&gt;0,('Semester Activities'!L$45/'Weightage Page-1'!AL$13)*'Weightage Page-1'!AL191,0))+
(IF('Semester Activities'!L$46&lt;&gt;0,('Semester Activities'!L$46/'Weightage Page-1'!AM$13)*'Weightage Page-1'!AM191,0))+
(IF('Semester Activities'!L$47&lt;&gt;0,('Semester Activities'!L$47/'Weightage Page-1'!AN$13)*'Weightage Page-1'!AN191,0))+
(IF('Semester Activities'!L$48&lt;&gt;0,('Semester Activities'!L$48/'Weightage Page-1'!AO$13)*'Weightage Page-1'!AO191,0))+
(IF('Semester Activities'!L$49&lt;&gt;0,('Semester Activities'!L$49/'Weightage Page-1'!AP$13)*'Weightage Page-1'!AP191,0))+
(IF('Semester Activities'!L$50&lt;&gt;0,('Semester Activities'!L$50/'Weightage Page-1'!AQ$13)*'Weightage Page-1'!AQ191,0))+
(IF('Semester Activities'!L$51&lt;&gt;0,('Semester Activities'!L$51/'Weightage Page-1'!AR$13)*'Weightage Page-1'!AR191,0))+
(IF('Semester Activities'!L$52&lt;&gt;0,('Semester Activities'!L$52/'Weightage Page-1'!AS$13)*'Weightage Page-1'!AS191,0))+
(IF('Semester Activities'!L$53&lt;&gt;0,('Semester Activities'!L$53/'Weightage Page-1'!AT$13)*'Weightage Page-1'!AT191,0))+
(IF('Semester Activities'!L$54&lt;&gt;0,('Semester Activities'!L$54/'Weightage Page-1'!AU$13)*'Weightage Page-1'!AU191,0))+
(IF('Semester Activities'!L$55&lt;&gt;0,('Semester Activities'!L$55/'Weightage Page-1'!AV$13)*'Weightage Page-1'!AV191,0))+
(IF('Semester Activities'!L$56&lt;&gt;0,('Semester Activities'!L$56/'Weightage Page-1'!AW$13)*'Weightage Page-1'!AW191,0))+
(IF('Semester Activities'!L$57&lt;&gt;0,('Semester Activities'!L$57/'Weightage Page-1'!AX$13)*'Weightage Page-1'!AX191,0))+
(IF('Semester Activities'!L$58&lt;&gt;0,('Semester Activities'!L$58/'Weightage Page-1'!AY$13)*'Weightage Page-1'!AY191,0))+
(IF('Semester Activities'!L$59&lt;&gt;0,('Semester Activities'!L$59/'Weightage Page-1'!AZ$13)*'Weightage Page-1'!AZ191,0))+
(IF('Semester Activities'!L$60&lt;&gt;0,('Semester Activities'!L$60/'Weightage Page-1'!BA$13)*'Weightage Page-1'!BA191,0))+
(IF('Semester Activities'!L$61&lt;&gt;0,('Semester Activities'!L$61/'Weightage Page-1'!BB$13)*'Weightage Page-1'!BB191,0))</f>
        <v>0</v>
      </c>
      <c r="I185" s="423"/>
      <c r="J185" s="423">
        <f>(IF('Semester Activities'!M$11&lt;&gt;0,('Semester Activities'!M$11/'Weightage Page-1'!D$13)*'Weightage Page-1'!D191,0))+
(IF('Semester Activities'!M$12&lt;&gt;0,('Semester Activities'!M$12/'Weightage Page-1'!E$13)*'Weightage Page-1'!E191,0))+
(IF('Semester Activities'!M$13&lt;&gt;0,('Semester Activities'!M$13/'Weightage Page-1'!F$13)*'Weightage Page-1'!F191,0))+
(IF('Semester Activities'!M$14&lt;&gt;0,('Semester Activities'!M$14/'Weightage Page-1'!G$13)*'Weightage Page-1'!G191,0))+
(IF('Semester Activities'!M$15&lt;&gt;0,('Semester Activities'!M$15/'Weightage Page-1'!H$13)*'Weightage Page-1'!H191,0))+
(IF('Semester Activities'!M$16&lt;&gt;0,('Semester Activities'!M$16/'Weightage Page-1'!I$13)*'Weightage Page-1'!I191,0))+
(IF('Semester Activities'!M$17&lt;&gt;0,('Semester Activities'!M$17/'Weightage Page-1'!J$13)*'Weightage Page-1'!J191,0))+
(IF('Semester Activities'!M$18&lt;&gt;0,('Semester Activities'!M$18/'Weightage Page-1'!K$13)*'Weightage Page-1'!K191,0))+
(IF('Semester Activities'!M$19&lt;&gt;0,('Semester Activities'!M$19/'Weightage Page-1'!L$13)*'Weightage Page-1'!L191,0))+
(IF('Semester Activities'!M$20&lt;&gt;0,('Semester Activities'!M$20/'Weightage Page-1'!M$13)*'Weightage Page-1'!M191,0))+
(IF('Semester Activities'!M$21&lt;&gt;0,('Semester Activities'!M$21/'Weightage Page-1'!N$13)*'Weightage Page-1'!N191,0))+
(IF('Semester Activities'!M$25&lt;&gt;0,('Semester Activities'!M$25/'Weightage Page-1'!R$13)*'Weightage Page-1'!R191,0))+
(IF('Semester Activities'!M$26&lt;&gt;0,('Semester Activities'!M$26/'Weightage Page-1'!S$13)*'Weightage Page-1'!S191,0))+
(IF('Semester Activities'!M$27&lt;&gt;0,('Semester Activities'!M$27/'Weightage Page-1'!T$13)*'Weightage Page-1'!T191,0))+
(IF('Semester Activities'!M$28&lt;&gt;0,('Semester Activities'!M$28/'Weightage Page-1'!U$13)*'Weightage Page-1'!U191,0))+
(IF('Semester Activities'!M$29&lt;&gt;0,('Semester Activities'!M$29/'Weightage Page-1'!V$13)*'Weightage Page-1'!V191,0))+
(IF('Semester Activities'!M$30&lt;&gt;0,('Semester Activities'!M$30/'Weightage Page-1'!W$13)*'Weightage Page-1'!W191,0))+
(IF('Semester Activities'!M$31&lt;&gt;0,('Semester Activities'!M$31/'Weightage Page-1'!X$13)*'Weightage Page-1'!X191,0))+
(IF('Semester Activities'!M$32&lt;&gt;0,('Semester Activities'!M$32/'Weightage Page-1'!Y$13)*'Weightage Page-1'!Y191,0))+
(IF('Semester Activities'!M$33&lt;&gt;0,('Semester Activities'!M$33/'Weightage Page-1'!Z$13)*'Weightage Page-1'!Z191,0))+
(IF('Semester Activities'!M$34&lt;&gt;0,('Semester Activities'!M$34/'Weightage Page-1'!AA$13)*'Weightage Page-1'!AA191,0))+
(IF('Semester Activities'!M$35&lt;&gt;0,('Semester Activities'!M$35/'Weightage Page-1'!AB$13)*'Weightage Page-1'!AB191,0))+
(IF('Semester Activities'!M$36&lt;&gt;0,('Semester Activities'!M$36/'Weightage Page-1'!AC$13)*'Weightage Page-1'!AC191,0))+
(IF('Semester Activities'!M$38&lt;&gt;0,('Semester Activities'!M$38/'Weightage Page-1'!AE$13)*'Weightage Page-1'!AE191,0))+
(IF('Semester Activities'!M$39&lt;&gt;0,('Semester Activities'!M$39/'Weightage Page-1'!AF$13)*'Weightage Page-1'!AF191,0))+
(IF('Semester Activities'!M$40&lt;&gt;0,('Semester Activities'!M$40/'Weightage Page-1'!AG$13)*'Weightage Page-1'!AG191,0))+
(IF('Semester Activities'!M$41&lt;&gt;0,('Semester Activities'!M$41/'Weightage Page-1'!AH$13)*'Weightage Page-1'!AH191,0))+
(IF('Semester Activities'!M$42&lt;&gt;0,('Semester Activities'!M$42/'Weightage Page-1'!AI$13)*'Weightage Page-1'!AI191,0))+
(IF('Semester Activities'!M$43&lt;&gt;0,('Semester Activities'!M$43/'Weightage Page-1'!AJ$13)*'Weightage Page-1'!AJ191,0))+
(IF('Semester Activities'!M$44&lt;&gt;0,('Semester Activities'!M$44/'Weightage Page-1'!AK$13)*'Weightage Page-1'!AK191,0))+
(IF('Semester Activities'!M$45&lt;&gt;0,('Semester Activities'!M$45/'Weightage Page-1'!AL$13)*'Weightage Page-1'!AL191,0))+
(IF('Semester Activities'!M$46&lt;&gt;0,('Semester Activities'!M$46/'Weightage Page-1'!AM$13)*'Weightage Page-1'!AM191,0))+
(IF('Semester Activities'!M$47&lt;&gt;0,('Semester Activities'!M$47/'Weightage Page-1'!AN$13)*'Weightage Page-1'!AN191,0))+
(IF('Semester Activities'!M$48&lt;&gt;0,('Semester Activities'!M$48/'Weightage Page-1'!AO$13)*'Weightage Page-1'!AO191,0))+
(IF('Semester Activities'!M$49&lt;&gt;0,('Semester Activities'!M$49/'Weightage Page-1'!AP$13)*'Weightage Page-1'!AP191,0))+
(IF('Semester Activities'!M$50&lt;&gt;0,('Semester Activities'!M$50/'Weightage Page-1'!AQ$13)*'Weightage Page-1'!AQ191,0))+
(IF('Semester Activities'!M$51&lt;&gt;0,('Semester Activities'!M$51/'Weightage Page-1'!AR$13)*'Weightage Page-1'!AR191,0))+
(IF('Semester Activities'!M$52&lt;&gt;0,('Semester Activities'!M$52/'Weightage Page-1'!AS$13)*'Weightage Page-1'!AS191,0))+
(IF('Semester Activities'!M$53&lt;&gt;0,('Semester Activities'!M$53/'Weightage Page-1'!AT$13)*'Weightage Page-1'!AT191,0))+
(IF('Semester Activities'!M$54&lt;&gt;0,('Semester Activities'!M$54/'Weightage Page-1'!AU$13)*'Weightage Page-1'!AU191,0))+
(IF('Semester Activities'!M$55&lt;&gt;0,('Semester Activities'!M$55/'Weightage Page-1'!AV$13)*'Weightage Page-1'!AV191,0))+
(IF('Semester Activities'!M$56&lt;&gt;0,('Semester Activities'!M$56/'Weightage Page-1'!AW$13)*'Weightage Page-1'!AW191,0))+
(IF('Semester Activities'!M$57&lt;&gt;0,('Semester Activities'!M$57/'Weightage Page-1'!AX$13)*'Weightage Page-1'!AX191,0))+
(IF('Semester Activities'!M$58&lt;&gt;0,('Semester Activities'!M$58/'Weightage Page-1'!AY$13)*'Weightage Page-1'!AY191,0))+
(IF('Semester Activities'!M$59&lt;&gt;0,('Semester Activities'!M$59/'Weightage Page-1'!AZ$13)*'Weightage Page-1'!AZ191,0))+
(IF('Semester Activities'!M$60&lt;&gt;0,('Semester Activities'!M$60/'Weightage Page-1'!BA$13)*'Weightage Page-1'!BA191,0))+
(IF('Semester Activities'!M$61&lt;&gt;0,('Semester Activities'!M$61/'Weightage Page-1'!BB$13)*'Weightage Page-1'!BB191,0))</f>
        <v>0</v>
      </c>
      <c r="K185" s="423"/>
      <c r="L185" s="423">
        <f>(IF('Semester Activities'!N$11&lt;&gt;0,('Semester Activities'!N$11/'Weightage Page-1'!D$13)*'Weightage Page-1'!D191,0))+
(IF('Semester Activities'!N$12&lt;&gt;0,('Semester Activities'!N$12/'Weightage Page-1'!E$13)*'Weightage Page-1'!E191,0))+
(IF('Semester Activities'!N$13&lt;&gt;0,('Semester Activities'!N$13/'Weightage Page-1'!F$13)*'Weightage Page-1'!F191,0))+
(IF('Semester Activities'!N$14&lt;&gt;0,('Semester Activities'!N$14/'Weightage Page-1'!G$13)*'Weightage Page-1'!G191,0))+
(IF('Semester Activities'!N$15&lt;&gt;0,('Semester Activities'!N$15/'Weightage Page-1'!H$13)*'Weightage Page-1'!H191,0))+
(IF('Semester Activities'!N$16&lt;&gt;0,('Semester Activities'!N$16/'Weightage Page-1'!I$13)*'Weightage Page-1'!I191,0))+
(IF('Semester Activities'!N$17&lt;&gt;0,('Semester Activities'!N$17/'Weightage Page-1'!J$13)*'Weightage Page-1'!J191,0))+
(IF('Semester Activities'!N$18&lt;&gt;0,('Semester Activities'!N$18/'Weightage Page-1'!K$13)*'Weightage Page-1'!K191,0))+
(IF('Semester Activities'!N$19&lt;&gt;0,('Semester Activities'!N$19/'Weightage Page-1'!L$13)*'Weightage Page-1'!L191,0))+
(IF('Semester Activities'!N$20&lt;&gt;0,('Semester Activities'!N$20/'Weightage Page-1'!M$13)*'Weightage Page-1'!M191,0))+
(IF('Semester Activities'!N$21&lt;&gt;0,('Semester Activities'!N$21/'Weightage Page-1'!N$13)*'Weightage Page-1'!N191,0))+
(IF('Semester Activities'!N$25&lt;&gt;0,('Semester Activities'!N$25/'Weightage Page-1'!R$13)*'Weightage Page-1'!R191,0))+
(IF('Semester Activities'!N$26&lt;&gt;0,('Semester Activities'!N$26/'Weightage Page-1'!S$13)*'Weightage Page-1'!S191,0))+
(IF('Semester Activities'!N$27&lt;&gt;0,('Semester Activities'!N$27/'Weightage Page-1'!T$13)*'Weightage Page-1'!T191,0))+
(IF('Semester Activities'!N$28&lt;&gt;0,('Semester Activities'!N$28/'Weightage Page-1'!U$13)*'Weightage Page-1'!U191,0))+
(IF('Semester Activities'!N$29&lt;&gt;0,('Semester Activities'!N$29/'Weightage Page-1'!V$13)*'Weightage Page-1'!V191,0))+
(IF('Semester Activities'!N$30&lt;&gt;0,('Semester Activities'!N$30/'Weightage Page-1'!W$13)*'Weightage Page-1'!W191,0))+
(IF('Semester Activities'!N$31&lt;&gt;0,('Semester Activities'!N$31/'Weightage Page-1'!X$13)*'Weightage Page-1'!X191,0))+
(IF('Semester Activities'!N$32&lt;&gt;0,('Semester Activities'!N$32/'Weightage Page-1'!Y$13)*'Weightage Page-1'!Y191,0))+
(IF('Semester Activities'!N$33&lt;&gt;0,('Semester Activities'!N$33/'Weightage Page-1'!Z$13)*'Weightage Page-1'!Z191,0))+
(IF('Semester Activities'!N$34&lt;&gt;0,('Semester Activities'!N$34/'Weightage Page-1'!AA$13)*'Weightage Page-1'!AA191,0))+
(IF('Semester Activities'!N$35&lt;&gt;0,('Semester Activities'!N$35/'Weightage Page-1'!AB$13)*'Weightage Page-1'!AB191,0))+
(IF('Semester Activities'!N$36&lt;&gt;0,('Semester Activities'!N$36/'Weightage Page-1'!AC$13)*'Weightage Page-1'!AC191,0))+
(IF('Semester Activities'!N$38&lt;&gt;0,('Semester Activities'!N$38/'Weightage Page-1'!AE$13)*'Weightage Page-1'!AE191,0))+
(IF('Semester Activities'!N$39&lt;&gt;0,('Semester Activities'!N$39/'Weightage Page-1'!AF$13)*'Weightage Page-1'!AF191,0))+
(IF('Semester Activities'!N$40&lt;&gt;0,('Semester Activities'!N$40/'Weightage Page-1'!AG$13)*'Weightage Page-1'!AG191,0))+
(IF('Semester Activities'!N$41&lt;&gt;0,('Semester Activities'!N$41/'Weightage Page-1'!AH$13)*'Weightage Page-1'!AH191,0))+
(IF('Semester Activities'!N$42&lt;&gt;0,('Semester Activities'!N$42/'Weightage Page-1'!AI$13)*'Weightage Page-1'!AI191,0))+
(IF('Semester Activities'!N$43&lt;&gt;0,('Semester Activities'!N$43/'Weightage Page-1'!AJ$13)*'Weightage Page-1'!AJ191,0))+
(IF('Semester Activities'!N$44&lt;&gt;0,('Semester Activities'!N$44/'Weightage Page-1'!AK$13)*'Weightage Page-1'!AK191,0))+
(IF('Semester Activities'!N$45&lt;&gt;0,('Semester Activities'!N$45/'Weightage Page-1'!AL$13)*'Weightage Page-1'!AL191,0))+
(IF('Semester Activities'!N$46&lt;&gt;0,('Semester Activities'!N$46/'Weightage Page-1'!AM$13)*'Weightage Page-1'!AM191,0))+
(IF('Semester Activities'!N$47&lt;&gt;0,('Semester Activities'!N$47/'Weightage Page-1'!AN$13)*'Weightage Page-1'!AN191,0))+
(IF('Semester Activities'!N$48&lt;&gt;0,('Semester Activities'!N$48/'Weightage Page-1'!AO$13)*'Weightage Page-1'!AO191,0))+
(IF('Semester Activities'!N$49&lt;&gt;0,('Semester Activities'!N$49/'Weightage Page-1'!AP$13)*'Weightage Page-1'!AP191,0))+
(IF('Semester Activities'!N$50&lt;&gt;0,('Semester Activities'!N$50/'Weightage Page-1'!AQ$13)*'Weightage Page-1'!AQ191,0))+
(IF('Semester Activities'!N$51&lt;&gt;0,('Semester Activities'!N$51/'Weightage Page-1'!AR$13)*'Weightage Page-1'!AR191,0))+
(IF('Semester Activities'!N$52&lt;&gt;0,('Semester Activities'!N$52/'Weightage Page-1'!AS$13)*'Weightage Page-1'!AS191,0))+
(IF('Semester Activities'!N$53&lt;&gt;0,('Semester Activities'!N$53/'Weightage Page-1'!AT$13)*'Weightage Page-1'!AT191,0))+
(IF('Semester Activities'!N$54&lt;&gt;0,('Semester Activities'!N$54/'Weightage Page-1'!AU$13)*'Weightage Page-1'!AU191,0))+
(IF('Semester Activities'!N$55&lt;&gt;0,('Semester Activities'!N$55/'Weightage Page-1'!AV$13)*'Weightage Page-1'!AV191,0))+
(IF('Semester Activities'!N$56&lt;&gt;0,('Semester Activities'!N$56/'Weightage Page-1'!AW$13)*'Weightage Page-1'!AW191,0))+
(IF('Semester Activities'!N$57&lt;&gt;0,('Semester Activities'!N$57/'Weightage Page-1'!AX$13)*'Weightage Page-1'!AX191,0))+
(IF('Semester Activities'!N$58&lt;&gt;0,('Semester Activities'!N$58/'Weightage Page-1'!AY$13)*'Weightage Page-1'!AY191,0))+
(IF('Semester Activities'!N$59&lt;&gt;0,('Semester Activities'!N$59/'Weightage Page-1'!AZ$13)*'Weightage Page-1'!AZ191,0))+
(IF('Semester Activities'!N$60&lt;&gt;0,('Semester Activities'!N$60/'Weightage Page-1'!BA$13)*'Weightage Page-1'!BA191,0))+
(IF('Semester Activities'!N$61&lt;&gt;0,('Semester Activities'!N$61/'Weightage Page-1'!BB$13)*'Weightage Page-1'!BB191,0))</f>
        <v>0</v>
      </c>
      <c r="M185" s="423"/>
      <c r="N185" s="424">
        <f t="shared" si="3"/>
        <v>0</v>
      </c>
      <c r="O185" s="424"/>
    </row>
    <row r="186" spans="1:15" ht="16.5" thickBot="1" x14ac:dyDescent="0.3">
      <c r="A186" s="210">
        <v>177</v>
      </c>
      <c r="B186" s="211" t="str">
        <f>IF('Weightage Page-1'!B192&lt;&gt;"",'Weightage Page-1'!B192,"")</f>
        <v/>
      </c>
      <c r="C186" s="118"/>
      <c r="D186" s="423">
        <f>(IF('Semester Activities'!J$11&lt;&gt;0,('Semester Activities'!J$11/'Weightage Page-1'!D$13)*'Weightage Page-1'!D192,0))+
(IF('Semester Activities'!J$12&lt;&gt;0,('Semester Activities'!J$12/'Weightage Page-1'!E$13)*'Weightage Page-1'!E192,0))+
(IF('Semester Activities'!J$13&lt;&gt;0,('Semester Activities'!J$13/'Weightage Page-1'!F$13)*'Weightage Page-1'!F192,0))+
(IF('Semester Activities'!J$14&lt;&gt;0,('Semester Activities'!J$14/'Weightage Page-1'!G$13)*'Weightage Page-1'!G192,0))+
(IF('Semester Activities'!J$15&lt;&gt;0,('Semester Activities'!J$15/'Weightage Page-1'!H$13)*'Weightage Page-1'!H192,0))+
(IF('Semester Activities'!J$16&lt;&gt;0,('Semester Activities'!J$16/'Weightage Page-1'!I$13)*'Weightage Page-1'!I192,0))+
(IF('Semester Activities'!J$17&lt;&gt;0,('Semester Activities'!J$17/'Weightage Page-1'!J$13)*'Weightage Page-1'!J192,0))+
(IF('Semester Activities'!J$18&lt;&gt;0,('Semester Activities'!J$18/'Weightage Page-1'!K$13)*'Weightage Page-1'!K192,0))+
(IF('Semester Activities'!J$19&lt;&gt;0,('Semester Activities'!J$19/'Weightage Page-1'!L$13)*'Weightage Page-1'!L192,0))+
(IF('Semester Activities'!J$20&lt;&gt;0,('Semester Activities'!J$20/'Weightage Page-1'!M$13)*'Weightage Page-1'!M192,0))+
(IF('Semester Activities'!J$21&lt;&gt;0,('Semester Activities'!J$21/'Weightage Page-1'!N$13)*'Weightage Page-1'!N192,0))+
(IF('Semester Activities'!J$25&lt;&gt;0,('Semester Activities'!J$25/'Weightage Page-1'!R$13)*'Weightage Page-1'!R192,0))+
(IF('Semester Activities'!J$26&lt;&gt;0,('Semester Activities'!J$26/'Weightage Page-1'!S$13)*'Weightage Page-1'!S192,0))+
(IF('Semester Activities'!J$27&lt;&gt;0,('Semester Activities'!J$27/'Weightage Page-1'!T$13)*'Weightage Page-1'!T192,0))+
(IF('Semester Activities'!J$28&lt;&gt;0,('Semester Activities'!J$28/'Weightage Page-1'!U$13)*'Weightage Page-1'!U192,0))+
(IF('Semester Activities'!J$29&lt;&gt;0,('Semester Activities'!J$29/'Weightage Page-1'!V$13)*'Weightage Page-1'!V192,0))+
(IF('Semester Activities'!J$30&lt;&gt;0,('Semester Activities'!J$30/'Weightage Page-1'!W$13)*'Weightage Page-1'!W192,0))+
(IF('Semester Activities'!J$31&lt;&gt;0,('Semester Activities'!J$31/'Weightage Page-1'!X$13)*'Weightage Page-1'!X192,0))+
(IF('Semester Activities'!J$32&lt;&gt;0,('Semester Activities'!J$32/'Weightage Page-1'!Y$13)*'Weightage Page-1'!Y192,0))+
(IF('Semester Activities'!J$33&lt;&gt;0,('Semester Activities'!J$33/'Weightage Page-1'!Z$13)*'Weightage Page-1'!Z192,0))+
(IF('Semester Activities'!J$34&lt;&gt;0,('Semester Activities'!J$34/'Weightage Page-1'!AA$13)*'Weightage Page-1'!AA192,0))+
(IF('Semester Activities'!J$35&lt;&gt;0,('Semester Activities'!J$35/'Weightage Page-1'!AB$13)*'Weightage Page-1'!AB192,0))+
(IF('Semester Activities'!J$36&lt;&gt;0,('Semester Activities'!J$36/'Weightage Page-1'!AC$13)*'Weightage Page-1'!AC192,0))+
(IF('Semester Activities'!J$38&lt;&gt;0,('Semester Activities'!J$38/'Weightage Page-1'!AE$13)*'Weightage Page-1'!AE192,0))+
(IF('Semester Activities'!J$39&lt;&gt;0,('Semester Activities'!J$39/'Weightage Page-1'!AF$13)*'Weightage Page-1'!AF192,0))+
(IF('Semester Activities'!J$40&lt;&gt;0,('Semester Activities'!J$40/'Weightage Page-1'!AG$13)*'Weightage Page-1'!AG192,0))+
(IF('Semester Activities'!J$41&lt;&gt;0,('Semester Activities'!J$41/'Weightage Page-1'!AH$13)*'Weightage Page-1'!AH192,0))+
(IF('Semester Activities'!J$42&lt;&gt;0,('Semester Activities'!J$42/'Weightage Page-1'!AI$13)*'Weightage Page-1'!AI192,0))+
(IF('Semester Activities'!J$43&lt;&gt;0,('Semester Activities'!J$43/'Weightage Page-1'!AJ$13)*'Weightage Page-1'!AJ192,0))+
(IF('Semester Activities'!J$44&lt;&gt;0,('Semester Activities'!J$44/'Weightage Page-1'!AK$13)*'Weightage Page-1'!AK192,0))+
(IF('Semester Activities'!J$45&lt;&gt;0,('Semester Activities'!J$45/'Weightage Page-1'!AL$13)*'Weightage Page-1'!AL192,0))+
(IF('Semester Activities'!J$46&lt;&gt;0,('Semester Activities'!J$46/'Weightage Page-1'!AM$13)*'Weightage Page-1'!AM192,0))+
(IF('Semester Activities'!J$47&lt;&gt;0,('Semester Activities'!J$47/'Weightage Page-1'!AN$13)*'Weightage Page-1'!AN192,0))+
(IF('Semester Activities'!J$48&lt;&gt;0,('Semester Activities'!J$48/'Weightage Page-1'!AO$13)*'Weightage Page-1'!AO192,0))+
(IF('Semester Activities'!J$49&lt;&gt;0,('Semester Activities'!J$49/'Weightage Page-1'!AP$13)*'Weightage Page-1'!AP192,0))+
(IF('Semester Activities'!J$50&lt;&gt;0,('Semester Activities'!J$50/'Weightage Page-1'!AQ$13)*'Weightage Page-1'!AQ192,0))+
(IF('Semester Activities'!J$51&lt;&gt;0,('Semester Activities'!J$51/'Weightage Page-1'!AR$13)*'Weightage Page-1'!AR192,0))+
(IF('Semester Activities'!J$52&lt;&gt;0,('Semester Activities'!J$52/'Weightage Page-1'!AS$13)*'Weightage Page-1'!AS192,0))+
(IF('Semester Activities'!J$53&lt;&gt;0,('Semester Activities'!J$53/'Weightage Page-1'!AT$13)*'Weightage Page-1'!AT192,0))+
(IF('Semester Activities'!J$54&lt;&gt;0,('Semester Activities'!J$54/'Weightage Page-1'!AU$13)*'Weightage Page-1'!AU192,0))+
(IF('Semester Activities'!J$55&lt;&gt;0,('Semester Activities'!J$55/'Weightage Page-1'!AV$13)*'Weightage Page-1'!AV192,0))+
(IF('Semester Activities'!J$56&lt;&gt;0,('Semester Activities'!J$56/'Weightage Page-1'!AW$13)*'Weightage Page-1'!AW192,0))+
(IF('Semester Activities'!J$57&lt;&gt;0,('Semester Activities'!J$57/'Weightage Page-1'!AX$13)*'Weightage Page-1'!AX192,0))+
(IF('Semester Activities'!J$58&lt;&gt;0,('Semester Activities'!J$58/'Weightage Page-1'!AY$13)*'Weightage Page-1'!AY192,0))+
(IF('Semester Activities'!J$59&lt;&gt;0,('Semester Activities'!J$59/'Weightage Page-1'!AZ$13)*'Weightage Page-1'!AZ192,0))+
(IF('Semester Activities'!J$60&lt;&gt;0,('Semester Activities'!J$60/'Weightage Page-1'!BA$13)*'Weightage Page-1'!BA192,0))+
(IF('Semester Activities'!J$61&lt;&gt;0,('Semester Activities'!J$61/'Weightage Page-1'!BB$13)*'Weightage Page-1'!BB192,0))</f>
        <v>0</v>
      </c>
      <c r="E186" s="423"/>
      <c r="F186" s="423">
        <f>(IF('Semester Activities'!K$11&lt;&gt;0,('Semester Activities'!K$11/'Weightage Page-1'!D$13)*'Weightage Page-1'!D192,0))+
(IF('Semester Activities'!K$12&lt;&gt;0,('Semester Activities'!K$12/'Weightage Page-1'!E$13)*'Weightage Page-1'!E192,0))+
(IF('Semester Activities'!K$13&lt;&gt;0,('Semester Activities'!K$13/'Weightage Page-1'!F$13)*'Weightage Page-1'!F192,0))+
(IF('Semester Activities'!K$14&lt;&gt;0,('Semester Activities'!K$14/'Weightage Page-1'!G$13)*'Weightage Page-1'!G192,0))+
(IF('Semester Activities'!K$15&lt;&gt;0,('Semester Activities'!K$15/'Weightage Page-1'!H$13)*'Weightage Page-1'!H192,0))+
(IF('Semester Activities'!K$16&lt;&gt;0,('Semester Activities'!K$16/'Weightage Page-1'!I$13)*'Weightage Page-1'!I192,0))+
(IF('Semester Activities'!K$17&lt;&gt;0,('Semester Activities'!K$17/'Weightage Page-1'!J$13)*'Weightage Page-1'!J192,0))+
(IF('Semester Activities'!K$18&lt;&gt;0,('Semester Activities'!K$18/'Weightage Page-1'!K$13)*'Weightage Page-1'!K192,0))+
(IF('Semester Activities'!K$19&lt;&gt;0,('Semester Activities'!K$19/'Weightage Page-1'!L$13)*'Weightage Page-1'!L192,0))+
(IF('Semester Activities'!K$20&lt;&gt;0,('Semester Activities'!K$20/'Weightage Page-1'!M$13)*'Weightage Page-1'!M192,0))+
(IF('Semester Activities'!K$21&lt;&gt;0,('Semester Activities'!K$21/'Weightage Page-1'!N$13)*'Weightage Page-1'!N192,0))+
(IF('Semester Activities'!K$25&lt;&gt;0,('Semester Activities'!K$25/'Weightage Page-1'!R$13)*'Weightage Page-1'!R192,0))+
(IF('Semester Activities'!K$26&lt;&gt;0,('Semester Activities'!K$26/'Weightage Page-1'!S$13)*'Weightage Page-1'!S192,0))+
(IF('Semester Activities'!K$27&lt;&gt;0,('Semester Activities'!K$27/'Weightage Page-1'!T$13)*'Weightage Page-1'!T192,0))+
(IF('Semester Activities'!K$28&lt;&gt;0,('Semester Activities'!K$28/'Weightage Page-1'!U$13)*'Weightage Page-1'!U192,0))+
(IF('Semester Activities'!K$29&lt;&gt;0,('Semester Activities'!K$29/'Weightage Page-1'!V$13)*'Weightage Page-1'!V192,0))+
(IF('Semester Activities'!K$30&lt;&gt;0,('Semester Activities'!K$30/'Weightage Page-1'!W$13)*'Weightage Page-1'!W192,0))+
(IF('Semester Activities'!K$31&lt;&gt;0,('Semester Activities'!K$31/'Weightage Page-1'!X$13)*'Weightage Page-1'!X192,0))+
(IF('Semester Activities'!K$32&lt;&gt;0,('Semester Activities'!K$32/'Weightage Page-1'!Y$13)*'Weightage Page-1'!Y192,0))+
(IF('Semester Activities'!K$33&lt;&gt;0,('Semester Activities'!K$33/'Weightage Page-1'!Z$13)*'Weightage Page-1'!Z192,0))+
(IF('Semester Activities'!K$34&lt;&gt;0,('Semester Activities'!K$34/'Weightage Page-1'!AA$13)*'Weightage Page-1'!AA192,0))+
(IF('Semester Activities'!K$35&lt;&gt;0,('Semester Activities'!K$35/'Weightage Page-1'!AB$13)*'Weightage Page-1'!AB192,0))+
(IF('Semester Activities'!K$36&lt;&gt;0,('Semester Activities'!K$36/'Weightage Page-1'!AC$13)*'Weightage Page-1'!AC192,0))+
(IF('Semester Activities'!K$38&lt;&gt;0,('Semester Activities'!K$38/'Weightage Page-1'!AE$13)*'Weightage Page-1'!AE192,0))+
(IF('Semester Activities'!K$39&lt;&gt;0,('Semester Activities'!K$39/'Weightage Page-1'!AF$13)*'Weightage Page-1'!AF192,0))+
(IF('Semester Activities'!K$40&lt;&gt;0,('Semester Activities'!K$40/'Weightage Page-1'!AG$13)*'Weightage Page-1'!AG192,0))+
(IF('Semester Activities'!K$41&lt;&gt;0,('Semester Activities'!K$41/'Weightage Page-1'!AH$13)*'Weightage Page-1'!AH192,0))+
(IF('Semester Activities'!K$42&lt;&gt;0,('Semester Activities'!K$42/'Weightage Page-1'!AI$13)*'Weightage Page-1'!AI192,0))+
(IF('Semester Activities'!K$43&lt;&gt;0,('Semester Activities'!K$43/'Weightage Page-1'!AJ$13)*'Weightage Page-1'!AJ192,0))+
(IF('Semester Activities'!K$44&lt;&gt;0,('Semester Activities'!K$44/'Weightage Page-1'!AK$13)*'Weightage Page-1'!AK192,0))+
(IF('Semester Activities'!K$45&lt;&gt;0,('Semester Activities'!K$45/'Weightage Page-1'!AL$13)*'Weightage Page-1'!AL192,0))+
(IF('Semester Activities'!K$46&lt;&gt;0,('Semester Activities'!K$46/'Weightage Page-1'!AM$13)*'Weightage Page-1'!AM192,0))+
(IF('Semester Activities'!K$47&lt;&gt;0,('Semester Activities'!K$47/'Weightage Page-1'!AN$13)*'Weightage Page-1'!AN192,0))+
(IF('Semester Activities'!K$48&lt;&gt;0,('Semester Activities'!K$48/'Weightage Page-1'!AO$13)*'Weightage Page-1'!AO192,0))+
(IF('Semester Activities'!K$49&lt;&gt;0,('Semester Activities'!K$49/'Weightage Page-1'!AP$13)*'Weightage Page-1'!AP192,0))+
(IF('Semester Activities'!K$50&lt;&gt;0,('Semester Activities'!K$50/'Weightage Page-1'!AQ$13)*'Weightage Page-1'!AQ192,0))+
(IF('Semester Activities'!K$51&lt;&gt;0,('Semester Activities'!K$51/'Weightage Page-1'!AR$13)*'Weightage Page-1'!AR192,0))+
(IF('Semester Activities'!K$52&lt;&gt;0,('Semester Activities'!K$52/'Weightage Page-1'!AS$13)*'Weightage Page-1'!AS192,0))+
(IF('Semester Activities'!K$53&lt;&gt;0,('Semester Activities'!K$53/'Weightage Page-1'!AT$13)*'Weightage Page-1'!AT192,0))+
(IF('Semester Activities'!K$54&lt;&gt;0,('Semester Activities'!K$54/'Weightage Page-1'!AU$13)*'Weightage Page-1'!AU192,0))+
(IF('Semester Activities'!K$55&lt;&gt;0,('Semester Activities'!K$55/'Weightage Page-1'!AV$13)*'Weightage Page-1'!AV192,0))+
(IF('Semester Activities'!K$56&lt;&gt;0,('Semester Activities'!K$56/'Weightage Page-1'!AW$13)*'Weightage Page-1'!AW192,0))+
(IF('Semester Activities'!K$57&lt;&gt;0,('Semester Activities'!K$57/'Weightage Page-1'!AX$13)*'Weightage Page-1'!AX192,0))+
(IF('Semester Activities'!K$58&lt;&gt;0,('Semester Activities'!K$58/'Weightage Page-1'!AY$13)*'Weightage Page-1'!AY192,0))+
(IF('Semester Activities'!K$59&lt;&gt;0,('Semester Activities'!K$59/'Weightage Page-1'!AZ$13)*'Weightage Page-1'!AZ192,0))+
(IF('Semester Activities'!K$60&lt;&gt;0,('Semester Activities'!K$60/'Weightage Page-1'!BA$13)*'Weightage Page-1'!BA192,0))+
(IF('Semester Activities'!K$61&lt;&gt;0,('Semester Activities'!K$61/'Weightage Page-1'!BB$13)*'Weightage Page-1'!BB192,0))</f>
        <v>0</v>
      </c>
      <c r="G186" s="423"/>
      <c r="H186" s="423">
        <f>(IF('Semester Activities'!L$11&lt;&gt;0,('Semester Activities'!L$11/'Weightage Page-1'!D$13)*'Weightage Page-1'!D192,0))+
(IF('Semester Activities'!L$12&lt;&gt;0,('Semester Activities'!L$12/'Weightage Page-1'!E$13)*'Weightage Page-1'!E192,0))+
(IF('Semester Activities'!L$13&lt;&gt;0,('Semester Activities'!L$13/'Weightage Page-1'!F$13)*'Weightage Page-1'!F192,0))+
(IF('Semester Activities'!L$14&lt;&gt;0,('Semester Activities'!L$14/'Weightage Page-1'!G$13)*'Weightage Page-1'!G192,0))+
(IF('Semester Activities'!L$15&lt;&gt;0,('Semester Activities'!L$15/'Weightage Page-1'!H$13)*'Weightage Page-1'!H192,0))+
(IF('Semester Activities'!L$16&lt;&gt;0,('Semester Activities'!L$16/'Weightage Page-1'!I$13)*'Weightage Page-1'!I192,0))+
(IF('Semester Activities'!L$17&lt;&gt;0,('Semester Activities'!L$17/'Weightage Page-1'!J$13)*'Weightage Page-1'!J192,0))+
(IF('Semester Activities'!L$18&lt;&gt;0,('Semester Activities'!L$18/'Weightage Page-1'!K$13)*'Weightage Page-1'!K192,0))+
(IF('Semester Activities'!L$19&lt;&gt;0,('Semester Activities'!L$19/'Weightage Page-1'!L$13)*'Weightage Page-1'!L192,0))+
(IF('Semester Activities'!L$20&lt;&gt;0,('Semester Activities'!L$20/'Weightage Page-1'!M$13)*'Weightage Page-1'!M192,0))+
(IF('Semester Activities'!L$21&lt;&gt;0,('Semester Activities'!L$21/'Weightage Page-1'!N$13)*'Weightage Page-1'!N192,0))+
(IF('Semester Activities'!L$25&lt;&gt;0,('Semester Activities'!L$25/'Weightage Page-1'!R$13)*'Weightage Page-1'!R192,0))+
(IF('Semester Activities'!L$26&lt;&gt;0,('Semester Activities'!L$26/'Weightage Page-1'!S$13)*'Weightage Page-1'!S192,0))+
(IF('Semester Activities'!L$27&lt;&gt;0,('Semester Activities'!L$27/'Weightage Page-1'!T$13)*'Weightage Page-1'!T192,0))+
(IF('Semester Activities'!L$28&lt;&gt;0,('Semester Activities'!L$28/'Weightage Page-1'!U$13)*'Weightage Page-1'!U192,0))+
(IF('Semester Activities'!L$29&lt;&gt;0,('Semester Activities'!L$29/'Weightage Page-1'!V$13)*'Weightage Page-1'!V192,0))+
(IF('Semester Activities'!L$30&lt;&gt;0,('Semester Activities'!L$30/'Weightage Page-1'!W$13)*'Weightage Page-1'!W192,0))+
(IF('Semester Activities'!L$31&lt;&gt;0,('Semester Activities'!L$31/'Weightage Page-1'!X$13)*'Weightage Page-1'!X192,0))+
(IF('Semester Activities'!L$32&lt;&gt;0,('Semester Activities'!L$32/'Weightage Page-1'!Y$13)*'Weightage Page-1'!Y192,0))+
(IF('Semester Activities'!L$33&lt;&gt;0,('Semester Activities'!L$33/'Weightage Page-1'!Z$13)*'Weightage Page-1'!Z192,0))+
(IF('Semester Activities'!L$34&lt;&gt;0,('Semester Activities'!L$34/'Weightage Page-1'!AA$13)*'Weightage Page-1'!AA192,0))+
(IF('Semester Activities'!L$35&lt;&gt;0,('Semester Activities'!L$35/'Weightage Page-1'!AB$13)*'Weightage Page-1'!AB192,0))+
(IF('Semester Activities'!L$36&lt;&gt;0,('Semester Activities'!L$36/'Weightage Page-1'!AC$13)*'Weightage Page-1'!AC192,0))+
(IF('Semester Activities'!L$38&lt;&gt;0,('Semester Activities'!L$38/'Weightage Page-1'!AE$13)*'Weightage Page-1'!AE192,0))+
(IF('Semester Activities'!L$39&lt;&gt;0,('Semester Activities'!L$39/'Weightage Page-1'!AF$13)*'Weightage Page-1'!AF192,0))+
(IF('Semester Activities'!L$40&lt;&gt;0,('Semester Activities'!L$40/'Weightage Page-1'!AG$13)*'Weightage Page-1'!AG192,0))+
(IF('Semester Activities'!L$41&lt;&gt;0,('Semester Activities'!L$41/'Weightage Page-1'!AH$13)*'Weightage Page-1'!AH192,0))+
(IF('Semester Activities'!L$42&lt;&gt;0,('Semester Activities'!L$42/'Weightage Page-1'!AI$13)*'Weightage Page-1'!AI192,0))+
(IF('Semester Activities'!L$43&lt;&gt;0,('Semester Activities'!L$43/'Weightage Page-1'!AJ$13)*'Weightage Page-1'!AJ192,0))+
(IF('Semester Activities'!L$44&lt;&gt;0,('Semester Activities'!L$44/'Weightage Page-1'!AK$13)*'Weightage Page-1'!AK192,0))+
(IF('Semester Activities'!L$45&lt;&gt;0,('Semester Activities'!L$45/'Weightage Page-1'!AL$13)*'Weightage Page-1'!AL192,0))+
(IF('Semester Activities'!L$46&lt;&gt;0,('Semester Activities'!L$46/'Weightage Page-1'!AM$13)*'Weightage Page-1'!AM192,0))+
(IF('Semester Activities'!L$47&lt;&gt;0,('Semester Activities'!L$47/'Weightage Page-1'!AN$13)*'Weightage Page-1'!AN192,0))+
(IF('Semester Activities'!L$48&lt;&gt;0,('Semester Activities'!L$48/'Weightage Page-1'!AO$13)*'Weightage Page-1'!AO192,0))+
(IF('Semester Activities'!L$49&lt;&gt;0,('Semester Activities'!L$49/'Weightage Page-1'!AP$13)*'Weightage Page-1'!AP192,0))+
(IF('Semester Activities'!L$50&lt;&gt;0,('Semester Activities'!L$50/'Weightage Page-1'!AQ$13)*'Weightage Page-1'!AQ192,0))+
(IF('Semester Activities'!L$51&lt;&gt;0,('Semester Activities'!L$51/'Weightage Page-1'!AR$13)*'Weightage Page-1'!AR192,0))+
(IF('Semester Activities'!L$52&lt;&gt;0,('Semester Activities'!L$52/'Weightage Page-1'!AS$13)*'Weightage Page-1'!AS192,0))+
(IF('Semester Activities'!L$53&lt;&gt;0,('Semester Activities'!L$53/'Weightage Page-1'!AT$13)*'Weightage Page-1'!AT192,0))+
(IF('Semester Activities'!L$54&lt;&gt;0,('Semester Activities'!L$54/'Weightage Page-1'!AU$13)*'Weightage Page-1'!AU192,0))+
(IF('Semester Activities'!L$55&lt;&gt;0,('Semester Activities'!L$55/'Weightage Page-1'!AV$13)*'Weightage Page-1'!AV192,0))+
(IF('Semester Activities'!L$56&lt;&gt;0,('Semester Activities'!L$56/'Weightage Page-1'!AW$13)*'Weightage Page-1'!AW192,0))+
(IF('Semester Activities'!L$57&lt;&gt;0,('Semester Activities'!L$57/'Weightage Page-1'!AX$13)*'Weightage Page-1'!AX192,0))+
(IF('Semester Activities'!L$58&lt;&gt;0,('Semester Activities'!L$58/'Weightage Page-1'!AY$13)*'Weightage Page-1'!AY192,0))+
(IF('Semester Activities'!L$59&lt;&gt;0,('Semester Activities'!L$59/'Weightage Page-1'!AZ$13)*'Weightage Page-1'!AZ192,0))+
(IF('Semester Activities'!L$60&lt;&gt;0,('Semester Activities'!L$60/'Weightage Page-1'!BA$13)*'Weightage Page-1'!BA192,0))+
(IF('Semester Activities'!L$61&lt;&gt;0,('Semester Activities'!L$61/'Weightage Page-1'!BB$13)*'Weightage Page-1'!BB192,0))</f>
        <v>0</v>
      </c>
      <c r="I186" s="423"/>
      <c r="J186" s="423">
        <f>(IF('Semester Activities'!M$11&lt;&gt;0,('Semester Activities'!M$11/'Weightage Page-1'!D$13)*'Weightage Page-1'!D192,0))+
(IF('Semester Activities'!M$12&lt;&gt;0,('Semester Activities'!M$12/'Weightage Page-1'!E$13)*'Weightage Page-1'!E192,0))+
(IF('Semester Activities'!M$13&lt;&gt;0,('Semester Activities'!M$13/'Weightage Page-1'!F$13)*'Weightage Page-1'!F192,0))+
(IF('Semester Activities'!M$14&lt;&gt;0,('Semester Activities'!M$14/'Weightage Page-1'!G$13)*'Weightage Page-1'!G192,0))+
(IF('Semester Activities'!M$15&lt;&gt;0,('Semester Activities'!M$15/'Weightage Page-1'!H$13)*'Weightage Page-1'!H192,0))+
(IF('Semester Activities'!M$16&lt;&gt;0,('Semester Activities'!M$16/'Weightage Page-1'!I$13)*'Weightage Page-1'!I192,0))+
(IF('Semester Activities'!M$17&lt;&gt;0,('Semester Activities'!M$17/'Weightage Page-1'!J$13)*'Weightage Page-1'!J192,0))+
(IF('Semester Activities'!M$18&lt;&gt;0,('Semester Activities'!M$18/'Weightage Page-1'!K$13)*'Weightage Page-1'!K192,0))+
(IF('Semester Activities'!M$19&lt;&gt;0,('Semester Activities'!M$19/'Weightage Page-1'!L$13)*'Weightage Page-1'!L192,0))+
(IF('Semester Activities'!M$20&lt;&gt;0,('Semester Activities'!M$20/'Weightage Page-1'!M$13)*'Weightage Page-1'!M192,0))+
(IF('Semester Activities'!M$21&lt;&gt;0,('Semester Activities'!M$21/'Weightage Page-1'!N$13)*'Weightage Page-1'!N192,0))+
(IF('Semester Activities'!M$25&lt;&gt;0,('Semester Activities'!M$25/'Weightage Page-1'!R$13)*'Weightage Page-1'!R192,0))+
(IF('Semester Activities'!M$26&lt;&gt;0,('Semester Activities'!M$26/'Weightage Page-1'!S$13)*'Weightage Page-1'!S192,0))+
(IF('Semester Activities'!M$27&lt;&gt;0,('Semester Activities'!M$27/'Weightage Page-1'!T$13)*'Weightage Page-1'!T192,0))+
(IF('Semester Activities'!M$28&lt;&gt;0,('Semester Activities'!M$28/'Weightage Page-1'!U$13)*'Weightage Page-1'!U192,0))+
(IF('Semester Activities'!M$29&lt;&gt;0,('Semester Activities'!M$29/'Weightage Page-1'!V$13)*'Weightage Page-1'!V192,0))+
(IF('Semester Activities'!M$30&lt;&gt;0,('Semester Activities'!M$30/'Weightage Page-1'!W$13)*'Weightage Page-1'!W192,0))+
(IF('Semester Activities'!M$31&lt;&gt;0,('Semester Activities'!M$31/'Weightage Page-1'!X$13)*'Weightage Page-1'!X192,0))+
(IF('Semester Activities'!M$32&lt;&gt;0,('Semester Activities'!M$32/'Weightage Page-1'!Y$13)*'Weightage Page-1'!Y192,0))+
(IF('Semester Activities'!M$33&lt;&gt;0,('Semester Activities'!M$33/'Weightage Page-1'!Z$13)*'Weightage Page-1'!Z192,0))+
(IF('Semester Activities'!M$34&lt;&gt;0,('Semester Activities'!M$34/'Weightage Page-1'!AA$13)*'Weightage Page-1'!AA192,0))+
(IF('Semester Activities'!M$35&lt;&gt;0,('Semester Activities'!M$35/'Weightage Page-1'!AB$13)*'Weightage Page-1'!AB192,0))+
(IF('Semester Activities'!M$36&lt;&gt;0,('Semester Activities'!M$36/'Weightage Page-1'!AC$13)*'Weightage Page-1'!AC192,0))+
(IF('Semester Activities'!M$38&lt;&gt;0,('Semester Activities'!M$38/'Weightage Page-1'!AE$13)*'Weightage Page-1'!AE192,0))+
(IF('Semester Activities'!M$39&lt;&gt;0,('Semester Activities'!M$39/'Weightage Page-1'!AF$13)*'Weightage Page-1'!AF192,0))+
(IF('Semester Activities'!M$40&lt;&gt;0,('Semester Activities'!M$40/'Weightage Page-1'!AG$13)*'Weightage Page-1'!AG192,0))+
(IF('Semester Activities'!M$41&lt;&gt;0,('Semester Activities'!M$41/'Weightage Page-1'!AH$13)*'Weightage Page-1'!AH192,0))+
(IF('Semester Activities'!M$42&lt;&gt;0,('Semester Activities'!M$42/'Weightage Page-1'!AI$13)*'Weightage Page-1'!AI192,0))+
(IF('Semester Activities'!M$43&lt;&gt;0,('Semester Activities'!M$43/'Weightage Page-1'!AJ$13)*'Weightage Page-1'!AJ192,0))+
(IF('Semester Activities'!M$44&lt;&gt;0,('Semester Activities'!M$44/'Weightage Page-1'!AK$13)*'Weightage Page-1'!AK192,0))+
(IF('Semester Activities'!M$45&lt;&gt;0,('Semester Activities'!M$45/'Weightage Page-1'!AL$13)*'Weightage Page-1'!AL192,0))+
(IF('Semester Activities'!M$46&lt;&gt;0,('Semester Activities'!M$46/'Weightage Page-1'!AM$13)*'Weightage Page-1'!AM192,0))+
(IF('Semester Activities'!M$47&lt;&gt;0,('Semester Activities'!M$47/'Weightage Page-1'!AN$13)*'Weightage Page-1'!AN192,0))+
(IF('Semester Activities'!M$48&lt;&gt;0,('Semester Activities'!M$48/'Weightage Page-1'!AO$13)*'Weightage Page-1'!AO192,0))+
(IF('Semester Activities'!M$49&lt;&gt;0,('Semester Activities'!M$49/'Weightage Page-1'!AP$13)*'Weightage Page-1'!AP192,0))+
(IF('Semester Activities'!M$50&lt;&gt;0,('Semester Activities'!M$50/'Weightage Page-1'!AQ$13)*'Weightage Page-1'!AQ192,0))+
(IF('Semester Activities'!M$51&lt;&gt;0,('Semester Activities'!M$51/'Weightage Page-1'!AR$13)*'Weightage Page-1'!AR192,0))+
(IF('Semester Activities'!M$52&lt;&gt;0,('Semester Activities'!M$52/'Weightage Page-1'!AS$13)*'Weightage Page-1'!AS192,0))+
(IF('Semester Activities'!M$53&lt;&gt;0,('Semester Activities'!M$53/'Weightage Page-1'!AT$13)*'Weightage Page-1'!AT192,0))+
(IF('Semester Activities'!M$54&lt;&gt;0,('Semester Activities'!M$54/'Weightage Page-1'!AU$13)*'Weightage Page-1'!AU192,0))+
(IF('Semester Activities'!M$55&lt;&gt;0,('Semester Activities'!M$55/'Weightage Page-1'!AV$13)*'Weightage Page-1'!AV192,0))+
(IF('Semester Activities'!M$56&lt;&gt;0,('Semester Activities'!M$56/'Weightage Page-1'!AW$13)*'Weightage Page-1'!AW192,0))+
(IF('Semester Activities'!M$57&lt;&gt;0,('Semester Activities'!M$57/'Weightage Page-1'!AX$13)*'Weightage Page-1'!AX192,0))+
(IF('Semester Activities'!M$58&lt;&gt;0,('Semester Activities'!M$58/'Weightage Page-1'!AY$13)*'Weightage Page-1'!AY192,0))+
(IF('Semester Activities'!M$59&lt;&gt;0,('Semester Activities'!M$59/'Weightage Page-1'!AZ$13)*'Weightage Page-1'!AZ192,0))+
(IF('Semester Activities'!M$60&lt;&gt;0,('Semester Activities'!M$60/'Weightage Page-1'!BA$13)*'Weightage Page-1'!BA192,0))+
(IF('Semester Activities'!M$61&lt;&gt;0,('Semester Activities'!M$61/'Weightage Page-1'!BB$13)*'Weightage Page-1'!BB192,0))</f>
        <v>0</v>
      </c>
      <c r="K186" s="423"/>
      <c r="L186" s="423">
        <f>(IF('Semester Activities'!N$11&lt;&gt;0,('Semester Activities'!N$11/'Weightage Page-1'!D$13)*'Weightage Page-1'!D192,0))+
(IF('Semester Activities'!N$12&lt;&gt;0,('Semester Activities'!N$12/'Weightage Page-1'!E$13)*'Weightage Page-1'!E192,0))+
(IF('Semester Activities'!N$13&lt;&gt;0,('Semester Activities'!N$13/'Weightage Page-1'!F$13)*'Weightage Page-1'!F192,0))+
(IF('Semester Activities'!N$14&lt;&gt;0,('Semester Activities'!N$14/'Weightage Page-1'!G$13)*'Weightage Page-1'!G192,0))+
(IF('Semester Activities'!N$15&lt;&gt;0,('Semester Activities'!N$15/'Weightage Page-1'!H$13)*'Weightage Page-1'!H192,0))+
(IF('Semester Activities'!N$16&lt;&gt;0,('Semester Activities'!N$16/'Weightage Page-1'!I$13)*'Weightage Page-1'!I192,0))+
(IF('Semester Activities'!N$17&lt;&gt;0,('Semester Activities'!N$17/'Weightage Page-1'!J$13)*'Weightage Page-1'!J192,0))+
(IF('Semester Activities'!N$18&lt;&gt;0,('Semester Activities'!N$18/'Weightage Page-1'!K$13)*'Weightage Page-1'!K192,0))+
(IF('Semester Activities'!N$19&lt;&gt;0,('Semester Activities'!N$19/'Weightage Page-1'!L$13)*'Weightage Page-1'!L192,0))+
(IF('Semester Activities'!N$20&lt;&gt;0,('Semester Activities'!N$20/'Weightage Page-1'!M$13)*'Weightage Page-1'!M192,0))+
(IF('Semester Activities'!N$21&lt;&gt;0,('Semester Activities'!N$21/'Weightage Page-1'!N$13)*'Weightage Page-1'!N192,0))+
(IF('Semester Activities'!N$25&lt;&gt;0,('Semester Activities'!N$25/'Weightage Page-1'!R$13)*'Weightage Page-1'!R192,0))+
(IF('Semester Activities'!N$26&lt;&gt;0,('Semester Activities'!N$26/'Weightage Page-1'!S$13)*'Weightage Page-1'!S192,0))+
(IF('Semester Activities'!N$27&lt;&gt;0,('Semester Activities'!N$27/'Weightage Page-1'!T$13)*'Weightage Page-1'!T192,0))+
(IF('Semester Activities'!N$28&lt;&gt;0,('Semester Activities'!N$28/'Weightage Page-1'!U$13)*'Weightage Page-1'!U192,0))+
(IF('Semester Activities'!N$29&lt;&gt;0,('Semester Activities'!N$29/'Weightage Page-1'!V$13)*'Weightage Page-1'!V192,0))+
(IF('Semester Activities'!N$30&lt;&gt;0,('Semester Activities'!N$30/'Weightage Page-1'!W$13)*'Weightage Page-1'!W192,0))+
(IF('Semester Activities'!N$31&lt;&gt;0,('Semester Activities'!N$31/'Weightage Page-1'!X$13)*'Weightage Page-1'!X192,0))+
(IF('Semester Activities'!N$32&lt;&gt;0,('Semester Activities'!N$32/'Weightage Page-1'!Y$13)*'Weightage Page-1'!Y192,0))+
(IF('Semester Activities'!N$33&lt;&gt;0,('Semester Activities'!N$33/'Weightage Page-1'!Z$13)*'Weightage Page-1'!Z192,0))+
(IF('Semester Activities'!N$34&lt;&gt;0,('Semester Activities'!N$34/'Weightage Page-1'!AA$13)*'Weightage Page-1'!AA192,0))+
(IF('Semester Activities'!N$35&lt;&gt;0,('Semester Activities'!N$35/'Weightage Page-1'!AB$13)*'Weightage Page-1'!AB192,0))+
(IF('Semester Activities'!N$36&lt;&gt;0,('Semester Activities'!N$36/'Weightage Page-1'!AC$13)*'Weightage Page-1'!AC192,0))+
(IF('Semester Activities'!N$38&lt;&gt;0,('Semester Activities'!N$38/'Weightage Page-1'!AE$13)*'Weightage Page-1'!AE192,0))+
(IF('Semester Activities'!N$39&lt;&gt;0,('Semester Activities'!N$39/'Weightage Page-1'!AF$13)*'Weightage Page-1'!AF192,0))+
(IF('Semester Activities'!N$40&lt;&gt;0,('Semester Activities'!N$40/'Weightage Page-1'!AG$13)*'Weightage Page-1'!AG192,0))+
(IF('Semester Activities'!N$41&lt;&gt;0,('Semester Activities'!N$41/'Weightage Page-1'!AH$13)*'Weightage Page-1'!AH192,0))+
(IF('Semester Activities'!N$42&lt;&gt;0,('Semester Activities'!N$42/'Weightage Page-1'!AI$13)*'Weightage Page-1'!AI192,0))+
(IF('Semester Activities'!N$43&lt;&gt;0,('Semester Activities'!N$43/'Weightage Page-1'!AJ$13)*'Weightage Page-1'!AJ192,0))+
(IF('Semester Activities'!N$44&lt;&gt;0,('Semester Activities'!N$44/'Weightage Page-1'!AK$13)*'Weightage Page-1'!AK192,0))+
(IF('Semester Activities'!N$45&lt;&gt;0,('Semester Activities'!N$45/'Weightage Page-1'!AL$13)*'Weightage Page-1'!AL192,0))+
(IF('Semester Activities'!N$46&lt;&gt;0,('Semester Activities'!N$46/'Weightage Page-1'!AM$13)*'Weightage Page-1'!AM192,0))+
(IF('Semester Activities'!N$47&lt;&gt;0,('Semester Activities'!N$47/'Weightage Page-1'!AN$13)*'Weightage Page-1'!AN192,0))+
(IF('Semester Activities'!N$48&lt;&gt;0,('Semester Activities'!N$48/'Weightage Page-1'!AO$13)*'Weightage Page-1'!AO192,0))+
(IF('Semester Activities'!N$49&lt;&gt;0,('Semester Activities'!N$49/'Weightage Page-1'!AP$13)*'Weightage Page-1'!AP192,0))+
(IF('Semester Activities'!N$50&lt;&gt;0,('Semester Activities'!N$50/'Weightage Page-1'!AQ$13)*'Weightage Page-1'!AQ192,0))+
(IF('Semester Activities'!N$51&lt;&gt;0,('Semester Activities'!N$51/'Weightage Page-1'!AR$13)*'Weightage Page-1'!AR192,0))+
(IF('Semester Activities'!N$52&lt;&gt;0,('Semester Activities'!N$52/'Weightage Page-1'!AS$13)*'Weightage Page-1'!AS192,0))+
(IF('Semester Activities'!N$53&lt;&gt;0,('Semester Activities'!N$53/'Weightage Page-1'!AT$13)*'Weightage Page-1'!AT192,0))+
(IF('Semester Activities'!N$54&lt;&gt;0,('Semester Activities'!N$54/'Weightage Page-1'!AU$13)*'Weightage Page-1'!AU192,0))+
(IF('Semester Activities'!N$55&lt;&gt;0,('Semester Activities'!N$55/'Weightage Page-1'!AV$13)*'Weightage Page-1'!AV192,0))+
(IF('Semester Activities'!N$56&lt;&gt;0,('Semester Activities'!N$56/'Weightage Page-1'!AW$13)*'Weightage Page-1'!AW192,0))+
(IF('Semester Activities'!N$57&lt;&gt;0,('Semester Activities'!N$57/'Weightage Page-1'!AX$13)*'Weightage Page-1'!AX192,0))+
(IF('Semester Activities'!N$58&lt;&gt;0,('Semester Activities'!N$58/'Weightage Page-1'!AY$13)*'Weightage Page-1'!AY192,0))+
(IF('Semester Activities'!N$59&lt;&gt;0,('Semester Activities'!N$59/'Weightage Page-1'!AZ$13)*'Weightage Page-1'!AZ192,0))+
(IF('Semester Activities'!N$60&lt;&gt;0,('Semester Activities'!N$60/'Weightage Page-1'!BA$13)*'Weightage Page-1'!BA192,0))+
(IF('Semester Activities'!N$61&lt;&gt;0,('Semester Activities'!N$61/'Weightage Page-1'!BB$13)*'Weightage Page-1'!BB192,0))</f>
        <v>0</v>
      </c>
      <c r="M186" s="423"/>
      <c r="N186" s="424">
        <f t="shared" si="3"/>
        <v>0</v>
      </c>
      <c r="O186" s="424"/>
    </row>
    <row r="187" spans="1:15" ht="16.5" thickBot="1" x14ac:dyDescent="0.3">
      <c r="A187" s="210">
        <v>178</v>
      </c>
      <c r="B187" s="211" t="str">
        <f>IF('Weightage Page-1'!B193&lt;&gt;"",'Weightage Page-1'!B193,"")</f>
        <v/>
      </c>
      <c r="C187" s="118"/>
      <c r="D187" s="423">
        <f>(IF('Semester Activities'!J$11&lt;&gt;0,('Semester Activities'!J$11/'Weightage Page-1'!D$13)*'Weightage Page-1'!D193,0))+
(IF('Semester Activities'!J$12&lt;&gt;0,('Semester Activities'!J$12/'Weightage Page-1'!E$13)*'Weightage Page-1'!E193,0))+
(IF('Semester Activities'!J$13&lt;&gt;0,('Semester Activities'!J$13/'Weightage Page-1'!F$13)*'Weightage Page-1'!F193,0))+
(IF('Semester Activities'!J$14&lt;&gt;0,('Semester Activities'!J$14/'Weightage Page-1'!G$13)*'Weightage Page-1'!G193,0))+
(IF('Semester Activities'!J$15&lt;&gt;0,('Semester Activities'!J$15/'Weightage Page-1'!H$13)*'Weightage Page-1'!H193,0))+
(IF('Semester Activities'!J$16&lt;&gt;0,('Semester Activities'!J$16/'Weightage Page-1'!I$13)*'Weightage Page-1'!I193,0))+
(IF('Semester Activities'!J$17&lt;&gt;0,('Semester Activities'!J$17/'Weightage Page-1'!J$13)*'Weightage Page-1'!J193,0))+
(IF('Semester Activities'!J$18&lt;&gt;0,('Semester Activities'!J$18/'Weightage Page-1'!K$13)*'Weightage Page-1'!K193,0))+
(IF('Semester Activities'!J$19&lt;&gt;0,('Semester Activities'!J$19/'Weightage Page-1'!L$13)*'Weightage Page-1'!L193,0))+
(IF('Semester Activities'!J$20&lt;&gt;0,('Semester Activities'!J$20/'Weightage Page-1'!M$13)*'Weightage Page-1'!M193,0))+
(IF('Semester Activities'!J$21&lt;&gt;0,('Semester Activities'!J$21/'Weightage Page-1'!N$13)*'Weightage Page-1'!N193,0))+
(IF('Semester Activities'!J$25&lt;&gt;0,('Semester Activities'!J$25/'Weightage Page-1'!R$13)*'Weightage Page-1'!R193,0))+
(IF('Semester Activities'!J$26&lt;&gt;0,('Semester Activities'!J$26/'Weightage Page-1'!S$13)*'Weightage Page-1'!S193,0))+
(IF('Semester Activities'!J$27&lt;&gt;0,('Semester Activities'!J$27/'Weightage Page-1'!T$13)*'Weightage Page-1'!T193,0))+
(IF('Semester Activities'!J$28&lt;&gt;0,('Semester Activities'!J$28/'Weightage Page-1'!U$13)*'Weightage Page-1'!U193,0))+
(IF('Semester Activities'!J$29&lt;&gt;0,('Semester Activities'!J$29/'Weightage Page-1'!V$13)*'Weightage Page-1'!V193,0))+
(IF('Semester Activities'!J$30&lt;&gt;0,('Semester Activities'!J$30/'Weightage Page-1'!W$13)*'Weightage Page-1'!W193,0))+
(IF('Semester Activities'!J$31&lt;&gt;0,('Semester Activities'!J$31/'Weightage Page-1'!X$13)*'Weightage Page-1'!X193,0))+
(IF('Semester Activities'!J$32&lt;&gt;0,('Semester Activities'!J$32/'Weightage Page-1'!Y$13)*'Weightage Page-1'!Y193,0))+
(IF('Semester Activities'!J$33&lt;&gt;0,('Semester Activities'!J$33/'Weightage Page-1'!Z$13)*'Weightage Page-1'!Z193,0))+
(IF('Semester Activities'!J$34&lt;&gt;0,('Semester Activities'!J$34/'Weightage Page-1'!AA$13)*'Weightage Page-1'!AA193,0))+
(IF('Semester Activities'!J$35&lt;&gt;0,('Semester Activities'!J$35/'Weightage Page-1'!AB$13)*'Weightage Page-1'!AB193,0))+
(IF('Semester Activities'!J$36&lt;&gt;0,('Semester Activities'!J$36/'Weightage Page-1'!AC$13)*'Weightage Page-1'!AC193,0))+
(IF('Semester Activities'!J$38&lt;&gt;0,('Semester Activities'!J$38/'Weightage Page-1'!AE$13)*'Weightage Page-1'!AE193,0))+
(IF('Semester Activities'!J$39&lt;&gt;0,('Semester Activities'!J$39/'Weightage Page-1'!AF$13)*'Weightage Page-1'!AF193,0))+
(IF('Semester Activities'!J$40&lt;&gt;0,('Semester Activities'!J$40/'Weightage Page-1'!AG$13)*'Weightage Page-1'!AG193,0))+
(IF('Semester Activities'!J$41&lt;&gt;0,('Semester Activities'!J$41/'Weightage Page-1'!AH$13)*'Weightage Page-1'!AH193,0))+
(IF('Semester Activities'!J$42&lt;&gt;0,('Semester Activities'!J$42/'Weightage Page-1'!AI$13)*'Weightage Page-1'!AI193,0))+
(IF('Semester Activities'!J$43&lt;&gt;0,('Semester Activities'!J$43/'Weightage Page-1'!AJ$13)*'Weightage Page-1'!AJ193,0))+
(IF('Semester Activities'!J$44&lt;&gt;0,('Semester Activities'!J$44/'Weightage Page-1'!AK$13)*'Weightage Page-1'!AK193,0))+
(IF('Semester Activities'!J$45&lt;&gt;0,('Semester Activities'!J$45/'Weightage Page-1'!AL$13)*'Weightage Page-1'!AL193,0))+
(IF('Semester Activities'!J$46&lt;&gt;0,('Semester Activities'!J$46/'Weightage Page-1'!AM$13)*'Weightage Page-1'!AM193,0))+
(IF('Semester Activities'!J$47&lt;&gt;0,('Semester Activities'!J$47/'Weightage Page-1'!AN$13)*'Weightage Page-1'!AN193,0))+
(IF('Semester Activities'!J$48&lt;&gt;0,('Semester Activities'!J$48/'Weightage Page-1'!AO$13)*'Weightage Page-1'!AO193,0))+
(IF('Semester Activities'!J$49&lt;&gt;0,('Semester Activities'!J$49/'Weightage Page-1'!AP$13)*'Weightage Page-1'!AP193,0))+
(IF('Semester Activities'!J$50&lt;&gt;0,('Semester Activities'!J$50/'Weightage Page-1'!AQ$13)*'Weightage Page-1'!AQ193,0))+
(IF('Semester Activities'!J$51&lt;&gt;0,('Semester Activities'!J$51/'Weightage Page-1'!AR$13)*'Weightage Page-1'!AR193,0))+
(IF('Semester Activities'!J$52&lt;&gt;0,('Semester Activities'!J$52/'Weightage Page-1'!AS$13)*'Weightage Page-1'!AS193,0))+
(IF('Semester Activities'!J$53&lt;&gt;0,('Semester Activities'!J$53/'Weightage Page-1'!AT$13)*'Weightage Page-1'!AT193,0))+
(IF('Semester Activities'!J$54&lt;&gt;0,('Semester Activities'!J$54/'Weightage Page-1'!AU$13)*'Weightage Page-1'!AU193,0))+
(IF('Semester Activities'!J$55&lt;&gt;0,('Semester Activities'!J$55/'Weightage Page-1'!AV$13)*'Weightage Page-1'!AV193,0))+
(IF('Semester Activities'!J$56&lt;&gt;0,('Semester Activities'!J$56/'Weightage Page-1'!AW$13)*'Weightage Page-1'!AW193,0))+
(IF('Semester Activities'!J$57&lt;&gt;0,('Semester Activities'!J$57/'Weightage Page-1'!AX$13)*'Weightage Page-1'!AX193,0))+
(IF('Semester Activities'!J$58&lt;&gt;0,('Semester Activities'!J$58/'Weightage Page-1'!AY$13)*'Weightage Page-1'!AY193,0))+
(IF('Semester Activities'!J$59&lt;&gt;0,('Semester Activities'!J$59/'Weightage Page-1'!AZ$13)*'Weightage Page-1'!AZ193,0))+
(IF('Semester Activities'!J$60&lt;&gt;0,('Semester Activities'!J$60/'Weightage Page-1'!BA$13)*'Weightage Page-1'!BA193,0))+
(IF('Semester Activities'!J$61&lt;&gt;0,('Semester Activities'!J$61/'Weightage Page-1'!BB$13)*'Weightage Page-1'!BB193,0))</f>
        <v>0</v>
      </c>
      <c r="E187" s="423"/>
      <c r="F187" s="423">
        <f>(IF('Semester Activities'!K$11&lt;&gt;0,('Semester Activities'!K$11/'Weightage Page-1'!D$13)*'Weightage Page-1'!D193,0))+
(IF('Semester Activities'!K$12&lt;&gt;0,('Semester Activities'!K$12/'Weightage Page-1'!E$13)*'Weightage Page-1'!E193,0))+
(IF('Semester Activities'!K$13&lt;&gt;0,('Semester Activities'!K$13/'Weightage Page-1'!F$13)*'Weightage Page-1'!F193,0))+
(IF('Semester Activities'!K$14&lt;&gt;0,('Semester Activities'!K$14/'Weightage Page-1'!G$13)*'Weightage Page-1'!G193,0))+
(IF('Semester Activities'!K$15&lt;&gt;0,('Semester Activities'!K$15/'Weightage Page-1'!H$13)*'Weightage Page-1'!H193,0))+
(IF('Semester Activities'!K$16&lt;&gt;0,('Semester Activities'!K$16/'Weightage Page-1'!I$13)*'Weightage Page-1'!I193,0))+
(IF('Semester Activities'!K$17&lt;&gt;0,('Semester Activities'!K$17/'Weightage Page-1'!J$13)*'Weightage Page-1'!J193,0))+
(IF('Semester Activities'!K$18&lt;&gt;0,('Semester Activities'!K$18/'Weightage Page-1'!K$13)*'Weightage Page-1'!K193,0))+
(IF('Semester Activities'!K$19&lt;&gt;0,('Semester Activities'!K$19/'Weightage Page-1'!L$13)*'Weightage Page-1'!L193,0))+
(IF('Semester Activities'!K$20&lt;&gt;0,('Semester Activities'!K$20/'Weightage Page-1'!M$13)*'Weightage Page-1'!M193,0))+
(IF('Semester Activities'!K$21&lt;&gt;0,('Semester Activities'!K$21/'Weightage Page-1'!N$13)*'Weightage Page-1'!N193,0))+
(IF('Semester Activities'!K$25&lt;&gt;0,('Semester Activities'!K$25/'Weightage Page-1'!R$13)*'Weightage Page-1'!R193,0))+
(IF('Semester Activities'!K$26&lt;&gt;0,('Semester Activities'!K$26/'Weightage Page-1'!S$13)*'Weightage Page-1'!S193,0))+
(IF('Semester Activities'!K$27&lt;&gt;0,('Semester Activities'!K$27/'Weightage Page-1'!T$13)*'Weightage Page-1'!T193,0))+
(IF('Semester Activities'!K$28&lt;&gt;0,('Semester Activities'!K$28/'Weightage Page-1'!U$13)*'Weightage Page-1'!U193,0))+
(IF('Semester Activities'!K$29&lt;&gt;0,('Semester Activities'!K$29/'Weightage Page-1'!V$13)*'Weightage Page-1'!V193,0))+
(IF('Semester Activities'!K$30&lt;&gt;0,('Semester Activities'!K$30/'Weightage Page-1'!W$13)*'Weightage Page-1'!W193,0))+
(IF('Semester Activities'!K$31&lt;&gt;0,('Semester Activities'!K$31/'Weightage Page-1'!X$13)*'Weightage Page-1'!X193,0))+
(IF('Semester Activities'!K$32&lt;&gt;0,('Semester Activities'!K$32/'Weightage Page-1'!Y$13)*'Weightage Page-1'!Y193,0))+
(IF('Semester Activities'!K$33&lt;&gt;0,('Semester Activities'!K$33/'Weightage Page-1'!Z$13)*'Weightage Page-1'!Z193,0))+
(IF('Semester Activities'!K$34&lt;&gt;0,('Semester Activities'!K$34/'Weightage Page-1'!AA$13)*'Weightage Page-1'!AA193,0))+
(IF('Semester Activities'!K$35&lt;&gt;0,('Semester Activities'!K$35/'Weightage Page-1'!AB$13)*'Weightage Page-1'!AB193,0))+
(IF('Semester Activities'!K$36&lt;&gt;0,('Semester Activities'!K$36/'Weightage Page-1'!AC$13)*'Weightage Page-1'!AC193,0))+
(IF('Semester Activities'!K$38&lt;&gt;0,('Semester Activities'!K$38/'Weightage Page-1'!AE$13)*'Weightage Page-1'!AE193,0))+
(IF('Semester Activities'!K$39&lt;&gt;0,('Semester Activities'!K$39/'Weightage Page-1'!AF$13)*'Weightage Page-1'!AF193,0))+
(IF('Semester Activities'!K$40&lt;&gt;0,('Semester Activities'!K$40/'Weightage Page-1'!AG$13)*'Weightage Page-1'!AG193,0))+
(IF('Semester Activities'!K$41&lt;&gt;0,('Semester Activities'!K$41/'Weightage Page-1'!AH$13)*'Weightage Page-1'!AH193,0))+
(IF('Semester Activities'!K$42&lt;&gt;0,('Semester Activities'!K$42/'Weightage Page-1'!AI$13)*'Weightage Page-1'!AI193,0))+
(IF('Semester Activities'!K$43&lt;&gt;0,('Semester Activities'!K$43/'Weightage Page-1'!AJ$13)*'Weightage Page-1'!AJ193,0))+
(IF('Semester Activities'!K$44&lt;&gt;0,('Semester Activities'!K$44/'Weightage Page-1'!AK$13)*'Weightage Page-1'!AK193,0))+
(IF('Semester Activities'!K$45&lt;&gt;0,('Semester Activities'!K$45/'Weightage Page-1'!AL$13)*'Weightage Page-1'!AL193,0))+
(IF('Semester Activities'!K$46&lt;&gt;0,('Semester Activities'!K$46/'Weightage Page-1'!AM$13)*'Weightage Page-1'!AM193,0))+
(IF('Semester Activities'!K$47&lt;&gt;0,('Semester Activities'!K$47/'Weightage Page-1'!AN$13)*'Weightage Page-1'!AN193,0))+
(IF('Semester Activities'!K$48&lt;&gt;0,('Semester Activities'!K$48/'Weightage Page-1'!AO$13)*'Weightage Page-1'!AO193,0))+
(IF('Semester Activities'!K$49&lt;&gt;0,('Semester Activities'!K$49/'Weightage Page-1'!AP$13)*'Weightage Page-1'!AP193,0))+
(IF('Semester Activities'!K$50&lt;&gt;0,('Semester Activities'!K$50/'Weightage Page-1'!AQ$13)*'Weightage Page-1'!AQ193,0))+
(IF('Semester Activities'!K$51&lt;&gt;0,('Semester Activities'!K$51/'Weightage Page-1'!AR$13)*'Weightage Page-1'!AR193,0))+
(IF('Semester Activities'!K$52&lt;&gt;0,('Semester Activities'!K$52/'Weightage Page-1'!AS$13)*'Weightage Page-1'!AS193,0))+
(IF('Semester Activities'!K$53&lt;&gt;0,('Semester Activities'!K$53/'Weightage Page-1'!AT$13)*'Weightage Page-1'!AT193,0))+
(IF('Semester Activities'!K$54&lt;&gt;0,('Semester Activities'!K$54/'Weightage Page-1'!AU$13)*'Weightage Page-1'!AU193,0))+
(IF('Semester Activities'!K$55&lt;&gt;0,('Semester Activities'!K$55/'Weightage Page-1'!AV$13)*'Weightage Page-1'!AV193,0))+
(IF('Semester Activities'!K$56&lt;&gt;0,('Semester Activities'!K$56/'Weightage Page-1'!AW$13)*'Weightage Page-1'!AW193,0))+
(IF('Semester Activities'!K$57&lt;&gt;0,('Semester Activities'!K$57/'Weightage Page-1'!AX$13)*'Weightage Page-1'!AX193,0))+
(IF('Semester Activities'!K$58&lt;&gt;0,('Semester Activities'!K$58/'Weightage Page-1'!AY$13)*'Weightage Page-1'!AY193,0))+
(IF('Semester Activities'!K$59&lt;&gt;0,('Semester Activities'!K$59/'Weightage Page-1'!AZ$13)*'Weightage Page-1'!AZ193,0))+
(IF('Semester Activities'!K$60&lt;&gt;0,('Semester Activities'!K$60/'Weightage Page-1'!BA$13)*'Weightage Page-1'!BA193,0))+
(IF('Semester Activities'!K$61&lt;&gt;0,('Semester Activities'!K$61/'Weightage Page-1'!BB$13)*'Weightage Page-1'!BB193,0))</f>
        <v>0</v>
      </c>
      <c r="G187" s="423"/>
      <c r="H187" s="423">
        <f>(IF('Semester Activities'!L$11&lt;&gt;0,('Semester Activities'!L$11/'Weightage Page-1'!D$13)*'Weightage Page-1'!D193,0))+
(IF('Semester Activities'!L$12&lt;&gt;0,('Semester Activities'!L$12/'Weightage Page-1'!E$13)*'Weightage Page-1'!E193,0))+
(IF('Semester Activities'!L$13&lt;&gt;0,('Semester Activities'!L$13/'Weightage Page-1'!F$13)*'Weightage Page-1'!F193,0))+
(IF('Semester Activities'!L$14&lt;&gt;0,('Semester Activities'!L$14/'Weightage Page-1'!G$13)*'Weightage Page-1'!G193,0))+
(IF('Semester Activities'!L$15&lt;&gt;0,('Semester Activities'!L$15/'Weightage Page-1'!H$13)*'Weightage Page-1'!H193,0))+
(IF('Semester Activities'!L$16&lt;&gt;0,('Semester Activities'!L$16/'Weightage Page-1'!I$13)*'Weightage Page-1'!I193,0))+
(IF('Semester Activities'!L$17&lt;&gt;0,('Semester Activities'!L$17/'Weightage Page-1'!J$13)*'Weightage Page-1'!J193,0))+
(IF('Semester Activities'!L$18&lt;&gt;0,('Semester Activities'!L$18/'Weightage Page-1'!K$13)*'Weightage Page-1'!K193,0))+
(IF('Semester Activities'!L$19&lt;&gt;0,('Semester Activities'!L$19/'Weightage Page-1'!L$13)*'Weightage Page-1'!L193,0))+
(IF('Semester Activities'!L$20&lt;&gt;0,('Semester Activities'!L$20/'Weightage Page-1'!M$13)*'Weightage Page-1'!M193,0))+
(IF('Semester Activities'!L$21&lt;&gt;0,('Semester Activities'!L$21/'Weightage Page-1'!N$13)*'Weightage Page-1'!N193,0))+
(IF('Semester Activities'!L$25&lt;&gt;0,('Semester Activities'!L$25/'Weightage Page-1'!R$13)*'Weightage Page-1'!R193,0))+
(IF('Semester Activities'!L$26&lt;&gt;0,('Semester Activities'!L$26/'Weightage Page-1'!S$13)*'Weightage Page-1'!S193,0))+
(IF('Semester Activities'!L$27&lt;&gt;0,('Semester Activities'!L$27/'Weightage Page-1'!T$13)*'Weightage Page-1'!T193,0))+
(IF('Semester Activities'!L$28&lt;&gt;0,('Semester Activities'!L$28/'Weightage Page-1'!U$13)*'Weightage Page-1'!U193,0))+
(IF('Semester Activities'!L$29&lt;&gt;0,('Semester Activities'!L$29/'Weightage Page-1'!V$13)*'Weightage Page-1'!V193,0))+
(IF('Semester Activities'!L$30&lt;&gt;0,('Semester Activities'!L$30/'Weightage Page-1'!W$13)*'Weightage Page-1'!W193,0))+
(IF('Semester Activities'!L$31&lt;&gt;0,('Semester Activities'!L$31/'Weightage Page-1'!X$13)*'Weightage Page-1'!X193,0))+
(IF('Semester Activities'!L$32&lt;&gt;0,('Semester Activities'!L$32/'Weightage Page-1'!Y$13)*'Weightage Page-1'!Y193,0))+
(IF('Semester Activities'!L$33&lt;&gt;0,('Semester Activities'!L$33/'Weightage Page-1'!Z$13)*'Weightage Page-1'!Z193,0))+
(IF('Semester Activities'!L$34&lt;&gt;0,('Semester Activities'!L$34/'Weightage Page-1'!AA$13)*'Weightage Page-1'!AA193,0))+
(IF('Semester Activities'!L$35&lt;&gt;0,('Semester Activities'!L$35/'Weightage Page-1'!AB$13)*'Weightage Page-1'!AB193,0))+
(IF('Semester Activities'!L$36&lt;&gt;0,('Semester Activities'!L$36/'Weightage Page-1'!AC$13)*'Weightage Page-1'!AC193,0))+
(IF('Semester Activities'!L$38&lt;&gt;0,('Semester Activities'!L$38/'Weightage Page-1'!AE$13)*'Weightage Page-1'!AE193,0))+
(IF('Semester Activities'!L$39&lt;&gt;0,('Semester Activities'!L$39/'Weightage Page-1'!AF$13)*'Weightage Page-1'!AF193,0))+
(IF('Semester Activities'!L$40&lt;&gt;0,('Semester Activities'!L$40/'Weightage Page-1'!AG$13)*'Weightage Page-1'!AG193,0))+
(IF('Semester Activities'!L$41&lt;&gt;0,('Semester Activities'!L$41/'Weightage Page-1'!AH$13)*'Weightage Page-1'!AH193,0))+
(IF('Semester Activities'!L$42&lt;&gt;0,('Semester Activities'!L$42/'Weightage Page-1'!AI$13)*'Weightage Page-1'!AI193,0))+
(IF('Semester Activities'!L$43&lt;&gt;0,('Semester Activities'!L$43/'Weightage Page-1'!AJ$13)*'Weightage Page-1'!AJ193,0))+
(IF('Semester Activities'!L$44&lt;&gt;0,('Semester Activities'!L$44/'Weightage Page-1'!AK$13)*'Weightage Page-1'!AK193,0))+
(IF('Semester Activities'!L$45&lt;&gt;0,('Semester Activities'!L$45/'Weightage Page-1'!AL$13)*'Weightage Page-1'!AL193,0))+
(IF('Semester Activities'!L$46&lt;&gt;0,('Semester Activities'!L$46/'Weightage Page-1'!AM$13)*'Weightage Page-1'!AM193,0))+
(IF('Semester Activities'!L$47&lt;&gt;0,('Semester Activities'!L$47/'Weightage Page-1'!AN$13)*'Weightage Page-1'!AN193,0))+
(IF('Semester Activities'!L$48&lt;&gt;0,('Semester Activities'!L$48/'Weightage Page-1'!AO$13)*'Weightage Page-1'!AO193,0))+
(IF('Semester Activities'!L$49&lt;&gt;0,('Semester Activities'!L$49/'Weightage Page-1'!AP$13)*'Weightage Page-1'!AP193,0))+
(IF('Semester Activities'!L$50&lt;&gt;0,('Semester Activities'!L$50/'Weightage Page-1'!AQ$13)*'Weightage Page-1'!AQ193,0))+
(IF('Semester Activities'!L$51&lt;&gt;0,('Semester Activities'!L$51/'Weightage Page-1'!AR$13)*'Weightage Page-1'!AR193,0))+
(IF('Semester Activities'!L$52&lt;&gt;0,('Semester Activities'!L$52/'Weightage Page-1'!AS$13)*'Weightage Page-1'!AS193,0))+
(IF('Semester Activities'!L$53&lt;&gt;0,('Semester Activities'!L$53/'Weightage Page-1'!AT$13)*'Weightage Page-1'!AT193,0))+
(IF('Semester Activities'!L$54&lt;&gt;0,('Semester Activities'!L$54/'Weightage Page-1'!AU$13)*'Weightage Page-1'!AU193,0))+
(IF('Semester Activities'!L$55&lt;&gt;0,('Semester Activities'!L$55/'Weightage Page-1'!AV$13)*'Weightage Page-1'!AV193,0))+
(IF('Semester Activities'!L$56&lt;&gt;0,('Semester Activities'!L$56/'Weightage Page-1'!AW$13)*'Weightage Page-1'!AW193,0))+
(IF('Semester Activities'!L$57&lt;&gt;0,('Semester Activities'!L$57/'Weightage Page-1'!AX$13)*'Weightage Page-1'!AX193,0))+
(IF('Semester Activities'!L$58&lt;&gt;0,('Semester Activities'!L$58/'Weightage Page-1'!AY$13)*'Weightage Page-1'!AY193,0))+
(IF('Semester Activities'!L$59&lt;&gt;0,('Semester Activities'!L$59/'Weightage Page-1'!AZ$13)*'Weightage Page-1'!AZ193,0))+
(IF('Semester Activities'!L$60&lt;&gt;0,('Semester Activities'!L$60/'Weightage Page-1'!BA$13)*'Weightage Page-1'!BA193,0))+
(IF('Semester Activities'!L$61&lt;&gt;0,('Semester Activities'!L$61/'Weightage Page-1'!BB$13)*'Weightage Page-1'!BB193,0))</f>
        <v>0</v>
      </c>
      <c r="I187" s="423"/>
      <c r="J187" s="423">
        <f>(IF('Semester Activities'!M$11&lt;&gt;0,('Semester Activities'!M$11/'Weightage Page-1'!D$13)*'Weightage Page-1'!D193,0))+
(IF('Semester Activities'!M$12&lt;&gt;0,('Semester Activities'!M$12/'Weightage Page-1'!E$13)*'Weightage Page-1'!E193,0))+
(IF('Semester Activities'!M$13&lt;&gt;0,('Semester Activities'!M$13/'Weightage Page-1'!F$13)*'Weightage Page-1'!F193,0))+
(IF('Semester Activities'!M$14&lt;&gt;0,('Semester Activities'!M$14/'Weightage Page-1'!G$13)*'Weightage Page-1'!G193,0))+
(IF('Semester Activities'!M$15&lt;&gt;0,('Semester Activities'!M$15/'Weightage Page-1'!H$13)*'Weightage Page-1'!H193,0))+
(IF('Semester Activities'!M$16&lt;&gt;0,('Semester Activities'!M$16/'Weightage Page-1'!I$13)*'Weightage Page-1'!I193,0))+
(IF('Semester Activities'!M$17&lt;&gt;0,('Semester Activities'!M$17/'Weightage Page-1'!J$13)*'Weightage Page-1'!J193,0))+
(IF('Semester Activities'!M$18&lt;&gt;0,('Semester Activities'!M$18/'Weightage Page-1'!K$13)*'Weightage Page-1'!K193,0))+
(IF('Semester Activities'!M$19&lt;&gt;0,('Semester Activities'!M$19/'Weightage Page-1'!L$13)*'Weightage Page-1'!L193,0))+
(IF('Semester Activities'!M$20&lt;&gt;0,('Semester Activities'!M$20/'Weightage Page-1'!M$13)*'Weightage Page-1'!M193,0))+
(IF('Semester Activities'!M$21&lt;&gt;0,('Semester Activities'!M$21/'Weightage Page-1'!N$13)*'Weightage Page-1'!N193,0))+
(IF('Semester Activities'!M$25&lt;&gt;0,('Semester Activities'!M$25/'Weightage Page-1'!R$13)*'Weightage Page-1'!R193,0))+
(IF('Semester Activities'!M$26&lt;&gt;0,('Semester Activities'!M$26/'Weightage Page-1'!S$13)*'Weightage Page-1'!S193,0))+
(IF('Semester Activities'!M$27&lt;&gt;0,('Semester Activities'!M$27/'Weightage Page-1'!T$13)*'Weightage Page-1'!T193,0))+
(IF('Semester Activities'!M$28&lt;&gt;0,('Semester Activities'!M$28/'Weightage Page-1'!U$13)*'Weightage Page-1'!U193,0))+
(IF('Semester Activities'!M$29&lt;&gt;0,('Semester Activities'!M$29/'Weightage Page-1'!V$13)*'Weightage Page-1'!V193,0))+
(IF('Semester Activities'!M$30&lt;&gt;0,('Semester Activities'!M$30/'Weightage Page-1'!W$13)*'Weightage Page-1'!W193,0))+
(IF('Semester Activities'!M$31&lt;&gt;0,('Semester Activities'!M$31/'Weightage Page-1'!X$13)*'Weightage Page-1'!X193,0))+
(IF('Semester Activities'!M$32&lt;&gt;0,('Semester Activities'!M$32/'Weightage Page-1'!Y$13)*'Weightage Page-1'!Y193,0))+
(IF('Semester Activities'!M$33&lt;&gt;0,('Semester Activities'!M$33/'Weightage Page-1'!Z$13)*'Weightage Page-1'!Z193,0))+
(IF('Semester Activities'!M$34&lt;&gt;0,('Semester Activities'!M$34/'Weightage Page-1'!AA$13)*'Weightage Page-1'!AA193,0))+
(IF('Semester Activities'!M$35&lt;&gt;0,('Semester Activities'!M$35/'Weightage Page-1'!AB$13)*'Weightage Page-1'!AB193,0))+
(IF('Semester Activities'!M$36&lt;&gt;0,('Semester Activities'!M$36/'Weightage Page-1'!AC$13)*'Weightage Page-1'!AC193,0))+
(IF('Semester Activities'!M$38&lt;&gt;0,('Semester Activities'!M$38/'Weightage Page-1'!AE$13)*'Weightage Page-1'!AE193,0))+
(IF('Semester Activities'!M$39&lt;&gt;0,('Semester Activities'!M$39/'Weightage Page-1'!AF$13)*'Weightage Page-1'!AF193,0))+
(IF('Semester Activities'!M$40&lt;&gt;0,('Semester Activities'!M$40/'Weightage Page-1'!AG$13)*'Weightage Page-1'!AG193,0))+
(IF('Semester Activities'!M$41&lt;&gt;0,('Semester Activities'!M$41/'Weightage Page-1'!AH$13)*'Weightage Page-1'!AH193,0))+
(IF('Semester Activities'!M$42&lt;&gt;0,('Semester Activities'!M$42/'Weightage Page-1'!AI$13)*'Weightage Page-1'!AI193,0))+
(IF('Semester Activities'!M$43&lt;&gt;0,('Semester Activities'!M$43/'Weightage Page-1'!AJ$13)*'Weightage Page-1'!AJ193,0))+
(IF('Semester Activities'!M$44&lt;&gt;0,('Semester Activities'!M$44/'Weightage Page-1'!AK$13)*'Weightage Page-1'!AK193,0))+
(IF('Semester Activities'!M$45&lt;&gt;0,('Semester Activities'!M$45/'Weightage Page-1'!AL$13)*'Weightage Page-1'!AL193,0))+
(IF('Semester Activities'!M$46&lt;&gt;0,('Semester Activities'!M$46/'Weightage Page-1'!AM$13)*'Weightage Page-1'!AM193,0))+
(IF('Semester Activities'!M$47&lt;&gt;0,('Semester Activities'!M$47/'Weightage Page-1'!AN$13)*'Weightage Page-1'!AN193,0))+
(IF('Semester Activities'!M$48&lt;&gt;0,('Semester Activities'!M$48/'Weightage Page-1'!AO$13)*'Weightage Page-1'!AO193,0))+
(IF('Semester Activities'!M$49&lt;&gt;0,('Semester Activities'!M$49/'Weightage Page-1'!AP$13)*'Weightage Page-1'!AP193,0))+
(IF('Semester Activities'!M$50&lt;&gt;0,('Semester Activities'!M$50/'Weightage Page-1'!AQ$13)*'Weightage Page-1'!AQ193,0))+
(IF('Semester Activities'!M$51&lt;&gt;0,('Semester Activities'!M$51/'Weightage Page-1'!AR$13)*'Weightage Page-1'!AR193,0))+
(IF('Semester Activities'!M$52&lt;&gt;0,('Semester Activities'!M$52/'Weightage Page-1'!AS$13)*'Weightage Page-1'!AS193,0))+
(IF('Semester Activities'!M$53&lt;&gt;0,('Semester Activities'!M$53/'Weightage Page-1'!AT$13)*'Weightage Page-1'!AT193,0))+
(IF('Semester Activities'!M$54&lt;&gt;0,('Semester Activities'!M$54/'Weightage Page-1'!AU$13)*'Weightage Page-1'!AU193,0))+
(IF('Semester Activities'!M$55&lt;&gt;0,('Semester Activities'!M$55/'Weightage Page-1'!AV$13)*'Weightage Page-1'!AV193,0))+
(IF('Semester Activities'!M$56&lt;&gt;0,('Semester Activities'!M$56/'Weightage Page-1'!AW$13)*'Weightage Page-1'!AW193,0))+
(IF('Semester Activities'!M$57&lt;&gt;0,('Semester Activities'!M$57/'Weightage Page-1'!AX$13)*'Weightage Page-1'!AX193,0))+
(IF('Semester Activities'!M$58&lt;&gt;0,('Semester Activities'!M$58/'Weightage Page-1'!AY$13)*'Weightage Page-1'!AY193,0))+
(IF('Semester Activities'!M$59&lt;&gt;0,('Semester Activities'!M$59/'Weightage Page-1'!AZ$13)*'Weightage Page-1'!AZ193,0))+
(IF('Semester Activities'!M$60&lt;&gt;0,('Semester Activities'!M$60/'Weightage Page-1'!BA$13)*'Weightage Page-1'!BA193,0))+
(IF('Semester Activities'!M$61&lt;&gt;0,('Semester Activities'!M$61/'Weightage Page-1'!BB$13)*'Weightage Page-1'!BB193,0))</f>
        <v>0</v>
      </c>
      <c r="K187" s="423"/>
      <c r="L187" s="423">
        <f>(IF('Semester Activities'!N$11&lt;&gt;0,('Semester Activities'!N$11/'Weightage Page-1'!D$13)*'Weightage Page-1'!D193,0))+
(IF('Semester Activities'!N$12&lt;&gt;0,('Semester Activities'!N$12/'Weightage Page-1'!E$13)*'Weightage Page-1'!E193,0))+
(IF('Semester Activities'!N$13&lt;&gt;0,('Semester Activities'!N$13/'Weightage Page-1'!F$13)*'Weightage Page-1'!F193,0))+
(IF('Semester Activities'!N$14&lt;&gt;0,('Semester Activities'!N$14/'Weightage Page-1'!G$13)*'Weightage Page-1'!G193,0))+
(IF('Semester Activities'!N$15&lt;&gt;0,('Semester Activities'!N$15/'Weightage Page-1'!H$13)*'Weightage Page-1'!H193,0))+
(IF('Semester Activities'!N$16&lt;&gt;0,('Semester Activities'!N$16/'Weightage Page-1'!I$13)*'Weightage Page-1'!I193,0))+
(IF('Semester Activities'!N$17&lt;&gt;0,('Semester Activities'!N$17/'Weightage Page-1'!J$13)*'Weightage Page-1'!J193,0))+
(IF('Semester Activities'!N$18&lt;&gt;0,('Semester Activities'!N$18/'Weightage Page-1'!K$13)*'Weightage Page-1'!K193,0))+
(IF('Semester Activities'!N$19&lt;&gt;0,('Semester Activities'!N$19/'Weightage Page-1'!L$13)*'Weightage Page-1'!L193,0))+
(IF('Semester Activities'!N$20&lt;&gt;0,('Semester Activities'!N$20/'Weightage Page-1'!M$13)*'Weightage Page-1'!M193,0))+
(IF('Semester Activities'!N$21&lt;&gt;0,('Semester Activities'!N$21/'Weightage Page-1'!N$13)*'Weightage Page-1'!N193,0))+
(IF('Semester Activities'!N$25&lt;&gt;0,('Semester Activities'!N$25/'Weightage Page-1'!R$13)*'Weightage Page-1'!R193,0))+
(IF('Semester Activities'!N$26&lt;&gt;0,('Semester Activities'!N$26/'Weightage Page-1'!S$13)*'Weightage Page-1'!S193,0))+
(IF('Semester Activities'!N$27&lt;&gt;0,('Semester Activities'!N$27/'Weightage Page-1'!T$13)*'Weightage Page-1'!T193,0))+
(IF('Semester Activities'!N$28&lt;&gt;0,('Semester Activities'!N$28/'Weightage Page-1'!U$13)*'Weightage Page-1'!U193,0))+
(IF('Semester Activities'!N$29&lt;&gt;0,('Semester Activities'!N$29/'Weightage Page-1'!V$13)*'Weightage Page-1'!V193,0))+
(IF('Semester Activities'!N$30&lt;&gt;0,('Semester Activities'!N$30/'Weightage Page-1'!W$13)*'Weightage Page-1'!W193,0))+
(IF('Semester Activities'!N$31&lt;&gt;0,('Semester Activities'!N$31/'Weightage Page-1'!X$13)*'Weightage Page-1'!X193,0))+
(IF('Semester Activities'!N$32&lt;&gt;0,('Semester Activities'!N$32/'Weightage Page-1'!Y$13)*'Weightage Page-1'!Y193,0))+
(IF('Semester Activities'!N$33&lt;&gt;0,('Semester Activities'!N$33/'Weightage Page-1'!Z$13)*'Weightage Page-1'!Z193,0))+
(IF('Semester Activities'!N$34&lt;&gt;0,('Semester Activities'!N$34/'Weightage Page-1'!AA$13)*'Weightage Page-1'!AA193,0))+
(IF('Semester Activities'!N$35&lt;&gt;0,('Semester Activities'!N$35/'Weightage Page-1'!AB$13)*'Weightage Page-1'!AB193,0))+
(IF('Semester Activities'!N$36&lt;&gt;0,('Semester Activities'!N$36/'Weightage Page-1'!AC$13)*'Weightage Page-1'!AC193,0))+
(IF('Semester Activities'!N$38&lt;&gt;0,('Semester Activities'!N$38/'Weightage Page-1'!AE$13)*'Weightage Page-1'!AE193,0))+
(IF('Semester Activities'!N$39&lt;&gt;0,('Semester Activities'!N$39/'Weightage Page-1'!AF$13)*'Weightage Page-1'!AF193,0))+
(IF('Semester Activities'!N$40&lt;&gt;0,('Semester Activities'!N$40/'Weightage Page-1'!AG$13)*'Weightage Page-1'!AG193,0))+
(IF('Semester Activities'!N$41&lt;&gt;0,('Semester Activities'!N$41/'Weightage Page-1'!AH$13)*'Weightage Page-1'!AH193,0))+
(IF('Semester Activities'!N$42&lt;&gt;0,('Semester Activities'!N$42/'Weightage Page-1'!AI$13)*'Weightage Page-1'!AI193,0))+
(IF('Semester Activities'!N$43&lt;&gt;0,('Semester Activities'!N$43/'Weightage Page-1'!AJ$13)*'Weightage Page-1'!AJ193,0))+
(IF('Semester Activities'!N$44&lt;&gt;0,('Semester Activities'!N$44/'Weightage Page-1'!AK$13)*'Weightage Page-1'!AK193,0))+
(IF('Semester Activities'!N$45&lt;&gt;0,('Semester Activities'!N$45/'Weightage Page-1'!AL$13)*'Weightage Page-1'!AL193,0))+
(IF('Semester Activities'!N$46&lt;&gt;0,('Semester Activities'!N$46/'Weightage Page-1'!AM$13)*'Weightage Page-1'!AM193,0))+
(IF('Semester Activities'!N$47&lt;&gt;0,('Semester Activities'!N$47/'Weightage Page-1'!AN$13)*'Weightage Page-1'!AN193,0))+
(IF('Semester Activities'!N$48&lt;&gt;0,('Semester Activities'!N$48/'Weightage Page-1'!AO$13)*'Weightage Page-1'!AO193,0))+
(IF('Semester Activities'!N$49&lt;&gt;0,('Semester Activities'!N$49/'Weightage Page-1'!AP$13)*'Weightage Page-1'!AP193,0))+
(IF('Semester Activities'!N$50&lt;&gt;0,('Semester Activities'!N$50/'Weightage Page-1'!AQ$13)*'Weightage Page-1'!AQ193,0))+
(IF('Semester Activities'!N$51&lt;&gt;0,('Semester Activities'!N$51/'Weightage Page-1'!AR$13)*'Weightage Page-1'!AR193,0))+
(IF('Semester Activities'!N$52&lt;&gt;0,('Semester Activities'!N$52/'Weightage Page-1'!AS$13)*'Weightage Page-1'!AS193,0))+
(IF('Semester Activities'!N$53&lt;&gt;0,('Semester Activities'!N$53/'Weightage Page-1'!AT$13)*'Weightage Page-1'!AT193,0))+
(IF('Semester Activities'!N$54&lt;&gt;0,('Semester Activities'!N$54/'Weightage Page-1'!AU$13)*'Weightage Page-1'!AU193,0))+
(IF('Semester Activities'!N$55&lt;&gt;0,('Semester Activities'!N$55/'Weightage Page-1'!AV$13)*'Weightage Page-1'!AV193,0))+
(IF('Semester Activities'!N$56&lt;&gt;0,('Semester Activities'!N$56/'Weightage Page-1'!AW$13)*'Weightage Page-1'!AW193,0))+
(IF('Semester Activities'!N$57&lt;&gt;0,('Semester Activities'!N$57/'Weightage Page-1'!AX$13)*'Weightage Page-1'!AX193,0))+
(IF('Semester Activities'!N$58&lt;&gt;0,('Semester Activities'!N$58/'Weightage Page-1'!AY$13)*'Weightage Page-1'!AY193,0))+
(IF('Semester Activities'!N$59&lt;&gt;0,('Semester Activities'!N$59/'Weightage Page-1'!AZ$13)*'Weightage Page-1'!AZ193,0))+
(IF('Semester Activities'!N$60&lt;&gt;0,('Semester Activities'!N$60/'Weightage Page-1'!BA$13)*'Weightage Page-1'!BA193,0))+
(IF('Semester Activities'!N$61&lt;&gt;0,('Semester Activities'!N$61/'Weightage Page-1'!BB$13)*'Weightage Page-1'!BB193,0))</f>
        <v>0</v>
      </c>
      <c r="M187" s="423"/>
      <c r="N187" s="424">
        <f t="shared" si="3"/>
        <v>0</v>
      </c>
      <c r="O187" s="424"/>
    </row>
    <row r="188" spans="1:15" ht="16.5" thickBot="1" x14ac:dyDescent="0.3">
      <c r="A188" s="210">
        <v>179</v>
      </c>
      <c r="B188" s="211" t="str">
        <f>IF('Weightage Page-1'!B194&lt;&gt;"",'Weightage Page-1'!B194,"")</f>
        <v/>
      </c>
      <c r="C188" s="118"/>
      <c r="D188" s="423">
        <f>(IF('Semester Activities'!J$11&lt;&gt;0,('Semester Activities'!J$11/'Weightage Page-1'!D$13)*'Weightage Page-1'!D194,0))+
(IF('Semester Activities'!J$12&lt;&gt;0,('Semester Activities'!J$12/'Weightage Page-1'!E$13)*'Weightage Page-1'!E194,0))+
(IF('Semester Activities'!J$13&lt;&gt;0,('Semester Activities'!J$13/'Weightage Page-1'!F$13)*'Weightage Page-1'!F194,0))+
(IF('Semester Activities'!J$14&lt;&gt;0,('Semester Activities'!J$14/'Weightage Page-1'!G$13)*'Weightage Page-1'!G194,0))+
(IF('Semester Activities'!J$15&lt;&gt;0,('Semester Activities'!J$15/'Weightage Page-1'!H$13)*'Weightage Page-1'!H194,0))+
(IF('Semester Activities'!J$16&lt;&gt;0,('Semester Activities'!J$16/'Weightage Page-1'!I$13)*'Weightage Page-1'!I194,0))+
(IF('Semester Activities'!J$17&lt;&gt;0,('Semester Activities'!J$17/'Weightage Page-1'!J$13)*'Weightage Page-1'!J194,0))+
(IF('Semester Activities'!J$18&lt;&gt;0,('Semester Activities'!J$18/'Weightage Page-1'!K$13)*'Weightage Page-1'!K194,0))+
(IF('Semester Activities'!J$19&lt;&gt;0,('Semester Activities'!J$19/'Weightage Page-1'!L$13)*'Weightage Page-1'!L194,0))+
(IF('Semester Activities'!J$20&lt;&gt;0,('Semester Activities'!J$20/'Weightage Page-1'!M$13)*'Weightage Page-1'!M194,0))+
(IF('Semester Activities'!J$21&lt;&gt;0,('Semester Activities'!J$21/'Weightage Page-1'!N$13)*'Weightage Page-1'!N194,0))+
(IF('Semester Activities'!J$25&lt;&gt;0,('Semester Activities'!J$25/'Weightage Page-1'!R$13)*'Weightage Page-1'!R194,0))+
(IF('Semester Activities'!J$26&lt;&gt;0,('Semester Activities'!J$26/'Weightage Page-1'!S$13)*'Weightage Page-1'!S194,0))+
(IF('Semester Activities'!J$27&lt;&gt;0,('Semester Activities'!J$27/'Weightage Page-1'!T$13)*'Weightage Page-1'!T194,0))+
(IF('Semester Activities'!J$28&lt;&gt;0,('Semester Activities'!J$28/'Weightage Page-1'!U$13)*'Weightage Page-1'!U194,0))+
(IF('Semester Activities'!J$29&lt;&gt;0,('Semester Activities'!J$29/'Weightage Page-1'!V$13)*'Weightage Page-1'!V194,0))+
(IF('Semester Activities'!J$30&lt;&gt;0,('Semester Activities'!J$30/'Weightage Page-1'!W$13)*'Weightage Page-1'!W194,0))+
(IF('Semester Activities'!J$31&lt;&gt;0,('Semester Activities'!J$31/'Weightage Page-1'!X$13)*'Weightage Page-1'!X194,0))+
(IF('Semester Activities'!J$32&lt;&gt;0,('Semester Activities'!J$32/'Weightage Page-1'!Y$13)*'Weightage Page-1'!Y194,0))+
(IF('Semester Activities'!J$33&lt;&gt;0,('Semester Activities'!J$33/'Weightage Page-1'!Z$13)*'Weightage Page-1'!Z194,0))+
(IF('Semester Activities'!J$34&lt;&gt;0,('Semester Activities'!J$34/'Weightage Page-1'!AA$13)*'Weightage Page-1'!AA194,0))+
(IF('Semester Activities'!J$35&lt;&gt;0,('Semester Activities'!J$35/'Weightage Page-1'!AB$13)*'Weightage Page-1'!AB194,0))+
(IF('Semester Activities'!J$36&lt;&gt;0,('Semester Activities'!J$36/'Weightage Page-1'!AC$13)*'Weightage Page-1'!AC194,0))+
(IF('Semester Activities'!J$38&lt;&gt;0,('Semester Activities'!J$38/'Weightage Page-1'!AE$13)*'Weightage Page-1'!AE194,0))+
(IF('Semester Activities'!J$39&lt;&gt;0,('Semester Activities'!J$39/'Weightage Page-1'!AF$13)*'Weightage Page-1'!AF194,0))+
(IF('Semester Activities'!J$40&lt;&gt;0,('Semester Activities'!J$40/'Weightage Page-1'!AG$13)*'Weightage Page-1'!AG194,0))+
(IF('Semester Activities'!J$41&lt;&gt;0,('Semester Activities'!J$41/'Weightage Page-1'!AH$13)*'Weightage Page-1'!AH194,0))+
(IF('Semester Activities'!J$42&lt;&gt;0,('Semester Activities'!J$42/'Weightage Page-1'!AI$13)*'Weightage Page-1'!AI194,0))+
(IF('Semester Activities'!J$43&lt;&gt;0,('Semester Activities'!J$43/'Weightage Page-1'!AJ$13)*'Weightage Page-1'!AJ194,0))+
(IF('Semester Activities'!J$44&lt;&gt;0,('Semester Activities'!J$44/'Weightage Page-1'!AK$13)*'Weightage Page-1'!AK194,0))+
(IF('Semester Activities'!J$45&lt;&gt;0,('Semester Activities'!J$45/'Weightage Page-1'!AL$13)*'Weightage Page-1'!AL194,0))+
(IF('Semester Activities'!J$46&lt;&gt;0,('Semester Activities'!J$46/'Weightage Page-1'!AM$13)*'Weightage Page-1'!AM194,0))+
(IF('Semester Activities'!J$47&lt;&gt;0,('Semester Activities'!J$47/'Weightage Page-1'!AN$13)*'Weightage Page-1'!AN194,0))+
(IF('Semester Activities'!J$48&lt;&gt;0,('Semester Activities'!J$48/'Weightage Page-1'!AO$13)*'Weightage Page-1'!AO194,0))+
(IF('Semester Activities'!J$49&lt;&gt;0,('Semester Activities'!J$49/'Weightage Page-1'!AP$13)*'Weightage Page-1'!AP194,0))+
(IF('Semester Activities'!J$50&lt;&gt;0,('Semester Activities'!J$50/'Weightage Page-1'!AQ$13)*'Weightage Page-1'!AQ194,0))+
(IF('Semester Activities'!J$51&lt;&gt;0,('Semester Activities'!J$51/'Weightage Page-1'!AR$13)*'Weightage Page-1'!AR194,0))+
(IF('Semester Activities'!J$52&lt;&gt;0,('Semester Activities'!J$52/'Weightage Page-1'!AS$13)*'Weightage Page-1'!AS194,0))+
(IF('Semester Activities'!J$53&lt;&gt;0,('Semester Activities'!J$53/'Weightage Page-1'!AT$13)*'Weightage Page-1'!AT194,0))+
(IF('Semester Activities'!J$54&lt;&gt;0,('Semester Activities'!J$54/'Weightage Page-1'!AU$13)*'Weightage Page-1'!AU194,0))+
(IF('Semester Activities'!J$55&lt;&gt;0,('Semester Activities'!J$55/'Weightage Page-1'!AV$13)*'Weightage Page-1'!AV194,0))+
(IF('Semester Activities'!J$56&lt;&gt;0,('Semester Activities'!J$56/'Weightage Page-1'!AW$13)*'Weightage Page-1'!AW194,0))+
(IF('Semester Activities'!J$57&lt;&gt;0,('Semester Activities'!J$57/'Weightage Page-1'!AX$13)*'Weightage Page-1'!AX194,0))+
(IF('Semester Activities'!J$58&lt;&gt;0,('Semester Activities'!J$58/'Weightage Page-1'!AY$13)*'Weightage Page-1'!AY194,0))+
(IF('Semester Activities'!J$59&lt;&gt;0,('Semester Activities'!J$59/'Weightage Page-1'!AZ$13)*'Weightage Page-1'!AZ194,0))+
(IF('Semester Activities'!J$60&lt;&gt;0,('Semester Activities'!J$60/'Weightage Page-1'!BA$13)*'Weightage Page-1'!BA194,0))+
(IF('Semester Activities'!J$61&lt;&gt;0,('Semester Activities'!J$61/'Weightage Page-1'!BB$13)*'Weightage Page-1'!BB194,0))</f>
        <v>0</v>
      </c>
      <c r="E188" s="423"/>
      <c r="F188" s="423">
        <f>(IF('Semester Activities'!K$11&lt;&gt;0,('Semester Activities'!K$11/'Weightage Page-1'!D$13)*'Weightage Page-1'!D194,0))+
(IF('Semester Activities'!K$12&lt;&gt;0,('Semester Activities'!K$12/'Weightage Page-1'!E$13)*'Weightage Page-1'!E194,0))+
(IF('Semester Activities'!K$13&lt;&gt;0,('Semester Activities'!K$13/'Weightage Page-1'!F$13)*'Weightage Page-1'!F194,0))+
(IF('Semester Activities'!K$14&lt;&gt;0,('Semester Activities'!K$14/'Weightage Page-1'!G$13)*'Weightage Page-1'!G194,0))+
(IF('Semester Activities'!K$15&lt;&gt;0,('Semester Activities'!K$15/'Weightage Page-1'!H$13)*'Weightage Page-1'!H194,0))+
(IF('Semester Activities'!K$16&lt;&gt;0,('Semester Activities'!K$16/'Weightage Page-1'!I$13)*'Weightage Page-1'!I194,0))+
(IF('Semester Activities'!K$17&lt;&gt;0,('Semester Activities'!K$17/'Weightage Page-1'!J$13)*'Weightage Page-1'!J194,0))+
(IF('Semester Activities'!K$18&lt;&gt;0,('Semester Activities'!K$18/'Weightage Page-1'!K$13)*'Weightage Page-1'!K194,0))+
(IF('Semester Activities'!K$19&lt;&gt;0,('Semester Activities'!K$19/'Weightage Page-1'!L$13)*'Weightage Page-1'!L194,0))+
(IF('Semester Activities'!K$20&lt;&gt;0,('Semester Activities'!K$20/'Weightage Page-1'!M$13)*'Weightage Page-1'!M194,0))+
(IF('Semester Activities'!K$21&lt;&gt;0,('Semester Activities'!K$21/'Weightage Page-1'!N$13)*'Weightage Page-1'!N194,0))+
(IF('Semester Activities'!K$25&lt;&gt;0,('Semester Activities'!K$25/'Weightage Page-1'!R$13)*'Weightage Page-1'!R194,0))+
(IF('Semester Activities'!K$26&lt;&gt;0,('Semester Activities'!K$26/'Weightage Page-1'!S$13)*'Weightage Page-1'!S194,0))+
(IF('Semester Activities'!K$27&lt;&gt;0,('Semester Activities'!K$27/'Weightage Page-1'!T$13)*'Weightage Page-1'!T194,0))+
(IF('Semester Activities'!K$28&lt;&gt;0,('Semester Activities'!K$28/'Weightage Page-1'!U$13)*'Weightage Page-1'!U194,0))+
(IF('Semester Activities'!K$29&lt;&gt;0,('Semester Activities'!K$29/'Weightage Page-1'!V$13)*'Weightage Page-1'!V194,0))+
(IF('Semester Activities'!K$30&lt;&gt;0,('Semester Activities'!K$30/'Weightage Page-1'!W$13)*'Weightage Page-1'!W194,0))+
(IF('Semester Activities'!K$31&lt;&gt;0,('Semester Activities'!K$31/'Weightage Page-1'!X$13)*'Weightage Page-1'!X194,0))+
(IF('Semester Activities'!K$32&lt;&gt;0,('Semester Activities'!K$32/'Weightage Page-1'!Y$13)*'Weightage Page-1'!Y194,0))+
(IF('Semester Activities'!K$33&lt;&gt;0,('Semester Activities'!K$33/'Weightage Page-1'!Z$13)*'Weightage Page-1'!Z194,0))+
(IF('Semester Activities'!K$34&lt;&gt;0,('Semester Activities'!K$34/'Weightage Page-1'!AA$13)*'Weightage Page-1'!AA194,0))+
(IF('Semester Activities'!K$35&lt;&gt;0,('Semester Activities'!K$35/'Weightage Page-1'!AB$13)*'Weightage Page-1'!AB194,0))+
(IF('Semester Activities'!K$36&lt;&gt;0,('Semester Activities'!K$36/'Weightage Page-1'!AC$13)*'Weightage Page-1'!AC194,0))+
(IF('Semester Activities'!K$38&lt;&gt;0,('Semester Activities'!K$38/'Weightage Page-1'!AE$13)*'Weightage Page-1'!AE194,0))+
(IF('Semester Activities'!K$39&lt;&gt;0,('Semester Activities'!K$39/'Weightage Page-1'!AF$13)*'Weightage Page-1'!AF194,0))+
(IF('Semester Activities'!K$40&lt;&gt;0,('Semester Activities'!K$40/'Weightage Page-1'!AG$13)*'Weightage Page-1'!AG194,0))+
(IF('Semester Activities'!K$41&lt;&gt;0,('Semester Activities'!K$41/'Weightage Page-1'!AH$13)*'Weightage Page-1'!AH194,0))+
(IF('Semester Activities'!K$42&lt;&gt;0,('Semester Activities'!K$42/'Weightage Page-1'!AI$13)*'Weightage Page-1'!AI194,0))+
(IF('Semester Activities'!K$43&lt;&gt;0,('Semester Activities'!K$43/'Weightage Page-1'!AJ$13)*'Weightage Page-1'!AJ194,0))+
(IF('Semester Activities'!K$44&lt;&gt;0,('Semester Activities'!K$44/'Weightage Page-1'!AK$13)*'Weightage Page-1'!AK194,0))+
(IF('Semester Activities'!K$45&lt;&gt;0,('Semester Activities'!K$45/'Weightage Page-1'!AL$13)*'Weightage Page-1'!AL194,0))+
(IF('Semester Activities'!K$46&lt;&gt;0,('Semester Activities'!K$46/'Weightage Page-1'!AM$13)*'Weightage Page-1'!AM194,0))+
(IF('Semester Activities'!K$47&lt;&gt;0,('Semester Activities'!K$47/'Weightage Page-1'!AN$13)*'Weightage Page-1'!AN194,0))+
(IF('Semester Activities'!K$48&lt;&gt;0,('Semester Activities'!K$48/'Weightage Page-1'!AO$13)*'Weightage Page-1'!AO194,0))+
(IF('Semester Activities'!K$49&lt;&gt;0,('Semester Activities'!K$49/'Weightage Page-1'!AP$13)*'Weightage Page-1'!AP194,0))+
(IF('Semester Activities'!K$50&lt;&gt;0,('Semester Activities'!K$50/'Weightage Page-1'!AQ$13)*'Weightage Page-1'!AQ194,0))+
(IF('Semester Activities'!K$51&lt;&gt;0,('Semester Activities'!K$51/'Weightage Page-1'!AR$13)*'Weightage Page-1'!AR194,0))+
(IF('Semester Activities'!K$52&lt;&gt;0,('Semester Activities'!K$52/'Weightage Page-1'!AS$13)*'Weightage Page-1'!AS194,0))+
(IF('Semester Activities'!K$53&lt;&gt;0,('Semester Activities'!K$53/'Weightage Page-1'!AT$13)*'Weightage Page-1'!AT194,0))+
(IF('Semester Activities'!K$54&lt;&gt;0,('Semester Activities'!K$54/'Weightage Page-1'!AU$13)*'Weightage Page-1'!AU194,0))+
(IF('Semester Activities'!K$55&lt;&gt;0,('Semester Activities'!K$55/'Weightage Page-1'!AV$13)*'Weightage Page-1'!AV194,0))+
(IF('Semester Activities'!K$56&lt;&gt;0,('Semester Activities'!K$56/'Weightage Page-1'!AW$13)*'Weightage Page-1'!AW194,0))+
(IF('Semester Activities'!K$57&lt;&gt;0,('Semester Activities'!K$57/'Weightage Page-1'!AX$13)*'Weightage Page-1'!AX194,0))+
(IF('Semester Activities'!K$58&lt;&gt;0,('Semester Activities'!K$58/'Weightage Page-1'!AY$13)*'Weightage Page-1'!AY194,0))+
(IF('Semester Activities'!K$59&lt;&gt;0,('Semester Activities'!K$59/'Weightage Page-1'!AZ$13)*'Weightage Page-1'!AZ194,0))+
(IF('Semester Activities'!K$60&lt;&gt;0,('Semester Activities'!K$60/'Weightage Page-1'!BA$13)*'Weightage Page-1'!BA194,0))+
(IF('Semester Activities'!K$61&lt;&gt;0,('Semester Activities'!K$61/'Weightage Page-1'!BB$13)*'Weightage Page-1'!BB194,0))</f>
        <v>0</v>
      </c>
      <c r="G188" s="423"/>
      <c r="H188" s="423">
        <f>(IF('Semester Activities'!L$11&lt;&gt;0,('Semester Activities'!L$11/'Weightage Page-1'!D$13)*'Weightage Page-1'!D194,0))+
(IF('Semester Activities'!L$12&lt;&gt;0,('Semester Activities'!L$12/'Weightage Page-1'!E$13)*'Weightage Page-1'!E194,0))+
(IF('Semester Activities'!L$13&lt;&gt;0,('Semester Activities'!L$13/'Weightage Page-1'!F$13)*'Weightage Page-1'!F194,0))+
(IF('Semester Activities'!L$14&lt;&gt;0,('Semester Activities'!L$14/'Weightage Page-1'!G$13)*'Weightage Page-1'!G194,0))+
(IF('Semester Activities'!L$15&lt;&gt;0,('Semester Activities'!L$15/'Weightage Page-1'!H$13)*'Weightage Page-1'!H194,0))+
(IF('Semester Activities'!L$16&lt;&gt;0,('Semester Activities'!L$16/'Weightage Page-1'!I$13)*'Weightage Page-1'!I194,0))+
(IF('Semester Activities'!L$17&lt;&gt;0,('Semester Activities'!L$17/'Weightage Page-1'!J$13)*'Weightage Page-1'!J194,0))+
(IF('Semester Activities'!L$18&lt;&gt;0,('Semester Activities'!L$18/'Weightage Page-1'!K$13)*'Weightage Page-1'!K194,0))+
(IF('Semester Activities'!L$19&lt;&gt;0,('Semester Activities'!L$19/'Weightage Page-1'!L$13)*'Weightage Page-1'!L194,0))+
(IF('Semester Activities'!L$20&lt;&gt;0,('Semester Activities'!L$20/'Weightage Page-1'!M$13)*'Weightage Page-1'!M194,0))+
(IF('Semester Activities'!L$21&lt;&gt;0,('Semester Activities'!L$21/'Weightage Page-1'!N$13)*'Weightage Page-1'!N194,0))+
(IF('Semester Activities'!L$25&lt;&gt;0,('Semester Activities'!L$25/'Weightage Page-1'!R$13)*'Weightage Page-1'!R194,0))+
(IF('Semester Activities'!L$26&lt;&gt;0,('Semester Activities'!L$26/'Weightage Page-1'!S$13)*'Weightage Page-1'!S194,0))+
(IF('Semester Activities'!L$27&lt;&gt;0,('Semester Activities'!L$27/'Weightage Page-1'!T$13)*'Weightage Page-1'!T194,0))+
(IF('Semester Activities'!L$28&lt;&gt;0,('Semester Activities'!L$28/'Weightage Page-1'!U$13)*'Weightage Page-1'!U194,0))+
(IF('Semester Activities'!L$29&lt;&gt;0,('Semester Activities'!L$29/'Weightage Page-1'!V$13)*'Weightage Page-1'!V194,0))+
(IF('Semester Activities'!L$30&lt;&gt;0,('Semester Activities'!L$30/'Weightage Page-1'!W$13)*'Weightage Page-1'!W194,0))+
(IF('Semester Activities'!L$31&lt;&gt;0,('Semester Activities'!L$31/'Weightage Page-1'!X$13)*'Weightage Page-1'!X194,0))+
(IF('Semester Activities'!L$32&lt;&gt;0,('Semester Activities'!L$32/'Weightage Page-1'!Y$13)*'Weightage Page-1'!Y194,0))+
(IF('Semester Activities'!L$33&lt;&gt;0,('Semester Activities'!L$33/'Weightage Page-1'!Z$13)*'Weightage Page-1'!Z194,0))+
(IF('Semester Activities'!L$34&lt;&gt;0,('Semester Activities'!L$34/'Weightage Page-1'!AA$13)*'Weightage Page-1'!AA194,0))+
(IF('Semester Activities'!L$35&lt;&gt;0,('Semester Activities'!L$35/'Weightage Page-1'!AB$13)*'Weightage Page-1'!AB194,0))+
(IF('Semester Activities'!L$36&lt;&gt;0,('Semester Activities'!L$36/'Weightage Page-1'!AC$13)*'Weightage Page-1'!AC194,0))+
(IF('Semester Activities'!L$38&lt;&gt;0,('Semester Activities'!L$38/'Weightage Page-1'!AE$13)*'Weightage Page-1'!AE194,0))+
(IF('Semester Activities'!L$39&lt;&gt;0,('Semester Activities'!L$39/'Weightage Page-1'!AF$13)*'Weightage Page-1'!AF194,0))+
(IF('Semester Activities'!L$40&lt;&gt;0,('Semester Activities'!L$40/'Weightage Page-1'!AG$13)*'Weightage Page-1'!AG194,0))+
(IF('Semester Activities'!L$41&lt;&gt;0,('Semester Activities'!L$41/'Weightage Page-1'!AH$13)*'Weightage Page-1'!AH194,0))+
(IF('Semester Activities'!L$42&lt;&gt;0,('Semester Activities'!L$42/'Weightage Page-1'!AI$13)*'Weightage Page-1'!AI194,0))+
(IF('Semester Activities'!L$43&lt;&gt;0,('Semester Activities'!L$43/'Weightage Page-1'!AJ$13)*'Weightage Page-1'!AJ194,0))+
(IF('Semester Activities'!L$44&lt;&gt;0,('Semester Activities'!L$44/'Weightage Page-1'!AK$13)*'Weightage Page-1'!AK194,0))+
(IF('Semester Activities'!L$45&lt;&gt;0,('Semester Activities'!L$45/'Weightage Page-1'!AL$13)*'Weightage Page-1'!AL194,0))+
(IF('Semester Activities'!L$46&lt;&gt;0,('Semester Activities'!L$46/'Weightage Page-1'!AM$13)*'Weightage Page-1'!AM194,0))+
(IF('Semester Activities'!L$47&lt;&gt;0,('Semester Activities'!L$47/'Weightage Page-1'!AN$13)*'Weightage Page-1'!AN194,0))+
(IF('Semester Activities'!L$48&lt;&gt;0,('Semester Activities'!L$48/'Weightage Page-1'!AO$13)*'Weightage Page-1'!AO194,0))+
(IF('Semester Activities'!L$49&lt;&gt;0,('Semester Activities'!L$49/'Weightage Page-1'!AP$13)*'Weightage Page-1'!AP194,0))+
(IF('Semester Activities'!L$50&lt;&gt;0,('Semester Activities'!L$50/'Weightage Page-1'!AQ$13)*'Weightage Page-1'!AQ194,0))+
(IF('Semester Activities'!L$51&lt;&gt;0,('Semester Activities'!L$51/'Weightage Page-1'!AR$13)*'Weightage Page-1'!AR194,0))+
(IF('Semester Activities'!L$52&lt;&gt;0,('Semester Activities'!L$52/'Weightage Page-1'!AS$13)*'Weightage Page-1'!AS194,0))+
(IF('Semester Activities'!L$53&lt;&gt;0,('Semester Activities'!L$53/'Weightage Page-1'!AT$13)*'Weightage Page-1'!AT194,0))+
(IF('Semester Activities'!L$54&lt;&gt;0,('Semester Activities'!L$54/'Weightage Page-1'!AU$13)*'Weightage Page-1'!AU194,0))+
(IF('Semester Activities'!L$55&lt;&gt;0,('Semester Activities'!L$55/'Weightage Page-1'!AV$13)*'Weightage Page-1'!AV194,0))+
(IF('Semester Activities'!L$56&lt;&gt;0,('Semester Activities'!L$56/'Weightage Page-1'!AW$13)*'Weightage Page-1'!AW194,0))+
(IF('Semester Activities'!L$57&lt;&gt;0,('Semester Activities'!L$57/'Weightage Page-1'!AX$13)*'Weightage Page-1'!AX194,0))+
(IF('Semester Activities'!L$58&lt;&gt;0,('Semester Activities'!L$58/'Weightage Page-1'!AY$13)*'Weightage Page-1'!AY194,0))+
(IF('Semester Activities'!L$59&lt;&gt;0,('Semester Activities'!L$59/'Weightage Page-1'!AZ$13)*'Weightage Page-1'!AZ194,0))+
(IF('Semester Activities'!L$60&lt;&gt;0,('Semester Activities'!L$60/'Weightage Page-1'!BA$13)*'Weightage Page-1'!BA194,0))+
(IF('Semester Activities'!L$61&lt;&gt;0,('Semester Activities'!L$61/'Weightage Page-1'!BB$13)*'Weightage Page-1'!BB194,0))</f>
        <v>0</v>
      </c>
      <c r="I188" s="423"/>
      <c r="J188" s="423">
        <f>(IF('Semester Activities'!M$11&lt;&gt;0,('Semester Activities'!M$11/'Weightage Page-1'!D$13)*'Weightage Page-1'!D194,0))+
(IF('Semester Activities'!M$12&lt;&gt;0,('Semester Activities'!M$12/'Weightage Page-1'!E$13)*'Weightage Page-1'!E194,0))+
(IF('Semester Activities'!M$13&lt;&gt;0,('Semester Activities'!M$13/'Weightage Page-1'!F$13)*'Weightage Page-1'!F194,0))+
(IF('Semester Activities'!M$14&lt;&gt;0,('Semester Activities'!M$14/'Weightage Page-1'!G$13)*'Weightage Page-1'!G194,0))+
(IF('Semester Activities'!M$15&lt;&gt;0,('Semester Activities'!M$15/'Weightage Page-1'!H$13)*'Weightage Page-1'!H194,0))+
(IF('Semester Activities'!M$16&lt;&gt;0,('Semester Activities'!M$16/'Weightage Page-1'!I$13)*'Weightage Page-1'!I194,0))+
(IF('Semester Activities'!M$17&lt;&gt;0,('Semester Activities'!M$17/'Weightage Page-1'!J$13)*'Weightage Page-1'!J194,0))+
(IF('Semester Activities'!M$18&lt;&gt;0,('Semester Activities'!M$18/'Weightage Page-1'!K$13)*'Weightage Page-1'!K194,0))+
(IF('Semester Activities'!M$19&lt;&gt;0,('Semester Activities'!M$19/'Weightage Page-1'!L$13)*'Weightage Page-1'!L194,0))+
(IF('Semester Activities'!M$20&lt;&gt;0,('Semester Activities'!M$20/'Weightage Page-1'!M$13)*'Weightage Page-1'!M194,0))+
(IF('Semester Activities'!M$21&lt;&gt;0,('Semester Activities'!M$21/'Weightage Page-1'!N$13)*'Weightage Page-1'!N194,0))+
(IF('Semester Activities'!M$25&lt;&gt;0,('Semester Activities'!M$25/'Weightage Page-1'!R$13)*'Weightage Page-1'!R194,0))+
(IF('Semester Activities'!M$26&lt;&gt;0,('Semester Activities'!M$26/'Weightage Page-1'!S$13)*'Weightage Page-1'!S194,0))+
(IF('Semester Activities'!M$27&lt;&gt;0,('Semester Activities'!M$27/'Weightage Page-1'!T$13)*'Weightage Page-1'!T194,0))+
(IF('Semester Activities'!M$28&lt;&gt;0,('Semester Activities'!M$28/'Weightage Page-1'!U$13)*'Weightage Page-1'!U194,0))+
(IF('Semester Activities'!M$29&lt;&gt;0,('Semester Activities'!M$29/'Weightage Page-1'!V$13)*'Weightage Page-1'!V194,0))+
(IF('Semester Activities'!M$30&lt;&gt;0,('Semester Activities'!M$30/'Weightage Page-1'!W$13)*'Weightage Page-1'!W194,0))+
(IF('Semester Activities'!M$31&lt;&gt;0,('Semester Activities'!M$31/'Weightage Page-1'!X$13)*'Weightage Page-1'!X194,0))+
(IF('Semester Activities'!M$32&lt;&gt;0,('Semester Activities'!M$32/'Weightage Page-1'!Y$13)*'Weightage Page-1'!Y194,0))+
(IF('Semester Activities'!M$33&lt;&gt;0,('Semester Activities'!M$33/'Weightage Page-1'!Z$13)*'Weightage Page-1'!Z194,0))+
(IF('Semester Activities'!M$34&lt;&gt;0,('Semester Activities'!M$34/'Weightage Page-1'!AA$13)*'Weightage Page-1'!AA194,0))+
(IF('Semester Activities'!M$35&lt;&gt;0,('Semester Activities'!M$35/'Weightage Page-1'!AB$13)*'Weightage Page-1'!AB194,0))+
(IF('Semester Activities'!M$36&lt;&gt;0,('Semester Activities'!M$36/'Weightage Page-1'!AC$13)*'Weightage Page-1'!AC194,0))+
(IF('Semester Activities'!M$38&lt;&gt;0,('Semester Activities'!M$38/'Weightage Page-1'!AE$13)*'Weightage Page-1'!AE194,0))+
(IF('Semester Activities'!M$39&lt;&gt;0,('Semester Activities'!M$39/'Weightage Page-1'!AF$13)*'Weightage Page-1'!AF194,0))+
(IF('Semester Activities'!M$40&lt;&gt;0,('Semester Activities'!M$40/'Weightage Page-1'!AG$13)*'Weightage Page-1'!AG194,0))+
(IF('Semester Activities'!M$41&lt;&gt;0,('Semester Activities'!M$41/'Weightage Page-1'!AH$13)*'Weightage Page-1'!AH194,0))+
(IF('Semester Activities'!M$42&lt;&gt;0,('Semester Activities'!M$42/'Weightage Page-1'!AI$13)*'Weightage Page-1'!AI194,0))+
(IF('Semester Activities'!M$43&lt;&gt;0,('Semester Activities'!M$43/'Weightage Page-1'!AJ$13)*'Weightage Page-1'!AJ194,0))+
(IF('Semester Activities'!M$44&lt;&gt;0,('Semester Activities'!M$44/'Weightage Page-1'!AK$13)*'Weightage Page-1'!AK194,0))+
(IF('Semester Activities'!M$45&lt;&gt;0,('Semester Activities'!M$45/'Weightage Page-1'!AL$13)*'Weightage Page-1'!AL194,0))+
(IF('Semester Activities'!M$46&lt;&gt;0,('Semester Activities'!M$46/'Weightage Page-1'!AM$13)*'Weightage Page-1'!AM194,0))+
(IF('Semester Activities'!M$47&lt;&gt;0,('Semester Activities'!M$47/'Weightage Page-1'!AN$13)*'Weightage Page-1'!AN194,0))+
(IF('Semester Activities'!M$48&lt;&gt;0,('Semester Activities'!M$48/'Weightage Page-1'!AO$13)*'Weightage Page-1'!AO194,0))+
(IF('Semester Activities'!M$49&lt;&gt;0,('Semester Activities'!M$49/'Weightage Page-1'!AP$13)*'Weightage Page-1'!AP194,0))+
(IF('Semester Activities'!M$50&lt;&gt;0,('Semester Activities'!M$50/'Weightage Page-1'!AQ$13)*'Weightage Page-1'!AQ194,0))+
(IF('Semester Activities'!M$51&lt;&gt;0,('Semester Activities'!M$51/'Weightage Page-1'!AR$13)*'Weightage Page-1'!AR194,0))+
(IF('Semester Activities'!M$52&lt;&gt;0,('Semester Activities'!M$52/'Weightage Page-1'!AS$13)*'Weightage Page-1'!AS194,0))+
(IF('Semester Activities'!M$53&lt;&gt;0,('Semester Activities'!M$53/'Weightage Page-1'!AT$13)*'Weightage Page-1'!AT194,0))+
(IF('Semester Activities'!M$54&lt;&gt;0,('Semester Activities'!M$54/'Weightage Page-1'!AU$13)*'Weightage Page-1'!AU194,0))+
(IF('Semester Activities'!M$55&lt;&gt;0,('Semester Activities'!M$55/'Weightage Page-1'!AV$13)*'Weightage Page-1'!AV194,0))+
(IF('Semester Activities'!M$56&lt;&gt;0,('Semester Activities'!M$56/'Weightage Page-1'!AW$13)*'Weightage Page-1'!AW194,0))+
(IF('Semester Activities'!M$57&lt;&gt;0,('Semester Activities'!M$57/'Weightage Page-1'!AX$13)*'Weightage Page-1'!AX194,0))+
(IF('Semester Activities'!M$58&lt;&gt;0,('Semester Activities'!M$58/'Weightage Page-1'!AY$13)*'Weightage Page-1'!AY194,0))+
(IF('Semester Activities'!M$59&lt;&gt;0,('Semester Activities'!M$59/'Weightage Page-1'!AZ$13)*'Weightage Page-1'!AZ194,0))+
(IF('Semester Activities'!M$60&lt;&gt;0,('Semester Activities'!M$60/'Weightage Page-1'!BA$13)*'Weightage Page-1'!BA194,0))+
(IF('Semester Activities'!M$61&lt;&gt;0,('Semester Activities'!M$61/'Weightage Page-1'!BB$13)*'Weightage Page-1'!BB194,0))</f>
        <v>0</v>
      </c>
      <c r="K188" s="423"/>
      <c r="L188" s="423">
        <f>(IF('Semester Activities'!N$11&lt;&gt;0,('Semester Activities'!N$11/'Weightage Page-1'!D$13)*'Weightage Page-1'!D194,0))+
(IF('Semester Activities'!N$12&lt;&gt;0,('Semester Activities'!N$12/'Weightage Page-1'!E$13)*'Weightage Page-1'!E194,0))+
(IF('Semester Activities'!N$13&lt;&gt;0,('Semester Activities'!N$13/'Weightage Page-1'!F$13)*'Weightage Page-1'!F194,0))+
(IF('Semester Activities'!N$14&lt;&gt;0,('Semester Activities'!N$14/'Weightage Page-1'!G$13)*'Weightage Page-1'!G194,0))+
(IF('Semester Activities'!N$15&lt;&gt;0,('Semester Activities'!N$15/'Weightage Page-1'!H$13)*'Weightage Page-1'!H194,0))+
(IF('Semester Activities'!N$16&lt;&gt;0,('Semester Activities'!N$16/'Weightage Page-1'!I$13)*'Weightage Page-1'!I194,0))+
(IF('Semester Activities'!N$17&lt;&gt;0,('Semester Activities'!N$17/'Weightage Page-1'!J$13)*'Weightage Page-1'!J194,0))+
(IF('Semester Activities'!N$18&lt;&gt;0,('Semester Activities'!N$18/'Weightage Page-1'!K$13)*'Weightage Page-1'!K194,0))+
(IF('Semester Activities'!N$19&lt;&gt;0,('Semester Activities'!N$19/'Weightage Page-1'!L$13)*'Weightage Page-1'!L194,0))+
(IF('Semester Activities'!N$20&lt;&gt;0,('Semester Activities'!N$20/'Weightage Page-1'!M$13)*'Weightage Page-1'!M194,0))+
(IF('Semester Activities'!N$21&lt;&gt;0,('Semester Activities'!N$21/'Weightage Page-1'!N$13)*'Weightage Page-1'!N194,0))+
(IF('Semester Activities'!N$25&lt;&gt;0,('Semester Activities'!N$25/'Weightage Page-1'!R$13)*'Weightage Page-1'!R194,0))+
(IF('Semester Activities'!N$26&lt;&gt;0,('Semester Activities'!N$26/'Weightage Page-1'!S$13)*'Weightage Page-1'!S194,0))+
(IF('Semester Activities'!N$27&lt;&gt;0,('Semester Activities'!N$27/'Weightage Page-1'!T$13)*'Weightage Page-1'!T194,0))+
(IF('Semester Activities'!N$28&lt;&gt;0,('Semester Activities'!N$28/'Weightage Page-1'!U$13)*'Weightage Page-1'!U194,0))+
(IF('Semester Activities'!N$29&lt;&gt;0,('Semester Activities'!N$29/'Weightage Page-1'!V$13)*'Weightage Page-1'!V194,0))+
(IF('Semester Activities'!N$30&lt;&gt;0,('Semester Activities'!N$30/'Weightage Page-1'!W$13)*'Weightage Page-1'!W194,0))+
(IF('Semester Activities'!N$31&lt;&gt;0,('Semester Activities'!N$31/'Weightage Page-1'!X$13)*'Weightage Page-1'!X194,0))+
(IF('Semester Activities'!N$32&lt;&gt;0,('Semester Activities'!N$32/'Weightage Page-1'!Y$13)*'Weightage Page-1'!Y194,0))+
(IF('Semester Activities'!N$33&lt;&gt;0,('Semester Activities'!N$33/'Weightage Page-1'!Z$13)*'Weightage Page-1'!Z194,0))+
(IF('Semester Activities'!N$34&lt;&gt;0,('Semester Activities'!N$34/'Weightage Page-1'!AA$13)*'Weightage Page-1'!AA194,0))+
(IF('Semester Activities'!N$35&lt;&gt;0,('Semester Activities'!N$35/'Weightage Page-1'!AB$13)*'Weightage Page-1'!AB194,0))+
(IF('Semester Activities'!N$36&lt;&gt;0,('Semester Activities'!N$36/'Weightage Page-1'!AC$13)*'Weightage Page-1'!AC194,0))+
(IF('Semester Activities'!N$38&lt;&gt;0,('Semester Activities'!N$38/'Weightage Page-1'!AE$13)*'Weightage Page-1'!AE194,0))+
(IF('Semester Activities'!N$39&lt;&gt;0,('Semester Activities'!N$39/'Weightage Page-1'!AF$13)*'Weightage Page-1'!AF194,0))+
(IF('Semester Activities'!N$40&lt;&gt;0,('Semester Activities'!N$40/'Weightage Page-1'!AG$13)*'Weightage Page-1'!AG194,0))+
(IF('Semester Activities'!N$41&lt;&gt;0,('Semester Activities'!N$41/'Weightage Page-1'!AH$13)*'Weightage Page-1'!AH194,0))+
(IF('Semester Activities'!N$42&lt;&gt;0,('Semester Activities'!N$42/'Weightage Page-1'!AI$13)*'Weightage Page-1'!AI194,0))+
(IF('Semester Activities'!N$43&lt;&gt;0,('Semester Activities'!N$43/'Weightage Page-1'!AJ$13)*'Weightage Page-1'!AJ194,0))+
(IF('Semester Activities'!N$44&lt;&gt;0,('Semester Activities'!N$44/'Weightage Page-1'!AK$13)*'Weightage Page-1'!AK194,0))+
(IF('Semester Activities'!N$45&lt;&gt;0,('Semester Activities'!N$45/'Weightage Page-1'!AL$13)*'Weightage Page-1'!AL194,0))+
(IF('Semester Activities'!N$46&lt;&gt;0,('Semester Activities'!N$46/'Weightage Page-1'!AM$13)*'Weightage Page-1'!AM194,0))+
(IF('Semester Activities'!N$47&lt;&gt;0,('Semester Activities'!N$47/'Weightage Page-1'!AN$13)*'Weightage Page-1'!AN194,0))+
(IF('Semester Activities'!N$48&lt;&gt;0,('Semester Activities'!N$48/'Weightage Page-1'!AO$13)*'Weightage Page-1'!AO194,0))+
(IF('Semester Activities'!N$49&lt;&gt;0,('Semester Activities'!N$49/'Weightage Page-1'!AP$13)*'Weightage Page-1'!AP194,0))+
(IF('Semester Activities'!N$50&lt;&gt;0,('Semester Activities'!N$50/'Weightage Page-1'!AQ$13)*'Weightage Page-1'!AQ194,0))+
(IF('Semester Activities'!N$51&lt;&gt;0,('Semester Activities'!N$51/'Weightage Page-1'!AR$13)*'Weightage Page-1'!AR194,0))+
(IF('Semester Activities'!N$52&lt;&gt;0,('Semester Activities'!N$52/'Weightage Page-1'!AS$13)*'Weightage Page-1'!AS194,0))+
(IF('Semester Activities'!N$53&lt;&gt;0,('Semester Activities'!N$53/'Weightage Page-1'!AT$13)*'Weightage Page-1'!AT194,0))+
(IF('Semester Activities'!N$54&lt;&gt;0,('Semester Activities'!N$54/'Weightage Page-1'!AU$13)*'Weightage Page-1'!AU194,0))+
(IF('Semester Activities'!N$55&lt;&gt;0,('Semester Activities'!N$55/'Weightage Page-1'!AV$13)*'Weightage Page-1'!AV194,0))+
(IF('Semester Activities'!N$56&lt;&gt;0,('Semester Activities'!N$56/'Weightage Page-1'!AW$13)*'Weightage Page-1'!AW194,0))+
(IF('Semester Activities'!N$57&lt;&gt;0,('Semester Activities'!N$57/'Weightage Page-1'!AX$13)*'Weightage Page-1'!AX194,0))+
(IF('Semester Activities'!N$58&lt;&gt;0,('Semester Activities'!N$58/'Weightage Page-1'!AY$13)*'Weightage Page-1'!AY194,0))+
(IF('Semester Activities'!N$59&lt;&gt;0,('Semester Activities'!N$59/'Weightage Page-1'!AZ$13)*'Weightage Page-1'!AZ194,0))+
(IF('Semester Activities'!N$60&lt;&gt;0,('Semester Activities'!N$60/'Weightage Page-1'!BA$13)*'Weightage Page-1'!BA194,0))+
(IF('Semester Activities'!N$61&lt;&gt;0,('Semester Activities'!N$61/'Weightage Page-1'!BB$13)*'Weightage Page-1'!BB194,0))</f>
        <v>0</v>
      </c>
      <c r="M188" s="423"/>
      <c r="N188" s="424">
        <f t="shared" si="3"/>
        <v>0</v>
      </c>
      <c r="O188" s="424"/>
    </row>
    <row r="189" spans="1:15" ht="16.5" thickBot="1" x14ac:dyDescent="0.3">
      <c r="A189" s="210">
        <v>180</v>
      </c>
      <c r="B189" s="211" t="str">
        <f>IF('Weightage Page-1'!B195&lt;&gt;"",'Weightage Page-1'!B195,"")</f>
        <v/>
      </c>
      <c r="C189" s="118"/>
      <c r="D189" s="423">
        <f>(IF('Semester Activities'!J$11&lt;&gt;0,('Semester Activities'!J$11/'Weightage Page-1'!D$13)*'Weightage Page-1'!D195,0))+
(IF('Semester Activities'!J$12&lt;&gt;0,('Semester Activities'!J$12/'Weightage Page-1'!E$13)*'Weightage Page-1'!E195,0))+
(IF('Semester Activities'!J$13&lt;&gt;0,('Semester Activities'!J$13/'Weightage Page-1'!F$13)*'Weightage Page-1'!F195,0))+
(IF('Semester Activities'!J$14&lt;&gt;0,('Semester Activities'!J$14/'Weightage Page-1'!G$13)*'Weightage Page-1'!G195,0))+
(IF('Semester Activities'!J$15&lt;&gt;0,('Semester Activities'!J$15/'Weightage Page-1'!H$13)*'Weightage Page-1'!H195,0))+
(IF('Semester Activities'!J$16&lt;&gt;0,('Semester Activities'!J$16/'Weightage Page-1'!I$13)*'Weightage Page-1'!I195,0))+
(IF('Semester Activities'!J$17&lt;&gt;0,('Semester Activities'!J$17/'Weightage Page-1'!J$13)*'Weightage Page-1'!J195,0))+
(IF('Semester Activities'!J$18&lt;&gt;0,('Semester Activities'!J$18/'Weightage Page-1'!K$13)*'Weightage Page-1'!K195,0))+
(IF('Semester Activities'!J$19&lt;&gt;0,('Semester Activities'!J$19/'Weightage Page-1'!L$13)*'Weightage Page-1'!L195,0))+
(IF('Semester Activities'!J$20&lt;&gt;0,('Semester Activities'!J$20/'Weightage Page-1'!M$13)*'Weightage Page-1'!M195,0))+
(IF('Semester Activities'!J$21&lt;&gt;0,('Semester Activities'!J$21/'Weightage Page-1'!N$13)*'Weightage Page-1'!N195,0))+
(IF('Semester Activities'!J$25&lt;&gt;0,('Semester Activities'!J$25/'Weightage Page-1'!R$13)*'Weightage Page-1'!R195,0))+
(IF('Semester Activities'!J$26&lt;&gt;0,('Semester Activities'!J$26/'Weightage Page-1'!S$13)*'Weightage Page-1'!S195,0))+
(IF('Semester Activities'!J$27&lt;&gt;0,('Semester Activities'!J$27/'Weightage Page-1'!T$13)*'Weightage Page-1'!T195,0))+
(IF('Semester Activities'!J$28&lt;&gt;0,('Semester Activities'!J$28/'Weightage Page-1'!U$13)*'Weightage Page-1'!U195,0))+
(IF('Semester Activities'!J$29&lt;&gt;0,('Semester Activities'!J$29/'Weightage Page-1'!V$13)*'Weightage Page-1'!V195,0))+
(IF('Semester Activities'!J$30&lt;&gt;0,('Semester Activities'!J$30/'Weightage Page-1'!W$13)*'Weightage Page-1'!W195,0))+
(IF('Semester Activities'!J$31&lt;&gt;0,('Semester Activities'!J$31/'Weightage Page-1'!X$13)*'Weightage Page-1'!X195,0))+
(IF('Semester Activities'!J$32&lt;&gt;0,('Semester Activities'!J$32/'Weightage Page-1'!Y$13)*'Weightage Page-1'!Y195,0))+
(IF('Semester Activities'!J$33&lt;&gt;0,('Semester Activities'!J$33/'Weightage Page-1'!Z$13)*'Weightage Page-1'!Z195,0))+
(IF('Semester Activities'!J$34&lt;&gt;0,('Semester Activities'!J$34/'Weightage Page-1'!AA$13)*'Weightage Page-1'!AA195,0))+
(IF('Semester Activities'!J$35&lt;&gt;0,('Semester Activities'!J$35/'Weightage Page-1'!AB$13)*'Weightage Page-1'!AB195,0))+
(IF('Semester Activities'!J$36&lt;&gt;0,('Semester Activities'!J$36/'Weightage Page-1'!AC$13)*'Weightage Page-1'!AC195,0))+
(IF('Semester Activities'!J$38&lt;&gt;0,('Semester Activities'!J$38/'Weightage Page-1'!AE$13)*'Weightage Page-1'!AE195,0))+
(IF('Semester Activities'!J$39&lt;&gt;0,('Semester Activities'!J$39/'Weightage Page-1'!AF$13)*'Weightage Page-1'!AF195,0))+
(IF('Semester Activities'!J$40&lt;&gt;0,('Semester Activities'!J$40/'Weightage Page-1'!AG$13)*'Weightage Page-1'!AG195,0))+
(IF('Semester Activities'!J$41&lt;&gt;0,('Semester Activities'!J$41/'Weightage Page-1'!AH$13)*'Weightage Page-1'!AH195,0))+
(IF('Semester Activities'!J$42&lt;&gt;0,('Semester Activities'!J$42/'Weightage Page-1'!AI$13)*'Weightage Page-1'!AI195,0))+
(IF('Semester Activities'!J$43&lt;&gt;0,('Semester Activities'!J$43/'Weightage Page-1'!AJ$13)*'Weightage Page-1'!AJ195,0))+
(IF('Semester Activities'!J$44&lt;&gt;0,('Semester Activities'!J$44/'Weightage Page-1'!AK$13)*'Weightage Page-1'!AK195,0))+
(IF('Semester Activities'!J$45&lt;&gt;0,('Semester Activities'!J$45/'Weightage Page-1'!AL$13)*'Weightage Page-1'!AL195,0))+
(IF('Semester Activities'!J$46&lt;&gt;0,('Semester Activities'!J$46/'Weightage Page-1'!AM$13)*'Weightage Page-1'!AM195,0))+
(IF('Semester Activities'!J$47&lt;&gt;0,('Semester Activities'!J$47/'Weightage Page-1'!AN$13)*'Weightage Page-1'!AN195,0))+
(IF('Semester Activities'!J$48&lt;&gt;0,('Semester Activities'!J$48/'Weightage Page-1'!AO$13)*'Weightage Page-1'!AO195,0))+
(IF('Semester Activities'!J$49&lt;&gt;0,('Semester Activities'!J$49/'Weightage Page-1'!AP$13)*'Weightage Page-1'!AP195,0))+
(IF('Semester Activities'!J$50&lt;&gt;0,('Semester Activities'!J$50/'Weightage Page-1'!AQ$13)*'Weightage Page-1'!AQ195,0))+
(IF('Semester Activities'!J$51&lt;&gt;0,('Semester Activities'!J$51/'Weightage Page-1'!AR$13)*'Weightage Page-1'!AR195,0))+
(IF('Semester Activities'!J$52&lt;&gt;0,('Semester Activities'!J$52/'Weightage Page-1'!AS$13)*'Weightage Page-1'!AS195,0))+
(IF('Semester Activities'!J$53&lt;&gt;0,('Semester Activities'!J$53/'Weightage Page-1'!AT$13)*'Weightage Page-1'!AT195,0))+
(IF('Semester Activities'!J$54&lt;&gt;0,('Semester Activities'!J$54/'Weightage Page-1'!AU$13)*'Weightage Page-1'!AU195,0))+
(IF('Semester Activities'!J$55&lt;&gt;0,('Semester Activities'!J$55/'Weightage Page-1'!AV$13)*'Weightage Page-1'!AV195,0))+
(IF('Semester Activities'!J$56&lt;&gt;0,('Semester Activities'!J$56/'Weightage Page-1'!AW$13)*'Weightage Page-1'!AW195,0))+
(IF('Semester Activities'!J$57&lt;&gt;0,('Semester Activities'!J$57/'Weightage Page-1'!AX$13)*'Weightage Page-1'!AX195,0))+
(IF('Semester Activities'!J$58&lt;&gt;0,('Semester Activities'!J$58/'Weightage Page-1'!AY$13)*'Weightage Page-1'!AY195,0))+
(IF('Semester Activities'!J$59&lt;&gt;0,('Semester Activities'!J$59/'Weightage Page-1'!AZ$13)*'Weightage Page-1'!AZ195,0))+
(IF('Semester Activities'!J$60&lt;&gt;0,('Semester Activities'!J$60/'Weightage Page-1'!BA$13)*'Weightage Page-1'!BA195,0))+
(IF('Semester Activities'!J$61&lt;&gt;0,('Semester Activities'!J$61/'Weightage Page-1'!BB$13)*'Weightage Page-1'!BB195,0))</f>
        <v>0</v>
      </c>
      <c r="E189" s="423"/>
      <c r="F189" s="423">
        <f>(IF('Semester Activities'!K$11&lt;&gt;0,('Semester Activities'!K$11/'Weightage Page-1'!D$13)*'Weightage Page-1'!D195,0))+
(IF('Semester Activities'!K$12&lt;&gt;0,('Semester Activities'!K$12/'Weightage Page-1'!E$13)*'Weightage Page-1'!E195,0))+
(IF('Semester Activities'!K$13&lt;&gt;0,('Semester Activities'!K$13/'Weightage Page-1'!F$13)*'Weightage Page-1'!F195,0))+
(IF('Semester Activities'!K$14&lt;&gt;0,('Semester Activities'!K$14/'Weightage Page-1'!G$13)*'Weightage Page-1'!G195,0))+
(IF('Semester Activities'!K$15&lt;&gt;0,('Semester Activities'!K$15/'Weightage Page-1'!H$13)*'Weightage Page-1'!H195,0))+
(IF('Semester Activities'!K$16&lt;&gt;0,('Semester Activities'!K$16/'Weightage Page-1'!I$13)*'Weightage Page-1'!I195,0))+
(IF('Semester Activities'!K$17&lt;&gt;0,('Semester Activities'!K$17/'Weightage Page-1'!J$13)*'Weightage Page-1'!J195,0))+
(IF('Semester Activities'!K$18&lt;&gt;0,('Semester Activities'!K$18/'Weightage Page-1'!K$13)*'Weightage Page-1'!K195,0))+
(IF('Semester Activities'!K$19&lt;&gt;0,('Semester Activities'!K$19/'Weightage Page-1'!L$13)*'Weightage Page-1'!L195,0))+
(IF('Semester Activities'!K$20&lt;&gt;0,('Semester Activities'!K$20/'Weightage Page-1'!M$13)*'Weightage Page-1'!M195,0))+
(IF('Semester Activities'!K$21&lt;&gt;0,('Semester Activities'!K$21/'Weightage Page-1'!N$13)*'Weightage Page-1'!N195,0))+
(IF('Semester Activities'!K$25&lt;&gt;0,('Semester Activities'!K$25/'Weightage Page-1'!R$13)*'Weightage Page-1'!R195,0))+
(IF('Semester Activities'!K$26&lt;&gt;0,('Semester Activities'!K$26/'Weightage Page-1'!S$13)*'Weightage Page-1'!S195,0))+
(IF('Semester Activities'!K$27&lt;&gt;0,('Semester Activities'!K$27/'Weightage Page-1'!T$13)*'Weightage Page-1'!T195,0))+
(IF('Semester Activities'!K$28&lt;&gt;0,('Semester Activities'!K$28/'Weightage Page-1'!U$13)*'Weightage Page-1'!U195,0))+
(IF('Semester Activities'!K$29&lt;&gt;0,('Semester Activities'!K$29/'Weightage Page-1'!V$13)*'Weightage Page-1'!V195,0))+
(IF('Semester Activities'!K$30&lt;&gt;0,('Semester Activities'!K$30/'Weightage Page-1'!W$13)*'Weightage Page-1'!W195,0))+
(IF('Semester Activities'!K$31&lt;&gt;0,('Semester Activities'!K$31/'Weightage Page-1'!X$13)*'Weightage Page-1'!X195,0))+
(IF('Semester Activities'!K$32&lt;&gt;0,('Semester Activities'!K$32/'Weightage Page-1'!Y$13)*'Weightage Page-1'!Y195,0))+
(IF('Semester Activities'!K$33&lt;&gt;0,('Semester Activities'!K$33/'Weightage Page-1'!Z$13)*'Weightage Page-1'!Z195,0))+
(IF('Semester Activities'!K$34&lt;&gt;0,('Semester Activities'!K$34/'Weightage Page-1'!AA$13)*'Weightage Page-1'!AA195,0))+
(IF('Semester Activities'!K$35&lt;&gt;0,('Semester Activities'!K$35/'Weightage Page-1'!AB$13)*'Weightage Page-1'!AB195,0))+
(IF('Semester Activities'!K$36&lt;&gt;0,('Semester Activities'!K$36/'Weightage Page-1'!AC$13)*'Weightage Page-1'!AC195,0))+
(IF('Semester Activities'!K$38&lt;&gt;0,('Semester Activities'!K$38/'Weightage Page-1'!AE$13)*'Weightage Page-1'!AE195,0))+
(IF('Semester Activities'!K$39&lt;&gt;0,('Semester Activities'!K$39/'Weightage Page-1'!AF$13)*'Weightage Page-1'!AF195,0))+
(IF('Semester Activities'!K$40&lt;&gt;0,('Semester Activities'!K$40/'Weightage Page-1'!AG$13)*'Weightage Page-1'!AG195,0))+
(IF('Semester Activities'!K$41&lt;&gt;0,('Semester Activities'!K$41/'Weightage Page-1'!AH$13)*'Weightage Page-1'!AH195,0))+
(IF('Semester Activities'!K$42&lt;&gt;0,('Semester Activities'!K$42/'Weightage Page-1'!AI$13)*'Weightage Page-1'!AI195,0))+
(IF('Semester Activities'!K$43&lt;&gt;0,('Semester Activities'!K$43/'Weightage Page-1'!AJ$13)*'Weightage Page-1'!AJ195,0))+
(IF('Semester Activities'!K$44&lt;&gt;0,('Semester Activities'!K$44/'Weightage Page-1'!AK$13)*'Weightage Page-1'!AK195,0))+
(IF('Semester Activities'!K$45&lt;&gt;0,('Semester Activities'!K$45/'Weightage Page-1'!AL$13)*'Weightage Page-1'!AL195,0))+
(IF('Semester Activities'!K$46&lt;&gt;0,('Semester Activities'!K$46/'Weightage Page-1'!AM$13)*'Weightage Page-1'!AM195,0))+
(IF('Semester Activities'!K$47&lt;&gt;0,('Semester Activities'!K$47/'Weightage Page-1'!AN$13)*'Weightage Page-1'!AN195,0))+
(IF('Semester Activities'!K$48&lt;&gt;0,('Semester Activities'!K$48/'Weightage Page-1'!AO$13)*'Weightage Page-1'!AO195,0))+
(IF('Semester Activities'!K$49&lt;&gt;0,('Semester Activities'!K$49/'Weightage Page-1'!AP$13)*'Weightage Page-1'!AP195,0))+
(IF('Semester Activities'!K$50&lt;&gt;0,('Semester Activities'!K$50/'Weightage Page-1'!AQ$13)*'Weightage Page-1'!AQ195,0))+
(IF('Semester Activities'!K$51&lt;&gt;0,('Semester Activities'!K$51/'Weightage Page-1'!AR$13)*'Weightage Page-1'!AR195,0))+
(IF('Semester Activities'!K$52&lt;&gt;0,('Semester Activities'!K$52/'Weightage Page-1'!AS$13)*'Weightage Page-1'!AS195,0))+
(IF('Semester Activities'!K$53&lt;&gt;0,('Semester Activities'!K$53/'Weightage Page-1'!AT$13)*'Weightage Page-1'!AT195,0))+
(IF('Semester Activities'!K$54&lt;&gt;0,('Semester Activities'!K$54/'Weightage Page-1'!AU$13)*'Weightage Page-1'!AU195,0))+
(IF('Semester Activities'!K$55&lt;&gt;0,('Semester Activities'!K$55/'Weightage Page-1'!AV$13)*'Weightage Page-1'!AV195,0))+
(IF('Semester Activities'!K$56&lt;&gt;0,('Semester Activities'!K$56/'Weightage Page-1'!AW$13)*'Weightage Page-1'!AW195,0))+
(IF('Semester Activities'!K$57&lt;&gt;0,('Semester Activities'!K$57/'Weightage Page-1'!AX$13)*'Weightage Page-1'!AX195,0))+
(IF('Semester Activities'!K$58&lt;&gt;0,('Semester Activities'!K$58/'Weightage Page-1'!AY$13)*'Weightage Page-1'!AY195,0))+
(IF('Semester Activities'!K$59&lt;&gt;0,('Semester Activities'!K$59/'Weightage Page-1'!AZ$13)*'Weightage Page-1'!AZ195,0))+
(IF('Semester Activities'!K$60&lt;&gt;0,('Semester Activities'!K$60/'Weightage Page-1'!BA$13)*'Weightage Page-1'!BA195,0))+
(IF('Semester Activities'!K$61&lt;&gt;0,('Semester Activities'!K$61/'Weightage Page-1'!BB$13)*'Weightage Page-1'!BB195,0))</f>
        <v>0</v>
      </c>
      <c r="G189" s="423"/>
      <c r="H189" s="423">
        <f>(IF('Semester Activities'!L$11&lt;&gt;0,('Semester Activities'!L$11/'Weightage Page-1'!D$13)*'Weightage Page-1'!D195,0))+
(IF('Semester Activities'!L$12&lt;&gt;0,('Semester Activities'!L$12/'Weightage Page-1'!E$13)*'Weightage Page-1'!E195,0))+
(IF('Semester Activities'!L$13&lt;&gt;0,('Semester Activities'!L$13/'Weightage Page-1'!F$13)*'Weightage Page-1'!F195,0))+
(IF('Semester Activities'!L$14&lt;&gt;0,('Semester Activities'!L$14/'Weightage Page-1'!G$13)*'Weightage Page-1'!G195,0))+
(IF('Semester Activities'!L$15&lt;&gt;0,('Semester Activities'!L$15/'Weightage Page-1'!H$13)*'Weightage Page-1'!H195,0))+
(IF('Semester Activities'!L$16&lt;&gt;0,('Semester Activities'!L$16/'Weightage Page-1'!I$13)*'Weightage Page-1'!I195,0))+
(IF('Semester Activities'!L$17&lt;&gt;0,('Semester Activities'!L$17/'Weightage Page-1'!J$13)*'Weightage Page-1'!J195,0))+
(IF('Semester Activities'!L$18&lt;&gt;0,('Semester Activities'!L$18/'Weightage Page-1'!K$13)*'Weightage Page-1'!K195,0))+
(IF('Semester Activities'!L$19&lt;&gt;0,('Semester Activities'!L$19/'Weightage Page-1'!L$13)*'Weightage Page-1'!L195,0))+
(IF('Semester Activities'!L$20&lt;&gt;0,('Semester Activities'!L$20/'Weightage Page-1'!M$13)*'Weightage Page-1'!M195,0))+
(IF('Semester Activities'!L$21&lt;&gt;0,('Semester Activities'!L$21/'Weightage Page-1'!N$13)*'Weightage Page-1'!N195,0))+
(IF('Semester Activities'!L$25&lt;&gt;0,('Semester Activities'!L$25/'Weightage Page-1'!R$13)*'Weightage Page-1'!R195,0))+
(IF('Semester Activities'!L$26&lt;&gt;0,('Semester Activities'!L$26/'Weightage Page-1'!S$13)*'Weightage Page-1'!S195,0))+
(IF('Semester Activities'!L$27&lt;&gt;0,('Semester Activities'!L$27/'Weightage Page-1'!T$13)*'Weightage Page-1'!T195,0))+
(IF('Semester Activities'!L$28&lt;&gt;0,('Semester Activities'!L$28/'Weightage Page-1'!U$13)*'Weightage Page-1'!U195,0))+
(IF('Semester Activities'!L$29&lt;&gt;0,('Semester Activities'!L$29/'Weightage Page-1'!V$13)*'Weightage Page-1'!V195,0))+
(IF('Semester Activities'!L$30&lt;&gt;0,('Semester Activities'!L$30/'Weightage Page-1'!W$13)*'Weightage Page-1'!W195,0))+
(IF('Semester Activities'!L$31&lt;&gt;0,('Semester Activities'!L$31/'Weightage Page-1'!X$13)*'Weightage Page-1'!X195,0))+
(IF('Semester Activities'!L$32&lt;&gt;0,('Semester Activities'!L$32/'Weightage Page-1'!Y$13)*'Weightage Page-1'!Y195,0))+
(IF('Semester Activities'!L$33&lt;&gt;0,('Semester Activities'!L$33/'Weightage Page-1'!Z$13)*'Weightage Page-1'!Z195,0))+
(IF('Semester Activities'!L$34&lt;&gt;0,('Semester Activities'!L$34/'Weightage Page-1'!AA$13)*'Weightage Page-1'!AA195,0))+
(IF('Semester Activities'!L$35&lt;&gt;0,('Semester Activities'!L$35/'Weightage Page-1'!AB$13)*'Weightage Page-1'!AB195,0))+
(IF('Semester Activities'!L$36&lt;&gt;0,('Semester Activities'!L$36/'Weightage Page-1'!AC$13)*'Weightage Page-1'!AC195,0))+
(IF('Semester Activities'!L$38&lt;&gt;0,('Semester Activities'!L$38/'Weightage Page-1'!AE$13)*'Weightage Page-1'!AE195,0))+
(IF('Semester Activities'!L$39&lt;&gt;0,('Semester Activities'!L$39/'Weightage Page-1'!AF$13)*'Weightage Page-1'!AF195,0))+
(IF('Semester Activities'!L$40&lt;&gt;0,('Semester Activities'!L$40/'Weightage Page-1'!AG$13)*'Weightage Page-1'!AG195,0))+
(IF('Semester Activities'!L$41&lt;&gt;0,('Semester Activities'!L$41/'Weightage Page-1'!AH$13)*'Weightage Page-1'!AH195,0))+
(IF('Semester Activities'!L$42&lt;&gt;0,('Semester Activities'!L$42/'Weightage Page-1'!AI$13)*'Weightage Page-1'!AI195,0))+
(IF('Semester Activities'!L$43&lt;&gt;0,('Semester Activities'!L$43/'Weightage Page-1'!AJ$13)*'Weightage Page-1'!AJ195,0))+
(IF('Semester Activities'!L$44&lt;&gt;0,('Semester Activities'!L$44/'Weightage Page-1'!AK$13)*'Weightage Page-1'!AK195,0))+
(IF('Semester Activities'!L$45&lt;&gt;0,('Semester Activities'!L$45/'Weightage Page-1'!AL$13)*'Weightage Page-1'!AL195,0))+
(IF('Semester Activities'!L$46&lt;&gt;0,('Semester Activities'!L$46/'Weightage Page-1'!AM$13)*'Weightage Page-1'!AM195,0))+
(IF('Semester Activities'!L$47&lt;&gt;0,('Semester Activities'!L$47/'Weightage Page-1'!AN$13)*'Weightage Page-1'!AN195,0))+
(IF('Semester Activities'!L$48&lt;&gt;0,('Semester Activities'!L$48/'Weightage Page-1'!AO$13)*'Weightage Page-1'!AO195,0))+
(IF('Semester Activities'!L$49&lt;&gt;0,('Semester Activities'!L$49/'Weightage Page-1'!AP$13)*'Weightage Page-1'!AP195,0))+
(IF('Semester Activities'!L$50&lt;&gt;0,('Semester Activities'!L$50/'Weightage Page-1'!AQ$13)*'Weightage Page-1'!AQ195,0))+
(IF('Semester Activities'!L$51&lt;&gt;0,('Semester Activities'!L$51/'Weightage Page-1'!AR$13)*'Weightage Page-1'!AR195,0))+
(IF('Semester Activities'!L$52&lt;&gt;0,('Semester Activities'!L$52/'Weightage Page-1'!AS$13)*'Weightage Page-1'!AS195,0))+
(IF('Semester Activities'!L$53&lt;&gt;0,('Semester Activities'!L$53/'Weightage Page-1'!AT$13)*'Weightage Page-1'!AT195,0))+
(IF('Semester Activities'!L$54&lt;&gt;0,('Semester Activities'!L$54/'Weightage Page-1'!AU$13)*'Weightage Page-1'!AU195,0))+
(IF('Semester Activities'!L$55&lt;&gt;0,('Semester Activities'!L$55/'Weightage Page-1'!AV$13)*'Weightage Page-1'!AV195,0))+
(IF('Semester Activities'!L$56&lt;&gt;0,('Semester Activities'!L$56/'Weightage Page-1'!AW$13)*'Weightage Page-1'!AW195,0))+
(IF('Semester Activities'!L$57&lt;&gt;0,('Semester Activities'!L$57/'Weightage Page-1'!AX$13)*'Weightage Page-1'!AX195,0))+
(IF('Semester Activities'!L$58&lt;&gt;0,('Semester Activities'!L$58/'Weightage Page-1'!AY$13)*'Weightage Page-1'!AY195,0))+
(IF('Semester Activities'!L$59&lt;&gt;0,('Semester Activities'!L$59/'Weightage Page-1'!AZ$13)*'Weightage Page-1'!AZ195,0))+
(IF('Semester Activities'!L$60&lt;&gt;0,('Semester Activities'!L$60/'Weightage Page-1'!BA$13)*'Weightage Page-1'!BA195,0))+
(IF('Semester Activities'!L$61&lt;&gt;0,('Semester Activities'!L$61/'Weightage Page-1'!BB$13)*'Weightage Page-1'!BB195,0))</f>
        <v>0</v>
      </c>
      <c r="I189" s="423"/>
      <c r="J189" s="423">
        <f>(IF('Semester Activities'!M$11&lt;&gt;0,('Semester Activities'!M$11/'Weightage Page-1'!D$13)*'Weightage Page-1'!D195,0))+
(IF('Semester Activities'!M$12&lt;&gt;0,('Semester Activities'!M$12/'Weightage Page-1'!E$13)*'Weightage Page-1'!E195,0))+
(IF('Semester Activities'!M$13&lt;&gt;0,('Semester Activities'!M$13/'Weightage Page-1'!F$13)*'Weightage Page-1'!F195,0))+
(IF('Semester Activities'!M$14&lt;&gt;0,('Semester Activities'!M$14/'Weightage Page-1'!G$13)*'Weightage Page-1'!G195,0))+
(IF('Semester Activities'!M$15&lt;&gt;0,('Semester Activities'!M$15/'Weightage Page-1'!H$13)*'Weightage Page-1'!H195,0))+
(IF('Semester Activities'!M$16&lt;&gt;0,('Semester Activities'!M$16/'Weightage Page-1'!I$13)*'Weightage Page-1'!I195,0))+
(IF('Semester Activities'!M$17&lt;&gt;0,('Semester Activities'!M$17/'Weightage Page-1'!J$13)*'Weightage Page-1'!J195,0))+
(IF('Semester Activities'!M$18&lt;&gt;0,('Semester Activities'!M$18/'Weightage Page-1'!K$13)*'Weightage Page-1'!K195,0))+
(IF('Semester Activities'!M$19&lt;&gt;0,('Semester Activities'!M$19/'Weightage Page-1'!L$13)*'Weightage Page-1'!L195,0))+
(IF('Semester Activities'!M$20&lt;&gt;0,('Semester Activities'!M$20/'Weightage Page-1'!M$13)*'Weightage Page-1'!M195,0))+
(IF('Semester Activities'!M$21&lt;&gt;0,('Semester Activities'!M$21/'Weightage Page-1'!N$13)*'Weightage Page-1'!N195,0))+
(IF('Semester Activities'!M$25&lt;&gt;0,('Semester Activities'!M$25/'Weightage Page-1'!R$13)*'Weightage Page-1'!R195,0))+
(IF('Semester Activities'!M$26&lt;&gt;0,('Semester Activities'!M$26/'Weightage Page-1'!S$13)*'Weightage Page-1'!S195,0))+
(IF('Semester Activities'!M$27&lt;&gt;0,('Semester Activities'!M$27/'Weightage Page-1'!T$13)*'Weightage Page-1'!T195,0))+
(IF('Semester Activities'!M$28&lt;&gt;0,('Semester Activities'!M$28/'Weightage Page-1'!U$13)*'Weightage Page-1'!U195,0))+
(IF('Semester Activities'!M$29&lt;&gt;0,('Semester Activities'!M$29/'Weightage Page-1'!V$13)*'Weightage Page-1'!V195,0))+
(IF('Semester Activities'!M$30&lt;&gt;0,('Semester Activities'!M$30/'Weightage Page-1'!W$13)*'Weightage Page-1'!W195,0))+
(IF('Semester Activities'!M$31&lt;&gt;0,('Semester Activities'!M$31/'Weightage Page-1'!X$13)*'Weightage Page-1'!X195,0))+
(IF('Semester Activities'!M$32&lt;&gt;0,('Semester Activities'!M$32/'Weightage Page-1'!Y$13)*'Weightage Page-1'!Y195,0))+
(IF('Semester Activities'!M$33&lt;&gt;0,('Semester Activities'!M$33/'Weightage Page-1'!Z$13)*'Weightage Page-1'!Z195,0))+
(IF('Semester Activities'!M$34&lt;&gt;0,('Semester Activities'!M$34/'Weightage Page-1'!AA$13)*'Weightage Page-1'!AA195,0))+
(IF('Semester Activities'!M$35&lt;&gt;0,('Semester Activities'!M$35/'Weightage Page-1'!AB$13)*'Weightage Page-1'!AB195,0))+
(IF('Semester Activities'!M$36&lt;&gt;0,('Semester Activities'!M$36/'Weightage Page-1'!AC$13)*'Weightage Page-1'!AC195,0))+
(IF('Semester Activities'!M$38&lt;&gt;0,('Semester Activities'!M$38/'Weightage Page-1'!AE$13)*'Weightage Page-1'!AE195,0))+
(IF('Semester Activities'!M$39&lt;&gt;0,('Semester Activities'!M$39/'Weightage Page-1'!AF$13)*'Weightage Page-1'!AF195,0))+
(IF('Semester Activities'!M$40&lt;&gt;0,('Semester Activities'!M$40/'Weightage Page-1'!AG$13)*'Weightage Page-1'!AG195,0))+
(IF('Semester Activities'!M$41&lt;&gt;0,('Semester Activities'!M$41/'Weightage Page-1'!AH$13)*'Weightage Page-1'!AH195,0))+
(IF('Semester Activities'!M$42&lt;&gt;0,('Semester Activities'!M$42/'Weightage Page-1'!AI$13)*'Weightage Page-1'!AI195,0))+
(IF('Semester Activities'!M$43&lt;&gt;0,('Semester Activities'!M$43/'Weightage Page-1'!AJ$13)*'Weightage Page-1'!AJ195,0))+
(IF('Semester Activities'!M$44&lt;&gt;0,('Semester Activities'!M$44/'Weightage Page-1'!AK$13)*'Weightage Page-1'!AK195,0))+
(IF('Semester Activities'!M$45&lt;&gt;0,('Semester Activities'!M$45/'Weightage Page-1'!AL$13)*'Weightage Page-1'!AL195,0))+
(IF('Semester Activities'!M$46&lt;&gt;0,('Semester Activities'!M$46/'Weightage Page-1'!AM$13)*'Weightage Page-1'!AM195,0))+
(IF('Semester Activities'!M$47&lt;&gt;0,('Semester Activities'!M$47/'Weightage Page-1'!AN$13)*'Weightage Page-1'!AN195,0))+
(IF('Semester Activities'!M$48&lt;&gt;0,('Semester Activities'!M$48/'Weightage Page-1'!AO$13)*'Weightage Page-1'!AO195,0))+
(IF('Semester Activities'!M$49&lt;&gt;0,('Semester Activities'!M$49/'Weightage Page-1'!AP$13)*'Weightage Page-1'!AP195,0))+
(IF('Semester Activities'!M$50&lt;&gt;0,('Semester Activities'!M$50/'Weightage Page-1'!AQ$13)*'Weightage Page-1'!AQ195,0))+
(IF('Semester Activities'!M$51&lt;&gt;0,('Semester Activities'!M$51/'Weightage Page-1'!AR$13)*'Weightage Page-1'!AR195,0))+
(IF('Semester Activities'!M$52&lt;&gt;0,('Semester Activities'!M$52/'Weightage Page-1'!AS$13)*'Weightage Page-1'!AS195,0))+
(IF('Semester Activities'!M$53&lt;&gt;0,('Semester Activities'!M$53/'Weightage Page-1'!AT$13)*'Weightage Page-1'!AT195,0))+
(IF('Semester Activities'!M$54&lt;&gt;0,('Semester Activities'!M$54/'Weightage Page-1'!AU$13)*'Weightage Page-1'!AU195,0))+
(IF('Semester Activities'!M$55&lt;&gt;0,('Semester Activities'!M$55/'Weightage Page-1'!AV$13)*'Weightage Page-1'!AV195,0))+
(IF('Semester Activities'!M$56&lt;&gt;0,('Semester Activities'!M$56/'Weightage Page-1'!AW$13)*'Weightage Page-1'!AW195,0))+
(IF('Semester Activities'!M$57&lt;&gt;0,('Semester Activities'!M$57/'Weightage Page-1'!AX$13)*'Weightage Page-1'!AX195,0))+
(IF('Semester Activities'!M$58&lt;&gt;0,('Semester Activities'!M$58/'Weightage Page-1'!AY$13)*'Weightage Page-1'!AY195,0))+
(IF('Semester Activities'!M$59&lt;&gt;0,('Semester Activities'!M$59/'Weightage Page-1'!AZ$13)*'Weightage Page-1'!AZ195,0))+
(IF('Semester Activities'!M$60&lt;&gt;0,('Semester Activities'!M$60/'Weightage Page-1'!BA$13)*'Weightage Page-1'!BA195,0))+
(IF('Semester Activities'!M$61&lt;&gt;0,('Semester Activities'!M$61/'Weightage Page-1'!BB$13)*'Weightage Page-1'!BB195,0))</f>
        <v>0</v>
      </c>
      <c r="K189" s="423"/>
      <c r="L189" s="423">
        <f>(IF('Semester Activities'!N$11&lt;&gt;0,('Semester Activities'!N$11/'Weightage Page-1'!D$13)*'Weightage Page-1'!D195,0))+
(IF('Semester Activities'!N$12&lt;&gt;0,('Semester Activities'!N$12/'Weightage Page-1'!E$13)*'Weightage Page-1'!E195,0))+
(IF('Semester Activities'!N$13&lt;&gt;0,('Semester Activities'!N$13/'Weightage Page-1'!F$13)*'Weightage Page-1'!F195,0))+
(IF('Semester Activities'!N$14&lt;&gt;0,('Semester Activities'!N$14/'Weightage Page-1'!G$13)*'Weightage Page-1'!G195,0))+
(IF('Semester Activities'!N$15&lt;&gt;0,('Semester Activities'!N$15/'Weightage Page-1'!H$13)*'Weightage Page-1'!H195,0))+
(IF('Semester Activities'!N$16&lt;&gt;0,('Semester Activities'!N$16/'Weightage Page-1'!I$13)*'Weightage Page-1'!I195,0))+
(IF('Semester Activities'!N$17&lt;&gt;0,('Semester Activities'!N$17/'Weightage Page-1'!J$13)*'Weightage Page-1'!J195,0))+
(IF('Semester Activities'!N$18&lt;&gt;0,('Semester Activities'!N$18/'Weightage Page-1'!K$13)*'Weightage Page-1'!K195,0))+
(IF('Semester Activities'!N$19&lt;&gt;0,('Semester Activities'!N$19/'Weightage Page-1'!L$13)*'Weightage Page-1'!L195,0))+
(IF('Semester Activities'!N$20&lt;&gt;0,('Semester Activities'!N$20/'Weightage Page-1'!M$13)*'Weightage Page-1'!M195,0))+
(IF('Semester Activities'!N$21&lt;&gt;0,('Semester Activities'!N$21/'Weightage Page-1'!N$13)*'Weightage Page-1'!N195,0))+
(IF('Semester Activities'!N$25&lt;&gt;0,('Semester Activities'!N$25/'Weightage Page-1'!R$13)*'Weightage Page-1'!R195,0))+
(IF('Semester Activities'!N$26&lt;&gt;0,('Semester Activities'!N$26/'Weightage Page-1'!S$13)*'Weightage Page-1'!S195,0))+
(IF('Semester Activities'!N$27&lt;&gt;0,('Semester Activities'!N$27/'Weightage Page-1'!T$13)*'Weightage Page-1'!T195,0))+
(IF('Semester Activities'!N$28&lt;&gt;0,('Semester Activities'!N$28/'Weightage Page-1'!U$13)*'Weightage Page-1'!U195,0))+
(IF('Semester Activities'!N$29&lt;&gt;0,('Semester Activities'!N$29/'Weightage Page-1'!V$13)*'Weightage Page-1'!V195,0))+
(IF('Semester Activities'!N$30&lt;&gt;0,('Semester Activities'!N$30/'Weightage Page-1'!W$13)*'Weightage Page-1'!W195,0))+
(IF('Semester Activities'!N$31&lt;&gt;0,('Semester Activities'!N$31/'Weightage Page-1'!X$13)*'Weightage Page-1'!X195,0))+
(IF('Semester Activities'!N$32&lt;&gt;0,('Semester Activities'!N$32/'Weightage Page-1'!Y$13)*'Weightage Page-1'!Y195,0))+
(IF('Semester Activities'!N$33&lt;&gt;0,('Semester Activities'!N$33/'Weightage Page-1'!Z$13)*'Weightage Page-1'!Z195,0))+
(IF('Semester Activities'!N$34&lt;&gt;0,('Semester Activities'!N$34/'Weightage Page-1'!AA$13)*'Weightage Page-1'!AA195,0))+
(IF('Semester Activities'!N$35&lt;&gt;0,('Semester Activities'!N$35/'Weightage Page-1'!AB$13)*'Weightage Page-1'!AB195,0))+
(IF('Semester Activities'!N$36&lt;&gt;0,('Semester Activities'!N$36/'Weightage Page-1'!AC$13)*'Weightage Page-1'!AC195,0))+
(IF('Semester Activities'!N$38&lt;&gt;0,('Semester Activities'!N$38/'Weightage Page-1'!AE$13)*'Weightage Page-1'!AE195,0))+
(IF('Semester Activities'!N$39&lt;&gt;0,('Semester Activities'!N$39/'Weightage Page-1'!AF$13)*'Weightage Page-1'!AF195,0))+
(IF('Semester Activities'!N$40&lt;&gt;0,('Semester Activities'!N$40/'Weightage Page-1'!AG$13)*'Weightage Page-1'!AG195,0))+
(IF('Semester Activities'!N$41&lt;&gt;0,('Semester Activities'!N$41/'Weightage Page-1'!AH$13)*'Weightage Page-1'!AH195,0))+
(IF('Semester Activities'!N$42&lt;&gt;0,('Semester Activities'!N$42/'Weightage Page-1'!AI$13)*'Weightage Page-1'!AI195,0))+
(IF('Semester Activities'!N$43&lt;&gt;0,('Semester Activities'!N$43/'Weightage Page-1'!AJ$13)*'Weightage Page-1'!AJ195,0))+
(IF('Semester Activities'!N$44&lt;&gt;0,('Semester Activities'!N$44/'Weightage Page-1'!AK$13)*'Weightage Page-1'!AK195,0))+
(IF('Semester Activities'!N$45&lt;&gt;0,('Semester Activities'!N$45/'Weightage Page-1'!AL$13)*'Weightage Page-1'!AL195,0))+
(IF('Semester Activities'!N$46&lt;&gt;0,('Semester Activities'!N$46/'Weightage Page-1'!AM$13)*'Weightage Page-1'!AM195,0))+
(IF('Semester Activities'!N$47&lt;&gt;0,('Semester Activities'!N$47/'Weightage Page-1'!AN$13)*'Weightage Page-1'!AN195,0))+
(IF('Semester Activities'!N$48&lt;&gt;0,('Semester Activities'!N$48/'Weightage Page-1'!AO$13)*'Weightage Page-1'!AO195,0))+
(IF('Semester Activities'!N$49&lt;&gt;0,('Semester Activities'!N$49/'Weightage Page-1'!AP$13)*'Weightage Page-1'!AP195,0))+
(IF('Semester Activities'!N$50&lt;&gt;0,('Semester Activities'!N$50/'Weightage Page-1'!AQ$13)*'Weightage Page-1'!AQ195,0))+
(IF('Semester Activities'!N$51&lt;&gt;0,('Semester Activities'!N$51/'Weightage Page-1'!AR$13)*'Weightage Page-1'!AR195,0))+
(IF('Semester Activities'!N$52&lt;&gt;0,('Semester Activities'!N$52/'Weightage Page-1'!AS$13)*'Weightage Page-1'!AS195,0))+
(IF('Semester Activities'!N$53&lt;&gt;0,('Semester Activities'!N$53/'Weightage Page-1'!AT$13)*'Weightage Page-1'!AT195,0))+
(IF('Semester Activities'!N$54&lt;&gt;0,('Semester Activities'!N$54/'Weightage Page-1'!AU$13)*'Weightage Page-1'!AU195,0))+
(IF('Semester Activities'!N$55&lt;&gt;0,('Semester Activities'!N$55/'Weightage Page-1'!AV$13)*'Weightage Page-1'!AV195,0))+
(IF('Semester Activities'!N$56&lt;&gt;0,('Semester Activities'!N$56/'Weightage Page-1'!AW$13)*'Weightage Page-1'!AW195,0))+
(IF('Semester Activities'!N$57&lt;&gt;0,('Semester Activities'!N$57/'Weightage Page-1'!AX$13)*'Weightage Page-1'!AX195,0))+
(IF('Semester Activities'!N$58&lt;&gt;0,('Semester Activities'!N$58/'Weightage Page-1'!AY$13)*'Weightage Page-1'!AY195,0))+
(IF('Semester Activities'!N$59&lt;&gt;0,('Semester Activities'!N$59/'Weightage Page-1'!AZ$13)*'Weightage Page-1'!AZ195,0))+
(IF('Semester Activities'!N$60&lt;&gt;0,('Semester Activities'!N$60/'Weightage Page-1'!BA$13)*'Weightage Page-1'!BA195,0))+
(IF('Semester Activities'!N$61&lt;&gt;0,('Semester Activities'!N$61/'Weightage Page-1'!BB$13)*'Weightage Page-1'!BB195,0))</f>
        <v>0</v>
      </c>
      <c r="M189" s="423"/>
      <c r="N189" s="424">
        <f t="shared" si="3"/>
        <v>0</v>
      </c>
      <c r="O189" s="424"/>
    </row>
    <row r="190" spans="1:15" ht="16.5" thickBot="1" x14ac:dyDescent="0.3">
      <c r="A190" s="210">
        <v>181</v>
      </c>
      <c r="B190" s="211" t="str">
        <f>IF('Weightage Page-1'!B196&lt;&gt;"",'Weightage Page-1'!B196,"")</f>
        <v/>
      </c>
      <c r="C190" s="118"/>
      <c r="D190" s="423">
        <f>(IF('Semester Activities'!J$11&lt;&gt;0,('Semester Activities'!J$11/'Weightage Page-1'!D$13)*'Weightage Page-1'!D196,0))+
(IF('Semester Activities'!J$12&lt;&gt;0,('Semester Activities'!J$12/'Weightage Page-1'!E$13)*'Weightage Page-1'!E196,0))+
(IF('Semester Activities'!J$13&lt;&gt;0,('Semester Activities'!J$13/'Weightage Page-1'!F$13)*'Weightage Page-1'!F196,0))+
(IF('Semester Activities'!J$14&lt;&gt;0,('Semester Activities'!J$14/'Weightage Page-1'!G$13)*'Weightage Page-1'!G196,0))+
(IF('Semester Activities'!J$15&lt;&gt;0,('Semester Activities'!J$15/'Weightage Page-1'!H$13)*'Weightage Page-1'!H196,0))+
(IF('Semester Activities'!J$16&lt;&gt;0,('Semester Activities'!J$16/'Weightage Page-1'!I$13)*'Weightage Page-1'!I196,0))+
(IF('Semester Activities'!J$17&lt;&gt;0,('Semester Activities'!J$17/'Weightage Page-1'!J$13)*'Weightage Page-1'!J196,0))+
(IF('Semester Activities'!J$18&lt;&gt;0,('Semester Activities'!J$18/'Weightage Page-1'!K$13)*'Weightage Page-1'!K196,0))+
(IF('Semester Activities'!J$19&lt;&gt;0,('Semester Activities'!J$19/'Weightage Page-1'!L$13)*'Weightage Page-1'!L196,0))+
(IF('Semester Activities'!J$20&lt;&gt;0,('Semester Activities'!J$20/'Weightage Page-1'!M$13)*'Weightage Page-1'!M196,0))+
(IF('Semester Activities'!J$21&lt;&gt;0,('Semester Activities'!J$21/'Weightage Page-1'!N$13)*'Weightage Page-1'!N196,0))+
(IF('Semester Activities'!J$25&lt;&gt;0,('Semester Activities'!J$25/'Weightage Page-1'!R$13)*'Weightage Page-1'!R196,0))+
(IF('Semester Activities'!J$26&lt;&gt;0,('Semester Activities'!J$26/'Weightage Page-1'!S$13)*'Weightage Page-1'!S196,0))+
(IF('Semester Activities'!J$27&lt;&gt;0,('Semester Activities'!J$27/'Weightage Page-1'!T$13)*'Weightage Page-1'!T196,0))+
(IF('Semester Activities'!J$28&lt;&gt;0,('Semester Activities'!J$28/'Weightage Page-1'!U$13)*'Weightage Page-1'!U196,0))+
(IF('Semester Activities'!J$29&lt;&gt;0,('Semester Activities'!J$29/'Weightage Page-1'!V$13)*'Weightage Page-1'!V196,0))+
(IF('Semester Activities'!J$30&lt;&gt;0,('Semester Activities'!J$30/'Weightage Page-1'!W$13)*'Weightage Page-1'!W196,0))+
(IF('Semester Activities'!J$31&lt;&gt;0,('Semester Activities'!J$31/'Weightage Page-1'!X$13)*'Weightage Page-1'!X196,0))+
(IF('Semester Activities'!J$32&lt;&gt;0,('Semester Activities'!J$32/'Weightage Page-1'!Y$13)*'Weightage Page-1'!Y196,0))+
(IF('Semester Activities'!J$33&lt;&gt;0,('Semester Activities'!J$33/'Weightage Page-1'!Z$13)*'Weightage Page-1'!Z196,0))+
(IF('Semester Activities'!J$34&lt;&gt;0,('Semester Activities'!J$34/'Weightage Page-1'!AA$13)*'Weightage Page-1'!AA196,0))+
(IF('Semester Activities'!J$35&lt;&gt;0,('Semester Activities'!J$35/'Weightage Page-1'!AB$13)*'Weightage Page-1'!AB196,0))+
(IF('Semester Activities'!J$36&lt;&gt;0,('Semester Activities'!J$36/'Weightage Page-1'!AC$13)*'Weightage Page-1'!AC196,0))+
(IF('Semester Activities'!J$38&lt;&gt;0,('Semester Activities'!J$38/'Weightage Page-1'!AE$13)*'Weightage Page-1'!AE196,0))+
(IF('Semester Activities'!J$39&lt;&gt;0,('Semester Activities'!J$39/'Weightage Page-1'!AF$13)*'Weightage Page-1'!AF196,0))+
(IF('Semester Activities'!J$40&lt;&gt;0,('Semester Activities'!J$40/'Weightage Page-1'!AG$13)*'Weightage Page-1'!AG196,0))+
(IF('Semester Activities'!J$41&lt;&gt;0,('Semester Activities'!J$41/'Weightage Page-1'!AH$13)*'Weightage Page-1'!AH196,0))+
(IF('Semester Activities'!J$42&lt;&gt;0,('Semester Activities'!J$42/'Weightage Page-1'!AI$13)*'Weightage Page-1'!AI196,0))+
(IF('Semester Activities'!J$43&lt;&gt;0,('Semester Activities'!J$43/'Weightage Page-1'!AJ$13)*'Weightage Page-1'!AJ196,0))+
(IF('Semester Activities'!J$44&lt;&gt;0,('Semester Activities'!J$44/'Weightage Page-1'!AK$13)*'Weightage Page-1'!AK196,0))+
(IF('Semester Activities'!J$45&lt;&gt;0,('Semester Activities'!J$45/'Weightage Page-1'!AL$13)*'Weightage Page-1'!AL196,0))+
(IF('Semester Activities'!J$46&lt;&gt;0,('Semester Activities'!J$46/'Weightage Page-1'!AM$13)*'Weightage Page-1'!AM196,0))+
(IF('Semester Activities'!J$47&lt;&gt;0,('Semester Activities'!J$47/'Weightage Page-1'!AN$13)*'Weightage Page-1'!AN196,0))+
(IF('Semester Activities'!J$48&lt;&gt;0,('Semester Activities'!J$48/'Weightage Page-1'!AO$13)*'Weightage Page-1'!AO196,0))+
(IF('Semester Activities'!J$49&lt;&gt;0,('Semester Activities'!J$49/'Weightage Page-1'!AP$13)*'Weightage Page-1'!AP196,0))+
(IF('Semester Activities'!J$50&lt;&gt;0,('Semester Activities'!J$50/'Weightage Page-1'!AQ$13)*'Weightage Page-1'!AQ196,0))+
(IF('Semester Activities'!J$51&lt;&gt;0,('Semester Activities'!J$51/'Weightage Page-1'!AR$13)*'Weightage Page-1'!AR196,0))+
(IF('Semester Activities'!J$52&lt;&gt;0,('Semester Activities'!J$52/'Weightage Page-1'!AS$13)*'Weightage Page-1'!AS196,0))+
(IF('Semester Activities'!J$53&lt;&gt;0,('Semester Activities'!J$53/'Weightage Page-1'!AT$13)*'Weightage Page-1'!AT196,0))+
(IF('Semester Activities'!J$54&lt;&gt;0,('Semester Activities'!J$54/'Weightage Page-1'!AU$13)*'Weightage Page-1'!AU196,0))+
(IF('Semester Activities'!J$55&lt;&gt;0,('Semester Activities'!J$55/'Weightage Page-1'!AV$13)*'Weightage Page-1'!AV196,0))+
(IF('Semester Activities'!J$56&lt;&gt;0,('Semester Activities'!J$56/'Weightage Page-1'!AW$13)*'Weightage Page-1'!AW196,0))+
(IF('Semester Activities'!J$57&lt;&gt;0,('Semester Activities'!J$57/'Weightage Page-1'!AX$13)*'Weightage Page-1'!AX196,0))+
(IF('Semester Activities'!J$58&lt;&gt;0,('Semester Activities'!J$58/'Weightage Page-1'!AY$13)*'Weightage Page-1'!AY196,0))+
(IF('Semester Activities'!J$59&lt;&gt;0,('Semester Activities'!J$59/'Weightage Page-1'!AZ$13)*'Weightage Page-1'!AZ196,0))+
(IF('Semester Activities'!J$60&lt;&gt;0,('Semester Activities'!J$60/'Weightage Page-1'!BA$13)*'Weightage Page-1'!BA196,0))+
(IF('Semester Activities'!J$61&lt;&gt;0,('Semester Activities'!J$61/'Weightage Page-1'!BB$13)*'Weightage Page-1'!BB196,0))</f>
        <v>0</v>
      </c>
      <c r="E190" s="423"/>
      <c r="F190" s="423">
        <f>(IF('Semester Activities'!K$11&lt;&gt;0,('Semester Activities'!K$11/'Weightage Page-1'!D$13)*'Weightage Page-1'!D196,0))+
(IF('Semester Activities'!K$12&lt;&gt;0,('Semester Activities'!K$12/'Weightage Page-1'!E$13)*'Weightage Page-1'!E196,0))+
(IF('Semester Activities'!K$13&lt;&gt;0,('Semester Activities'!K$13/'Weightage Page-1'!F$13)*'Weightage Page-1'!F196,0))+
(IF('Semester Activities'!K$14&lt;&gt;0,('Semester Activities'!K$14/'Weightage Page-1'!G$13)*'Weightage Page-1'!G196,0))+
(IF('Semester Activities'!K$15&lt;&gt;0,('Semester Activities'!K$15/'Weightage Page-1'!H$13)*'Weightage Page-1'!H196,0))+
(IF('Semester Activities'!K$16&lt;&gt;0,('Semester Activities'!K$16/'Weightage Page-1'!I$13)*'Weightage Page-1'!I196,0))+
(IF('Semester Activities'!K$17&lt;&gt;0,('Semester Activities'!K$17/'Weightage Page-1'!J$13)*'Weightage Page-1'!J196,0))+
(IF('Semester Activities'!K$18&lt;&gt;0,('Semester Activities'!K$18/'Weightage Page-1'!K$13)*'Weightage Page-1'!K196,0))+
(IF('Semester Activities'!K$19&lt;&gt;0,('Semester Activities'!K$19/'Weightage Page-1'!L$13)*'Weightage Page-1'!L196,0))+
(IF('Semester Activities'!K$20&lt;&gt;0,('Semester Activities'!K$20/'Weightage Page-1'!M$13)*'Weightage Page-1'!M196,0))+
(IF('Semester Activities'!K$21&lt;&gt;0,('Semester Activities'!K$21/'Weightage Page-1'!N$13)*'Weightage Page-1'!N196,0))+
(IF('Semester Activities'!K$25&lt;&gt;0,('Semester Activities'!K$25/'Weightage Page-1'!R$13)*'Weightage Page-1'!R196,0))+
(IF('Semester Activities'!K$26&lt;&gt;0,('Semester Activities'!K$26/'Weightage Page-1'!S$13)*'Weightage Page-1'!S196,0))+
(IF('Semester Activities'!K$27&lt;&gt;0,('Semester Activities'!K$27/'Weightage Page-1'!T$13)*'Weightage Page-1'!T196,0))+
(IF('Semester Activities'!K$28&lt;&gt;0,('Semester Activities'!K$28/'Weightage Page-1'!U$13)*'Weightage Page-1'!U196,0))+
(IF('Semester Activities'!K$29&lt;&gt;0,('Semester Activities'!K$29/'Weightage Page-1'!V$13)*'Weightage Page-1'!V196,0))+
(IF('Semester Activities'!K$30&lt;&gt;0,('Semester Activities'!K$30/'Weightage Page-1'!W$13)*'Weightage Page-1'!W196,0))+
(IF('Semester Activities'!K$31&lt;&gt;0,('Semester Activities'!K$31/'Weightage Page-1'!X$13)*'Weightage Page-1'!X196,0))+
(IF('Semester Activities'!K$32&lt;&gt;0,('Semester Activities'!K$32/'Weightage Page-1'!Y$13)*'Weightage Page-1'!Y196,0))+
(IF('Semester Activities'!K$33&lt;&gt;0,('Semester Activities'!K$33/'Weightage Page-1'!Z$13)*'Weightage Page-1'!Z196,0))+
(IF('Semester Activities'!K$34&lt;&gt;0,('Semester Activities'!K$34/'Weightage Page-1'!AA$13)*'Weightage Page-1'!AA196,0))+
(IF('Semester Activities'!K$35&lt;&gt;0,('Semester Activities'!K$35/'Weightage Page-1'!AB$13)*'Weightage Page-1'!AB196,0))+
(IF('Semester Activities'!K$36&lt;&gt;0,('Semester Activities'!K$36/'Weightage Page-1'!AC$13)*'Weightage Page-1'!AC196,0))+
(IF('Semester Activities'!K$38&lt;&gt;0,('Semester Activities'!K$38/'Weightage Page-1'!AE$13)*'Weightage Page-1'!AE196,0))+
(IF('Semester Activities'!K$39&lt;&gt;0,('Semester Activities'!K$39/'Weightage Page-1'!AF$13)*'Weightage Page-1'!AF196,0))+
(IF('Semester Activities'!K$40&lt;&gt;0,('Semester Activities'!K$40/'Weightage Page-1'!AG$13)*'Weightage Page-1'!AG196,0))+
(IF('Semester Activities'!K$41&lt;&gt;0,('Semester Activities'!K$41/'Weightage Page-1'!AH$13)*'Weightage Page-1'!AH196,0))+
(IF('Semester Activities'!K$42&lt;&gt;0,('Semester Activities'!K$42/'Weightage Page-1'!AI$13)*'Weightage Page-1'!AI196,0))+
(IF('Semester Activities'!K$43&lt;&gt;0,('Semester Activities'!K$43/'Weightage Page-1'!AJ$13)*'Weightage Page-1'!AJ196,0))+
(IF('Semester Activities'!K$44&lt;&gt;0,('Semester Activities'!K$44/'Weightage Page-1'!AK$13)*'Weightage Page-1'!AK196,0))+
(IF('Semester Activities'!K$45&lt;&gt;0,('Semester Activities'!K$45/'Weightage Page-1'!AL$13)*'Weightage Page-1'!AL196,0))+
(IF('Semester Activities'!K$46&lt;&gt;0,('Semester Activities'!K$46/'Weightage Page-1'!AM$13)*'Weightage Page-1'!AM196,0))+
(IF('Semester Activities'!K$47&lt;&gt;0,('Semester Activities'!K$47/'Weightage Page-1'!AN$13)*'Weightage Page-1'!AN196,0))+
(IF('Semester Activities'!K$48&lt;&gt;0,('Semester Activities'!K$48/'Weightage Page-1'!AO$13)*'Weightage Page-1'!AO196,0))+
(IF('Semester Activities'!K$49&lt;&gt;0,('Semester Activities'!K$49/'Weightage Page-1'!AP$13)*'Weightage Page-1'!AP196,0))+
(IF('Semester Activities'!K$50&lt;&gt;0,('Semester Activities'!K$50/'Weightage Page-1'!AQ$13)*'Weightage Page-1'!AQ196,0))+
(IF('Semester Activities'!K$51&lt;&gt;0,('Semester Activities'!K$51/'Weightage Page-1'!AR$13)*'Weightage Page-1'!AR196,0))+
(IF('Semester Activities'!K$52&lt;&gt;0,('Semester Activities'!K$52/'Weightage Page-1'!AS$13)*'Weightage Page-1'!AS196,0))+
(IF('Semester Activities'!K$53&lt;&gt;0,('Semester Activities'!K$53/'Weightage Page-1'!AT$13)*'Weightage Page-1'!AT196,0))+
(IF('Semester Activities'!K$54&lt;&gt;0,('Semester Activities'!K$54/'Weightage Page-1'!AU$13)*'Weightage Page-1'!AU196,0))+
(IF('Semester Activities'!K$55&lt;&gt;0,('Semester Activities'!K$55/'Weightage Page-1'!AV$13)*'Weightage Page-1'!AV196,0))+
(IF('Semester Activities'!K$56&lt;&gt;0,('Semester Activities'!K$56/'Weightage Page-1'!AW$13)*'Weightage Page-1'!AW196,0))+
(IF('Semester Activities'!K$57&lt;&gt;0,('Semester Activities'!K$57/'Weightage Page-1'!AX$13)*'Weightage Page-1'!AX196,0))+
(IF('Semester Activities'!K$58&lt;&gt;0,('Semester Activities'!K$58/'Weightage Page-1'!AY$13)*'Weightage Page-1'!AY196,0))+
(IF('Semester Activities'!K$59&lt;&gt;0,('Semester Activities'!K$59/'Weightage Page-1'!AZ$13)*'Weightage Page-1'!AZ196,0))+
(IF('Semester Activities'!K$60&lt;&gt;0,('Semester Activities'!K$60/'Weightage Page-1'!BA$13)*'Weightage Page-1'!BA196,0))+
(IF('Semester Activities'!K$61&lt;&gt;0,('Semester Activities'!K$61/'Weightage Page-1'!BB$13)*'Weightage Page-1'!BB196,0))</f>
        <v>0</v>
      </c>
      <c r="G190" s="423"/>
      <c r="H190" s="423">
        <f>(IF('Semester Activities'!L$11&lt;&gt;0,('Semester Activities'!L$11/'Weightage Page-1'!D$13)*'Weightage Page-1'!D196,0))+
(IF('Semester Activities'!L$12&lt;&gt;0,('Semester Activities'!L$12/'Weightage Page-1'!E$13)*'Weightage Page-1'!E196,0))+
(IF('Semester Activities'!L$13&lt;&gt;0,('Semester Activities'!L$13/'Weightage Page-1'!F$13)*'Weightage Page-1'!F196,0))+
(IF('Semester Activities'!L$14&lt;&gt;0,('Semester Activities'!L$14/'Weightage Page-1'!G$13)*'Weightage Page-1'!G196,0))+
(IF('Semester Activities'!L$15&lt;&gt;0,('Semester Activities'!L$15/'Weightage Page-1'!H$13)*'Weightage Page-1'!H196,0))+
(IF('Semester Activities'!L$16&lt;&gt;0,('Semester Activities'!L$16/'Weightage Page-1'!I$13)*'Weightage Page-1'!I196,0))+
(IF('Semester Activities'!L$17&lt;&gt;0,('Semester Activities'!L$17/'Weightage Page-1'!J$13)*'Weightage Page-1'!J196,0))+
(IF('Semester Activities'!L$18&lt;&gt;0,('Semester Activities'!L$18/'Weightage Page-1'!K$13)*'Weightage Page-1'!K196,0))+
(IF('Semester Activities'!L$19&lt;&gt;0,('Semester Activities'!L$19/'Weightage Page-1'!L$13)*'Weightage Page-1'!L196,0))+
(IF('Semester Activities'!L$20&lt;&gt;0,('Semester Activities'!L$20/'Weightage Page-1'!M$13)*'Weightage Page-1'!M196,0))+
(IF('Semester Activities'!L$21&lt;&gt;0,('Semester Activities'!L$21/'Weightage Page-1'!N$13)*'Weightage Page-1'!N196,0))+
(IF('Semester Activities'!L$25&lt;&gt;0,('Semester Activities'!L$25/'Weightage Page-1'!R$13)*'Weightage Page-1'!R196,0))+
(IF('Semester Activities'!L$26&lt;&gt;0,('Semester Activities'!L$26/'Weightage Page-1'!S$13)*'Weightage Page-1'!S196,0))+
(IF('Semester Activities'!L$27&lt;&gt;0,('Semester Activities'!L$27/'Weightage Page-1'!T$13)*'Weightage Page-1'!T196,0))+
(IF('Semester Activities'!L$28&lt;&gt;0,('Semester Activities'!L$28/'Weightage Page-1'!U$13)*'Weightage Page-1'!U196,0))+
(IF('Semester Activities'!L$29&lt;&gt;0,('Semester Activities'!L$29/'Weightage Page-1'!V$13)*'Weightage Page-1'!V196,0))+
(IF('Semester Activities'!L$30&lt;&gt;0,('Semester Activities'!L$30/'Weightage Page-1'!W$13)*'Weightage Page-1'!W196,0))+
(IF('Semester Activities'!L$31&lt;&gt;0,('Semester Activities'!L$31/'Weightage Page-1'!X$13)*'Weightage Page-1'!X196,0))+
(IF('Semester Activities'!L$32&lt;&gt;0,('Semester Activities'!L$32/'Weightage Page-1'!Y$13)*'Weightage Page-1'!Y196,0))+
(IF('Semester Activities'!L$33&lt;&gt;0,('Semester Activities'!L$33/'Weightage Page-1'!Z$13)*'Weightage Page-1'!Z196,0))+
(IF('Semester Activities'!L$34&lt;&gt;0,('Semester Activities'!L$34/'Weightage Page-1'!AA$13)*'Weightage Page-1'!AA196,0))+
(IF('Semester Activities'!L$35&lt;&gt;0,('Semester Activities'!L$35/'Weightage Page-1'!AB$13)*'Weightage Page-1'!AB196,0))+
(IF('Semester Activities'!L$36&lt;&gt;0,('Semester Activities'!L$36/'Weightage Page-1'!AC$13)*'Weightage Page-1'!AC196,0))+
(IF('Semester Activities'!L$38&lt;&gt;0,('Semester Activities'!L$38/'Weightage Page-1'!AE$13)*'Weightage Page-1'!AE196,0))+
(IF('Semester Activities'!L$39&lt;&gt;0,('Semester Activities'!L$39/'Weightage Page-1'!AF$13)*'Weightage Page-1'!AF196,0))+
(IF('Semester Activities'!L$40&lt;&gt;0,('Semester Activities'!L$40/'Weightage Page-1'!AG$13)*'Weightage Page-1'!AG196,0))+
(IF('Semester Activities'!L$41&lt;&gt;0,('Semester Activities'!L$41/'Weightage Page-1'!AH$13)*'Weightage Page-1'!AH196,0))+
(IF('Semester Activities'!L$42&lt;&gt;0,('Semester Activities'!L$42/'Weightage Page-1'!AI$13)*'Weightage Page-1'!AI196,0))+
(IF('Semester Activities'!L$43&lt;&gt;0,('Semester Activities'!L$43/'Weightage Page-1'!AJ$13)*'Weightage Page-1'!AJ196,0))+
(IF('Semester Activities'!L$44&lt;&gt;0,('Semester Activities'!L$44/'Weightage Page-1'!AK$13)*'Weightage Page-1'!AK196,0))+
(IF('Semester Activities'!L$45&lt;&gt;0,('Semester Activities'!L$45/'Weightage Page-1'!AL$13)*'Weightage Page-1'!AL196,0))+
(IF('Semester Activities'!L$46&lt;&gt;0,('Semester Activities'!L$46/'Weightage Page-1'!AM$13)*'Weightage Page-1'!AM196,0))+
(IF('Semester Activities'!L$47&lt;&gt;0,('Semester Activities'!L$47/'Weightage Page-1'!AN$13)*'Weightage Page-1'!AN196,0))+
(IF('Semester Activities'!L$48&lt;&gt;0,('Semester Activities'!L$48/'Weightage Page-1'!AO$13)*'Weightage Page-1'!AO196,0))+
(IF('Semester Activities'!L$49&lt;&gt;0,('Semester Activities'!L$49/'Weightage Page-1'!AP$13)*'Weightage Page-1'!AP196,0))+
(IF('Semester Activities'!L$50&lt;&gt;0,('Semester Activities'!L$50/'Weightage Page-1'!AQ$13)*'Weightage Page-1'!AQ196,0))+
(IF('Semester Activities'!L$51&lt;&gt;0,('Semester Activities'!L$51/'Weightage Page-1'!AR$13)*'Weightage Page-1'!AR196,0))+
(IF('Semester Activities'!L$52&lt;&gt;0,('Semester Activities'!L$52/'Weightage Page-1'!AS$13)*'Weightage Page-1'!AS196,0))+
(IF('Semester Activities'!L$53&lt;&gt;0,('Semester Activities'!L$53/'Weightage Page-1'!AT$13)*'Weightage Page-1'!AT196,0))+
(IF('Semester Activities'!L$54&lt;&gt;0,('Semester Activities'!L$54/'Weightage Page-1'!AU$13)*'Weightage Page-1'!AU196,0))+
(IF('Semester Activities'!L$55&lt;&gt;0,('Semester Activities'!L$55/'Weightage Page-1'!AV$13)*'Weightage Page-1'!AV196,0))+
(IF('Semester Activities'!L$56&lt;&gt;0,('Semester Activities'!L$56/'Weightage Page-1'!AW$13)*'Weightage Page-1'!AW196,0))+
(IF('Semester Activities'!L$57&lt;&gt;0,('Semester Activities'!L$57/'Weightage Page-1'!AX$13)*'Weightage Page-1'!AX196,0))+
(IF('Semester Activities'!L$58&lt;&gt;0,('Semester Activities'!L$58/'Weightage Page-1'!AY$13)*'Weightage Page-1'!AY196,0))+
(IF('Semester Activities'!L$59&lt;&gt;0,('Semester Activities'!L$59/'Weightage Page-1'!AZ$13)*'Weightage Page-1'!AZ196,0))+
(IF('Semester Activities'!L$60&lt;&gt;0,('Semester Activities'!L$60/'Weightage Page-1'!BA$13)*'Weightage Page-1'!BA196,0))+
(IF('Semester Activities'!L$61&lt;&gt;0,('Semester Activities'!L$61/'Weightage Page-1'!BB$13)*'Weightage Page-1'!BB196,0))</f>
        <v>0</v>
      </c>
      <c r="I190" s="423"/>
      <c r="J190" s="423">
        <f>(IF('Semester Activities'!M$11&lt;&gt;0,('Semester Activities'!M$11/'Weightage Page-1'!D$13)*'Weightage Page-1'!D196,0))+
(IF('Semester Activities'!M$12&lt;&gt;0,('Semester Activities'!M$12/'Weightage Page-1'!E$13)*'Weightage Page-1'!E196,0))+
(IF('Semester Activities'!M$13&lt;&gt;0,('Semester Activities'!M$13/'Weightage Page-1'!F$13)*'Weightage Page-1'!F196,0))+
(IF('Semester Activities'!M$14&lt;&gt;0,('Semester Activities'!M$14/'Weightage Page-1'!G$13)*'Weightage Page-1'!G196,0))+
(IF('Semester Activities'!M$15&lt;&gt;0,('Semester Activities'!M$15/'Weightage Page-1'!H$13)*'Weightage Page-1'!H196,0))+
(IF('Semester Activities'!M$16&lt;&gt;0,('Semester Activities'!M$16/'Weightage Page-1'!I$13)*'Weightage Page-1'!I196,0))+
(IF('Semester Activities'!M$17&lt;&gt;0,('Semester Activities'!M$17/'Weightage Page-1'!J$13)*'Weightage Page-1'!J196,0))+
(IF('Semester Activities'!M$18&lt;&gt;0,('Semester Activities'!M$18/'Weightage Page-1'!K$13)*'Weightage Page-1'!K196,0))+
(IF('Semester Activities'!M$19&lt;&gt;0,('Semester Activities'!M$19/'Weightage Page-1'!L$13)*'Weightage Page-1'!L196,0))+
(IF('Semester Activities'!M$20&lt;&gt;0,('Semester Activities'!M$20/'Weightage Page-1'!M$13)*'Weightage Page-1'!M196,0))+
(IF('Semester Activities'!M$21&lt;&gt;0,('Semester Activities'!M$21/'Weightage Page-1'!N$13)*'Weightage Page-1'!N196,0))+
(IF('Semester Activities'!M$25&lt;&gt;0,('Semester Activities'!M$25/'Weightage Page-1'!R$13)*'Weightage Page-1'!R196,0))+
(IF('Semester Activities'!M$26&lt;&gt;0,('Semester Activities'!M$26/'Weightage Page-1'!S$13)*'Weightage Page-1'!S196,0))+
(IF('Semester Activities'!M$27&lt;&gt;0,('Semester Activities'!M$27/'Weightage Page-1'!T$13)*'Weightage Page-1'!T196,0))+
(IF('Semester Activities'!M$28&lt;&gt;0,('Semester Activities'!M$28/'Weightage Page-1'!U$13)*'Weightage Page-1'!U196,0))+
(IF('Semester Activities'!M$29&lt;&gt;0,('Semester Activities'!M$29/'Weightage Page-1'!V$13)*'Weightage Page-1'!V196,0))+
(IF('Semester Activities'!M$30&lt;&gt;0,('Semester Activities'!M$30/'Weightage Page-1'!W$13)*'Weightage Page-1'!W196,0))+
(IF('Semester Activities'!M$31&lt;&gt;0,('Semester Activities'!M$31/'Weightage Page-1'!X$13)*'Weightage Page-1'!X196,0))+
(IF('Semester Activities'!M$32&lt;&gt;0,('Semester Activities'!M$32/'Weightage Page-1'!Y$13)*'Weightage Page-1'!Y196,0))+
(IF('Semester Activities'!M$33&lt;&gt;0,('Semester Activities'!M$33/'Weightage Page-1'!Z$13)*'Weightage Page-1'!Z196,0))+
(IF('Semester Activities'!M$34&lt;&gt;0,('Semester Activities'!M$34/'Weightage Page-1'!AA$13)*'Weightage Page-1'!AA196,0))+
(IF('Semester Activities'!M$35&lt;&gt;0,('Semester Activities'!M$35/'Weightage Page-1'!AB$13)*'Weightage Page-1'!AB196,0))+
(IF('Semester Activities'!M$36&lt;&gt;0,('Semester Activities'!M$36/'Weightage Page-1'!AC$13)*'Weightage Page-1'!AC196,0))+
(IF('Semester Activities'!M$38&lt;&gt;0,('Semester Activities'!M$38/'Weightage Page-1'!AE$13)*'Weightage Page-1'!AE196,0))+
(IF('Semester Activities'!M$39&lt;&gt;0,('Semester Activities'!M$39/'Weightage Page-1'!AF$13)*'Weightage Page-1'!AF196,0))+
(IF('Semester Activities'!M$40&lt;&gt;0,('Semester Activities'!M$40/'Weightage Page-1'!AG$13)*'Weightage Page-1'!AG196,0))+
(IF('Semester Activities'!M$41&lt;&gt;0,('Semester Activities'!M$41/'Weightage Page-1'!AH$13)*'Weightage Page-1'!AH196,0))+
(IF('Semester Activities'!M$42&lt;&gt;0,('Semester Activities'!M$42/'Weightage Page-1'!AI$13)*'Weightage Page-1'!AI196,0))+
(IF('Semester Activities'!M$43&lt;&gt;0,('Semester Activities'!M$43/'Weightage Page-1'!AJ$13)*'Weightage Page-1'!AJ196,0))+
(IF('Semester Activities'!M$44&lt;&gt;0,('Semester Activities'!M$44/'Weightage Page-1'!AK$13)*'Weightage Page-1'!AK196,0))+
(IF('Semester Activities'!M$45&lt;&gt;0,('Semester Activities'!M$45/'Weightage Page-1'!AL$13)*'Weightage Page-1'!AL196,0))+
(IF('Semester Activities'!M$46&lt;&gt;0,('Semester Activities'!M$46/'Weightage Page-1'!AM$13)*'Weightage Page-1'!AM196,0))+
(IF('Semester Activities'!M$47&lt;&gt;0,('Semester Activities'!M$47/'Weightage Page-1'!AN$13)*'Weightage Page-1'!AN196,0))+
(IF('Semester Activities'!M$48&lt;&gt;0,('Semester Activities'!M$48/'Weightage Page-1'!AO$13)*'Weightage Page-1'!AO196,0))+
(IF('Semester Activities'!M$49&lt;&gt;0,('Semester Activities'!M$49/'Weightage Page-1'!AP$13)*'Weightage Page-1'!AP196,0))+
(IF('Semester Activities'!M$50&lt;&gt;0,('Semester Activities'!M$50/'Weightage Page-1'!AQ$13)*'Weightage Page-1'!AQ196,0))+
(IF('Semester Activities'!M$51&lt;&gt;0,('Semester Activities'!M$51/'Weightage Page-1'!AR$13)*'Weightage Page-1'!AR196,0))+
(IF('Semester Activities'!M$52&lt;&gt;0,('Semester Activities'!M$52/'Weightage Page-1'!AS$13)*'Weightage Page-1'!AS196,0))+
(IF('Semester Activities'!M$53&lt;&gt;0,('Semester Activities'!M$53/'Weightage Page-1'!AT$13)*'Weightage Page-1'!AT196,0))+
(IF('Semester Activities'!M$54&lt;&gt;0,('Semester Activities'!M$54/'Weightage Page-1'!AU$13)*'Weightage Page-1'!AU196,0))+
(IF('Semester Activities'!M$55&lt;&gt;0,('Semester Activities'!M$55/'Weightage Page-1'!AV$13)*'Weightage Page-1'!AV196,0))+
(IF('Semester Activities'!M$56&lt;&gt;0,('Semester Activities'!M$56/'Weightage Page-1'!AW$13)*'Weightage Page-1'!AW196,0))+
(IF('Semester Activities'!M$57&lt;&gt;0,('Semester Activities'!M$57/'Weightage Page-1'!AX$13)*'Weightage Page-1'!AX196,0))+
(IF('Semester Activities'!M$58&lt;&gt;0,('Semester Activities'!M$58/'Weightage Page-1'!AY$13)*'Weightage Page-1'!AY196,0))+
(IF('Semester Activities'!M$59&lt;&gt;0,('Semester Activities'!M$59/'Weightage Page-1'!AZ$13)*'Weightage Page-1'!AZ196,0))+
(IF('Semester Activities'!M$60&lt;&gt;0,('Semester Activities'!M$60/'Weightage Page-1'!BA$13)*'Weightage Page-1'!BA196,0))+
(IF('Semester Activities'!M$61&lt;&gt;0,('Semester Activities'!M$61/'Weightage Page-1'!BB$13)*'Weightage Page-1'!BB196,0))</f>
        <v>0</v>
      </c>
      <c r="K190" s="423"/>
      <c r="L190" s="423">
        <f>(IF('Semester Activities'!N$11&lt;&gt;0,('Semester Activities'!N$11/'Weightage Page-1'!D$13)*'Weightage Page-1'!D196,0))+
(IF('Semester Activities'!N$12&lt;&gt;0,('Semester Activities'!N$12/'Weightage Page-1'!E$13)*'Weightage Page-1'!E196,0))+
(IF('Semester Activities'!N$13&lt;&gt;0,('Semester Activities'!N$13/'Weightage Page-1'!F$13)*'Weightage Page-1'!F196,0))+
(IF('Semester Activities'!N$14&lt;&gt;0,('Semester Activities'!N$14/'Weightage Page-1'!G$13)*'Weightage Page-1'!G196,0))+
(IF('Semester Activities'!N$15&lt;&gt;0,('Semester Activities'!N$15/'Weightage Page-1'!H$13)*'Weightage Page-1'!H196,0))+
(IF('Semester Activities'!N$16&lt;&gt;0,('Semester Activities'!N$16/'Weightage Page-1'!I$13)*'Weightage Page-1'!I196,0))+
(IF('Semester Activities'!N$17&lt;&gt;0,('Semester Activities'!N$17/'Weightage Page-1'!J$13)*'Weightage Page-1'!J196,0))+
(IF('Semester Activities'!N$18&lt;&gt;0,('Semester Activities'!N$18/'Weightage Page-1'!K$13)*'Weightage Page-1'!K196,0))+
(IF('Semester Activities'!N$19&lt;&gt;0,('Semester Activities'!N$19/'Weightage Page-1'!L$13)*'Weightage Page-1'!L196,0))+
(IF('Semester Activities'!N$20&lt;&gt;0,('Semester Activities'!N$20/'Weightage Page-1'!M$13)*'Weightage Page-1'!M196,0))+
(IF('Semester Activities'!N$21&lt;&gt;0,('Semester Activities'!N$21/'Weightage Page-1'!N$13)*'Weightage Page-1'!N196,0))+
(IF('Semester Activities'!N$25&lt;&gt;0,('Semester Activities'!N$25/'Weightage Page-1'!R$13)*'Weightage Page-1'!R196,0))+
(IF('Semester Activities'!N$26&lt;&gt;0,('Semester Activities'!N$26/'Weightage Page-1'!S$13)*'Weightage Page-1'!S196,0))+
(IF('Semester Activities'!N$27&lt;&gt;0,('Semester Activities'!N$27/'Weightage Page-1'!T$13)*'Weightage Page-1'!T196,0))+
(IF('Semester Activities'!N$28&lt;&gt;0,('Semester Activities'!N$28/'Weightage Page-1'!U$13)*'Weightage Page-1'!U196,0))+
(IF('Semester Activities'!N$29&lt;&gt;0,('Semester Activities'!N$29/'Weightage Page-1'!V$13)*'Weightage Page-1'!V196,0))+
(IF('Semester Activities'!N$30&lt;&gt;0,('Semester Activities'!N$30/'Weightage Page-1'!W$13)*'Weightage Page-1'!W196,0))+
(IF('Semester Activities'!N$31&lt;&gt;0,('Semester Activities'!N$31/'Weightage Page-1'!X$13)*'Weightage Page-1'!X196,0))+
(IF('Semester Activities'!N$32&lt;&gt;0,('Semester Activities'!N$32/'Weightage Page-1'!Y$13)*'Weightage Page-1'!Y196,0))+
(IF('Semester Activities'!N$33&lt;&gt;0,('Semester Activities'!N$33/'Weightage Page-1'!Z$13)*'Weightage Page-1'!Z196,0))+
(IF('Semester Activities'!N$34&lt;&gt;0,('Semester Activities'!N$34/'Weightage Page-1'!AA$13)*'Weightage Page-1'!AA196,0))+
(IF('Semester Activities'!N$35&lt;&gt;0,('Semester Activities'!N$35/'Weightage Page-1'!AB$13)*'Weightage Page-1'!AB196,0))+
(IF('Semester Activities'!N$36&lt;&gt;0,('Semester Activities'!N$36/'Weightage Page-1'!AC$13)*'Weightage Page-1'!AC196,0))+
(IF('Semester Activities'!N$38&lt;&gt;0,('Semester Activities'!N$38/'Weightage Page-1'!AE$13)*'Weightage Page-1'!AE196,0))+
(IF('Semester Activities'!N$39&lt;&gt;0,('Semester Activities'!N$39/'Weightage Page-1'!AF$13)*'Weightage Page-1'!AF196,0))+
(IF('Semester Activities'!N$40&lt;&gt;0,('Semester Activities'!N$40/'Weightage Page-1'!AG$13)*'Weightage Page-1'!AG196,0))+
(IF('Semester Activities'!N$41&lt;&gt;0,('Semester Activities'!N$41/'Weightage Page-1'!AH$13)*'Weightage Page-1'!AH196,0))+
(IF('Semester Activities'!N$42&lt;&gt;0,('Semester Activities'!N$42/'Weightage Page-1'!AI$13)*'Weightage Page-1'!AI196,0))+
(IF('Semester Activities'!N$43&lt;&gt;0,('Semester Activities'!N$43/'Weightage Page-1'!AJ$13)*'Weightage Page-1'!AJ196,0))+
(IF('Semester Activities'!N$44&lt;&gt;0,('Semester Activities'!N$44/'Weightage Page-1'!AK$13)*'Weightage Page-1'!AK196,0))+
(IF('Semester Activities'!N$45&lt;&gt;0,('Semester Activities'!N$45/'Weightage Page-1'!AL$13)*'Weightage Page-1'!AL196,0))+
(IF('Semester Activities'!N$46&lt;&gt;0,('Semester Activities'!N$46/'Weightage Page-1'!AM$13)*'Weightage Page-1'!AM196,0))+
(IF('Semester Activities'!N$47&lt;&gt;0,('Semester Activities'!N$47/'Weightage Page-1'!AN$13)*'Weightage Page-1'!AN196,0))+
(IF('Semester Activities'!N$48&lt;&gt;0,('Semester Activities'!N$48/'Weightage Page-1'!AO$13)*'Weightage Page-1'!AO196,0))+
(IF('Semester Activities'!N$49&lt;&gt;0,('Semester Activities'!N$49/'Weightage Page-1'!AP$13)*'Weightage Page-1'!AP196,0))+
(IF('Semester Activities'!N$50&lt;&gt;0,('Semester Activities'!N$50/'Weightage Page-1'!AQ$13)*'Weightage Page-1'!AQ196,0))+
(IF('Semester Activities'!N$51&lt;&gt;0,('Semester Activities'!N$51/'Weightage Page-1'!AR$13)*'Weightage Page-1'!AR196,0))+
(IF('Semester Activities'!N$52&lt;&gt;0,('Semester Activities'!N$52/'Weightage Page-1'!AS$13)*'Weightage Page-1'!AS196,0))+
(IF('Semester Activities'!N$53&lt;&gt;0,('Semester Activities'!N$53/'Weightage Page-1'!AT$13)*'Weightage Page-1'!AT196,0))+
(IF('Semester Activities'!N$54&lt;&gt;0,('Semester Activities'!N$54/'Weightage Page-1'!AU$13)*'Weightage Page-1'!AU196,0))+
(IF('Semester Activities'!N$55&lt;&gt;0,('Semester Activities'!N$55/'Weightage Page-1'!AV$13)*'Weightage Page-1'!AV196,0))+
(IF('Semester Activities'!N$56&lt;&gt;0,('Semester Activities'!N$56/'Weightage Page-1'!AW$13)*'Weightage Page-1'!AW196,0))+
(IF('Semester Activities'!N$57&lt;&gt;0,('Semester Activities'!N$57/'Weightage Page-1'!AX$13)*'Weightage Page-1'!AX196,0))+
(IF('Semester Activities'!N$58&lt;&gt;0,('Semester Activities'!N$58/'Weightage Page-1'!AY$13)*'Weightage Page-1'!AY196,0))+
(IF('Semester Activities'!N$59&lt;&gt;0,('Semester Activities'!N$59/'Weightage Page-1'!AZ$13)*'Weightage Page-1'!AZ196,0))+
(IF('Semester Activities'!N$60&lt;&gt;0,('Semester Activities'!N$60/'Weightage Page-1'!BA$13)*'Weightage Page-1'!BA196,0))+
(IF('Semester Activities'!N$61&lt;&gt;0,('Semester Activities'!N$61/'Weightage Page-1'!BB$13)*'Weightage Page-1'!BB196,0))</f>
        <v>0</v>
      </c>
      <c r="M190" s="423"/>
      <c r="N190" s="424">
        <f t="shared" si="3"/>
        <v>0</v>
      </c>
      <c r="O190" s="424"/>
    </row>
    <row r="191" spans="1:15" ht="16.5" thickBot="1" x14ac:dyDescent="0.3">
      <c r="A191" s="210">
        <v>182</v>
      </c>
      <c r="B191" s="211" t="str">
        <f>IF('Weightage Page-1'!B197&lt;&gt;"",'Weightage Page-1'!B197,"")</f>
        <v/>
      </c>
      <c r="C191" s="118"/>
      <c r="D191" s="423">
        <f>(IF('Semester Activities'!J$11&lt;&gt;0,('Semester Activities'!J$11/'Weightage Page-1'!D$13)*'Weightage Page-1'!D197,0))+
(IF('Semester Activities'!J$12&lt;&gt;0,('Semester Activities'!J$12/'Weightage Page-1'!E$13)*'Weightage Page-1'!E197,0))+
(IF('Semester Activities'!J$13&lt;&gt;0,('Semester Activities'!J$13/'Weightage Page-1'!F$13)*'Weightage Page-1'!F197,0))+
(IF('Semester Activities'!J$14&lt;&gt;0,('Semester Activities'!J$14/'Weightage Page-1'!G$13)*'Weightage Page-1'!G197,0))+
(IF('Semester Activities'!J$15&lt;&gt;0,('Semester Activities'!J$15/'Weightage Page-1'!H$13)*'Weightage Page-1'!H197,0))+
(IF('Semester Activities'!J$16&lt;&gt;0,('Semester Activities'!J$16/'Weightage Page-1'!I$13)*'Weightage Page-1'!I197,0))+
(IF('Semester Activities'!J$17&lt;&gt;0,('Semester Activities'!J$17/'Weightage Page-1'!J$13)*'Weightage Page-1'!J197,0))+
(IF('Semester Activities'!J$18&lt;&gt;0,('Semester Activities'!J$18/'Weightage Page-1'!K$13)*'Weightage Page-1'!K197,0))+
(IF('Semester Activities'!J$19&lt;&gt;0,('Semester Activities'!J$19/'Weightage Page-1'!L$13)*'Weightage Page-1'!L197,0))+
(IF('Semester Activities'!J$20&lt;&gt;0,('Semester Activities'!J$20/'Weightage Page-1'!M$13)*'Weightage Page-1'!M197,0))+
(IF('Semester Activities'!J$21&lt;&gt;0,('Semester Activities'!J$21/'Weightage Page-1'!N$13)*'Weightage Page-1'!N197,0))+
(IF('Semester Activities'!J$25&lt;&gt;0,('Semester Activities'!J$25/'Weightage Page-1'!R$13)*'Weightage Page-1'!R197,0))+
(IF('Semester Activities'!J$26&lt;&gt;0,('Semester Activities'!J$26/'Weightage Page-1'!S$13)*'Weightage Page-1'!S197,0))+
(IF('Semester Activities'!J$27&lt;&gt;0,('Semester Activities'!J$27/'Weightage Page-1'!T$13)*'Weightage Page-1'!T197,0))+
(IF('Semester Activities'!J$28&lt;&gt;0,('Semester Activities'!J$28/'Weightage Page-1'!U$13)*'Weightage Page-1'!U197,0))+
(IF('Semester Activities'!J$29&lt;&gt;0,('Semester Activities'!J$29/'Weightage Page-1'!V$13)*'Weightage Page-1'!V197,0))+
(IF('Semester Activities'!J$30&lt;&gt;0,('Semester Activities'!J$30/'Weightage Page-1'!W$13)*'Weightage Page-1'!W197,0))+
(IF('Semester Activities'!J$31&lt;&gt;0,('Semester Activities'!J$31/'Weightage Page-1'!X$13)*'Weightage Page-1'!X197,0))+
(IF('Semester Activities'!J$32&lt;&gt;0,('Semester Activities'!J$32/'Weightage Page-1'!Y$13)*'Weightage Page-1'!Y197,0))+
(IF('Semester Activities'!J$33&lt;&gt;0,('Semester Activities'!J$33/'Weightage Page-1'!Z$13)*'Weightage Page-1'!Z197,0))+
(IF('Semester Activities'!J$34&lt;&gt;0,('Semester Activities'!J$34/'Weightage Page-1'!AA$13)*'Weightage Page-1'!AA197,0))+
(IF('Semester Activities'!J$35&lt;&gt;0,('Semester Activities'!J$35/'Weightage Page-1'!AB$13)*'Weightage Page-1'!AB197,0))+
(IF('Semester Activities'!J$36&lt;&gt;0,('Semester Activities'!J$36/'Weightage Page-1'!AC$13)*'Weightage Page-1'!AC197,0))+
(IF('Semester Activities'!J$38&lt;&gt;0,('Semester Activities'!J$38/'Weightage Page-1'!AE$13)*'Weightage Page-1'!AE197,0))+
(IF('Semester Activities'!J$39&lt;&gt;0,('Semester Activities'!J$39/'Weightage Page-1'!AF$13)*'Weightage Page-1'!AF197,0))+
(IF('Semester Activities'!J$40&lt;&gt;0,('Semester Activities'!J$40/'Weightage Page-1'!AG$13)*'Weightage Page-1'!AG197,0))+
(IF('Semester Activities'!J$41&lt;&gt;0,('Semester Activities'!J$41/'Weightage Page-1'!AH$13)*'Weightage Page-1'!AH197,0))+
(IF('Semester Activities'!J$42&lt;&gt;0,('Semester Activities'!J$42/'Weightage Page-1'!AI$13)*'Weightage Page-1'!AI197,0))+
(IF('Semester Activities'!J$43&lt;&gt;0,('Semester Activities'!J$43/'Weightage Page-1'!AJ$13)*'Weightage Page-1'!AJ197,0))+
(IF('Semester Activities'!J$44&lt;&gt;0,('Semester Activities'!J$44/'Weightage Page-1'!AK$13)*'Weightage Page-1'!AK197,0))+
(IF('Semester Activities'!J$45&lt;&gt;0,('Semester Activities'!J$45/'Weightage Page-1'!AL$13)*'Weightage Page-1'!AL197,0))+
(IF('Semester Activities'!J$46&lt;&gt;0,('Semester Activities'!J$46/'Weightage Page-1'!AM$13)*'Weightage Page-1'!AM197,0))+
(IF('Semester Activities'!J$47&lt;&gt;0,('Semester Activities'!J$47/'Weightage Page-1'!AN$13)*'Weightage Page-1'!AN197,0))+
(IF('Semester Activities'!J$48&lt;&gt;0,('Semester Activities'!J$48/'Weightage Page-1'!AO$13)*'Weightage Page-1'!AO197,0))+
(IF('Semester Activities'!J$49&lt;&gt;0,('Semester Activities'!J$49/'Weightage Page-1'!AP$13)*'Weightage Page-1'!AP197,0))+
(IF('Semester Activities'!J$50&lt;&gt;0,('Semester Activities'!J$50/'Weightage Page-1'!AQ$13)*'Weightage Page-1'!AQ197,0))+
(IF('Semester Activities'!J$51&lt;&gt;0,('Semester Activities'!J$51/'Weightage Page-1'!AR$13)*'Weightage Page-1'!AR197,0))+
(IF('Semester Activities'!J$52&lt;&gt;0,('Semester Activities'!J$52/'Weightage Page-1'!AS$13)*'Weightage Page-1'!AS197,0))+
(IF('Semester Activities'!J$53&lt;&gt;0,('Semester Activities'!J$53/'Weightage Page-1'!AT$13)*'Weightage Page-1'!AT197,0))+
(IF('Semester Activities'!J$54&lt;&gt;0,('Semester Activities'!J$54/'Weightage Page-1'!AU$13)*'Weightage Page-1'!AU197,0))+
(IF('Semester Activities'!J$55&lt;&gt;0,('Semester Activities'!J$55/'Weightage Page-1'!AV$13)*'Weightage Page-1'!AV197,0))+
(IF('Semester Activities'!J$56&lt;&gt;0,('Semester Activities'!J$56/'Weightage Page-1'!AW$13)*'Weightage Page-1'!AW197,0))+
(IF('Semester Activities'!J$57&lt;&gt;0,('Semester Activities'!J$57/'Weightage Page-1'!AX$13)*'Weightage Page-1'!AX197,0))+
(IF('Semester Activities'!J$58&lt;&gt;0,('Semester Activities'!J$58/'Weightage Page-1'!AY$13)*'Weightage Page-1'!AY197,0))+
(IF('Semester Activities'!J$59&lt;&gt;0,('Semester Activities'!J$59/'Weightage Page-1'!AZ$13)*'Weightage Page-1'!AZ197,0))+
(IF('Semester Activities'!J$60&lt;&gt;0,('Semester Activities'!J$60/'Weightage Page-1'!BA$13)*'Weightage Page-1'!BA197,0))+
(IF('Semester Activities'!J$61&lt;&gt;0,('Semester Activities'!J$61/'Weightage Page-1'!BB$13)*'Weightage Page-1'!BB197,0))</f>
        <v>0</v>
      </c>
      <c r="E191" s="423"/>
      <c r="F191" s="423">
        <f>(IF('Semester Activities'!K$11&lt;&gt;0,('Semester Activities'!K$11/'Weightage Page-1'!D$13)*'Weightage Page-1'!D197,0))+
(IF('Semester Activities'!K$12&lt;&gt;0,('Semester Activities'!K$12/'Weightage Page-1'!E$13)*'Weightage Page-1'!E197,0))+
(IF('Semester Activities'!K$13&lt;&gt;0,('Semester Activities'!K$13/'Weightage Page-1'!F$13)*'Weightage Page-1'!F197,0))+
(IF('Semester Activities'!K$14&lt;&gt;0,('Semester Activities'!K$14/'Weightage Page-1'!G$13)*'Weightage Page-1'!G197,0))+
(IF('Semester Activities'!K$15&lt;&gt;0,('Semester Activities'!K$15/'Weightage Page-1'!H$13)*'Weightage Page-1'!H197,0))+
(IF('Semester Activities'!K$16&lt;&gt;0,('Semester Activities'!K$16/'Weightage Page-1'!I$13)*'Weightage Page-1'!I197,0))+
(IF('Semester Activities'!K$17&lt;&gt;0,('Semester Activities'!K$17/'Weightage Page-1'!J$13)*'Weightage Page-1'!J197,0))+
(IF('Semester Activities'!K$18&lt;&gt;0,('Semester Activities'!K$18/'Weightage Page-1'!K$13)*'Weightage Page-1'!K197,0))+
(IF('Semester Activities'!K$19&lt;&gt;0,('Semester Activities'!K$19/'Weightage Page-1'!L$13)*'Weightage Page-1'!L197,0))+
(IF('Semester Activities'!K$20&lt;&gt;0,('Semester Activities'!K$20/'Weightage Page-1'!M$13)*'Weightage Page-1'!M197,0))+
(IF('Semester Activities'!K$21&lt;&gt;0,('Semester Activities'!K$21/'Weightage Page-1'!N$13)*'Weightage Page-1'!N197,0))+
(IF('Semester Activities'!K$25&lt;&gt;0,('Semester Activities'!K$25/'Weightage Page-1'!R$13)*'Weightage Page-1'!R197,0))+
(IF('Semester Activities'!K$26&lt;&gt;0,('Semester Activities'!K$26/'Weightage Page-1'!S$13)*'Weightage Page-1'!S197,0))+
(IF('Semester Activities'!K$27&lt;&gt;0,('Semester Activities'!K$27/'Weightage Page-1'!T$13)*'Weightage Page-1'!T197,0))+
(IF('Semester Activities'!K$28&lt;&gt;0,('Semester Activities'!K$28/'Weightage Page-1'!U$13)*'Weightage Page-1'!U197,0))+
(IF('Semester Activities'!K$29&lt;&gt;0,('Semester Activities'!K$29/'Weightage Page-1'!V$13)*'Weightage Page-1'!V197,0))+
(IF('Semester Activities'!K$30&lt;&gt;0,('Semester Activities'!K$30/'Weightage Page-1'!W$13)*'Weightage Page-1'!W197,0))+
(IF('Semester Activities'!K$31&lt;&gt;0,('Semester Activities'!K$31/'Weightage Page-1'!X$13)*'Weightage Page-1'!X197,0))+
(IF('Semester Activities'!K$32&lt;&gt;0,('Semester Activities'!K$32/'Weightage Page-1'!Y$13)*'Weightage Page-1'!Y197,0))+
(IF('Semester Activities'!K$33&lt;&gt;0,('Semester Activities'!K$33/'Weightage Page-1'!Z$13)*'Weightage Page-1'!Z197,0))+
(IF('Semester Activities'!K$34&lt;&gt;0,('Semester Activities'!K$34/'Weightage Page-1'!AA$13)*'Weightage Page-1'!AA197,0))+
(IF('Semester Activities'!K$35&lt;&gt;0,('Semester Activities'!K$35/'Weightage Page-1'!AB$13)*'Weightage Page-1'!AB197,0))+
(IF('Semester Activities'!K$36&lt;&gt;0,('Semester Activities'!K$36/'Weightage Page-1'!AC$13)*'Weightage Page-1'!AC197,0))+
(IF('Semester Activities'!K$38&lt;&gt;0,('Semester Activities'!K$38/'Weightage Page-1'!AE$13)*'Weightage Page-1'!AE197,0))+
(IF('Semester Activities'!K$39&lt;&gt;0,('Semester Activities'!K$39/'Weightage Page-1'!AF$13)*'Weightage Page-1'!AF197,0))+
(IF('Semester Activities'!K$40&lt;&gt;0,('Semester Activities'!K$40/'Weightage Page-1'!AG$13)*'Weightage Page-1'!AG197,0))+
(IF('Semester Activities'!K$41&lt;&gt;0,('Semester Activities'!K$41/'Weightage Page-1'!AH$13)*'Weightage Page-1'!AH197,0))+
(IF('Semester Activities'!K$42&lt;&gt;0,('Semester Activities'!K$42/'Weightage Page-1'!AI$13)*'Weightage Page-1'!AI197,0))+
(IF('Semester Activities'!K$43&lt;&gt;0,('Semester Activities'!K$43/'Weightage Page-1'!AJ$13)*'Weightage Page-1'!AJ197,0))+
(IF('Semester Activities'!K$44&lt;&gt;0,('Semester Activities'!K$44/'Weightage Page-1'!AK$13)*'Weightage Page-1'!AK197,0))+
(IF('Semester Activities'!K$45&lt;&gt;0,('Semester Activities'!K$45/'Weightage Page-1'!AL$13)*'Weightage Page-1'!AL197,0))+
(IF('Semester Activities'!K$46&lt;&gt;0,('Semester Activities'!K$46/'Weightage Page-1'!AM$13)*'Weightage Page-1'!AM197,0))+
(IF('Semester Activities'!K$47&lt;&gt;0,('Semester Activities'!K$47/'Weightage Page-1'!AN$13)*'Weightage Page-1'!AN197,0))+
(IF('Semester Activities'!K$48&lt;&gt;0,('Semester Activities'!K$48/'Weightage Page-1'!AO$13)*'Weightage Page-1'!AO197,0))+
(IF('Semester Activities'!K$49&lt;&gt;0,('Semester Activities'!K$49/'Weightage Page-1'!AP$13)*'Weightage Page-1'!AP197,0))+
(IF('Semester Activities'!K$50&lt;&gt;0,('Semester Activities'!K$50/'Weightage Page-1'!AQ$13)*'Weightage Page-1'!AQ197,0))+
(IF('Semester Activities'!K$51&lt;&gt;0,('Semester Activities'!K$51/'Weightage Page-1'!AR$13)*'Weightage Page-1'!AR197,0))+
(IF('Semester Activities'!K$52&lt;&gt;0,('Semester Activities'!K$52/'Weightage Page-1'!AS$13)*'Weightage Page-1'!AS197,0))+
(IF('Semester Activities'!K$53&lt;&gt;0,('Semester Activities'!K$53/'Weightage Page-1'!AT$13)*'Weightage Page-1'!AT197,0))+
(IF('Semester Activities'!K$54&lt;&gt;0,('Semester Activities'!K$54/'Weightage Page-1'!AU$13)*'Weightage Page-1'!AU197,0))+
(IF('Semester Activities'!K$55&lt;&gt;0,('Semester Activities'!K$55/'Weightage Page-1'!AV$13)*'Weightage Page-1'!AV197,0))+
(IF('Semester Activities'!K$56&lt;&gt;0,('Semester Activities'!K$56/'Weightage Page-1'!AW$13)*'Weightage Page-1'!AW197,0))+
(IF('Semester Activities'!K$57&lt;&gt;0,('Semester Activities'!K$57/'Weightage Page-1'!AX$13)*'Weightage Page-1'!AX197,0))+
(IF('Semester Activities'!K$58&lt;&gt;0,('Semester Activities'!K$58/'Weightage Page-1'!AY$13)*'Weightage Page-1'!AY197,0))+
(IF('Semester Activities'!K$59&lt;&gt;0,('Semester Activities'!K$59/'Weightage Page-1'!AZ$13)*'Weightage Page-1'!AZ197,0))+
(IF('Semester Activities'!K$60&lt;&gt;0,('Semester Activities'!K$60/'Weightage Page-1'!BA$13)*'Weightage Page-1'!BA197,0))+
(IF('Semester Activities'!K$61&lt;&gt;0,('Semester Activities'!K$61/'Weightage Page-1'!BB$13)*'Weightage Page-1'!BB197,0))</f>
        <v>0</v>
      </c>
      <c r="G191" s="423"/>
      <c r="H191" s="423">
        <f>(IF('Semester Activities'!L$11&lt;&gt;0,('Semester Activities'!L$11/'Weightage Page-1'!D$13)*'Weightage Page-1'!D197,0))+
(IF('Semester Activities'!L$12&lt;&gt;0,('Semester Activities'!L$12/'Weightage Page-1'!E$13)*'Weightage Page-1'!E197,0))+
(IF('Semester Activities'!L$13&lt;&gt;0,('Semester Activities'!L$13/'Weightage Page-1'!F$13)*'Weightage Page-1'!F197,0))+
(IF('Semester Activities'!L$14&lt;&gt;0,('Semester Activities'!L$14/'Weightage Page-1'!G$13)*'Weightage Page-1'!G197,0))+
(IF('Semester Activities'!L$15&lt;&gt;0,('Semester Activities'!L$15/'Weightage Page-1'!H$13)*'Weightage Page-1'!H197,0))+
(IF('Semester Activities'!L$16&lt;&gt;0,('Semester Activities'!L$16/'Weightage Page-1'!I$13)*'Weightage Page-1'!I197,0))+
(IF('Semester Activities'!L$17&lt;&gt;0,('Semester Activities'!L$17/'Weightage Page-1'!J$13)*'Weightage Page-1'!J197,0))+
(IF('Semester Activities'!L$18&lt;&gt;0,('Semester Activities'!L$18/'Weightage Page-1'!K$13)*'Weightage Page-1'!K197,0))+
(IF('Semester Activities'!L$19&lt;&gt;0,('Semester Activities'!L$19/'Weightage Page-1'!L$13)*'Weightage Page-1'!L197,0))+
(IF('Semester Activities'!L$20&lt;&gt;0,('Semester Activities'!L$20/'Weightage Page-1'!M$13)*'Weightage Page-1'!M197,0))+
(IF('Semester Activities'!L$21&lt;&gt;0,('Semester Activities'!L$21/'Weightage Page-1'!N$13)*'Weightage Page-1'!N197,0))+
(IF('Semester Activities'!L$25&lt;&gt;0,('Semester Activities'!L$25/'Weightage Page-1'!R$13)*'Weightage Page-1'!R197,0))+
(IF('Semester Activities'!L$26&lt;&gt;0,('Semester Activities'!L$26/'Weightage Page-1'!S$13)*'Weightage Page-1'!S197,0))+
(IF('Semester Activities'!L$27&lt;&gt;0,('Semester Activities'!L$27/'Weightage Page-1'!T$13)*'Weightage Page-1'!T197,0))+
(IF('Semester Activities'!L$28&lt;&gt;0,('Semester Activities'!L$28/'Weightage Page-1'!U$13)*'Weightage Page-1'!U197,0))+
(IF('Semester Activities'!L$29&lt;&gt;0,('Semester Activities'!L$29/'Weightage Page-1'!V$13)*'Weightage Page-1'!V197,0))+
(IF('Semester Activities'!L$30&lt;&gt;0,('Semester Activities'!L$30/'Weightage Page-1'!W$13)*'Weightage Page-1'!W197,0))+
(IF('Semester Activities'!L$31&lt;&gt;0,('Semester Activities'!L$31/'Weightage Page-1'!X$13)*'Weightage Page-1'!X197,0))+
(IF('Semester Activities'!L$32&lt;&gt;0,('Semester Activities'!L$32/'Weightage Page-1'!Y$13)*'Weightage Page-1'!Y197,0))+
(IF('Semester Activities'!L$33&lt;&gt;0,('Semester Activities'!L$33/'Weightage Page-1'!Z$13)*'Weightage Page-1'!Z197,0))+
(IF('Semester Activities'!L$34&lt;&gt;0,('Semester Activities'!L$34/'Weightage Page-1'!AA$13)*'Weightage Page-1'!AA197,0))+
(IF('Semester Activities'!L$35&lt;&gt;0,('Semester Activities'!L$35/'Weightage Page-1'!AB$13)*'Weightage Page-1'!AB197,0))+
(IF('Semester Activities'!L$36&lt;&gt;0,('Semester Activities'!L$36/'Weightage Page-1'!AC$13)*'Weightage Page-1'!AC197,0))+
(IF('Semester Activities'!L$38&lt;&gt;0,('Semester Activities'!L$38/'Weightage Page-1'!AE$13)*'Weightage Page-1'!AE197,0))+
(IF('Semester Activities'!L$39&lt;&gt;0,('Semester Activities'!L$39/'Weightage Page-1'!AF$13)*'Weightage Page-1'!AF197,0))+
(IF('Semester Activities'!L$40&lt;&gt;0,('Semester Activities'!L$40/'Weightage Page-1'!AG$13)*'Weightage Page-1'!AG197,0))+
(IF('Semester Activities'!L$41&lt;&gt;0,('Semester Activities'!L$41/'Weightage Page-1'!AH$13)*'Weightage Page-1'!AH197,0))+
(IF('Semester Activities'!L$42&lt;&gt;0,('Semester Activities'!L$42/'Weightage Page-1'!AI$13)*'Weightage Page-1'!AI197,0))+
(IF('Semester Activities'!L$43&lt;&gt;0,('Semester Activities'!L$43/'Weightage Page-1'!AJ$13)*'Weightage Page-1'!AJ197,0))+
(IF('Semester Activities'!L$44&lt;&gt;0,('Semester Activities'!L$44/'Weightage Page-1'!AK$13)*'Weightage Page-1'!AK197,0))+
(IF('Semester Activities'!L$45&lt;&gt;0,('Semester Activities'!L$45/'Weightage Page-1'!AL$13)*'Weightage Page-1'!AL197,0))+
(IF('Semester Activities'!L$46&lt;&gt;0,('Semester Activities'!L$46/'Weightage Page-1'!AM$13)*'Weightage Page-1'!AM197,0))+
(IF('Semester Activities'!L$47&lt;&gt;0,('Semester Activities'!L$47/'Weightage Page-1'!AN$13)*'Weightage Page-1'!AN197,0))+
(IF('Semester Activities'!L$48&lt;&gt;0,('Semester Activities'!L$48/'Weightage Page-1'!AO$13)*'Weightage Page-1'!AO197,0))+
(IF('Semester Activities'!L$49&lt;&gt;0,('Semester Activities'!L$49/'Weightage Page-1'!AP$13)*'Weightage Page-1'!AP197,0))+
(IF('Semester Activities'!L$50&lt;&gt;0,('Semester Activities'!L$50/'Weightage Page-1'!AQ$13)*'Weightage Page-1'!AQ197,0))+
(IF('Semester Activities'!L$51&lt;&gt;0,('Semester Activities'!L$51/'Weightage Page-1'!AR$13)*'Weightage Page-1'!AR197,0))+
(IF('Semester Activities'!L$52&lt;&gt;0,('Semester Activities'!L$52/'Weightage Page-1'!AS$13)*'Weightage Page-1'!AS197,0))+
(IF('Semester Activities'!L$53&lt;&gt;0,('Semester Activities'!L$53/'Weightage Page-1'!AT$13)*'Weightage Page-1'!AT197,0))+
(IF('Semester Activities'!L$54&lt;&gt;0,('Semester Activities'!L$54/'Weightage Page-1'!AU$13)*'Weightage Page-1'!AU197,0))+
(IF('Semester Activities'!L$55&lt;&gt;0,('Semester Activities'!L$55/'Weightage Page-1'!AV$13)*'Weightage Page-1'!AV197,0))+
(IF('Semester Activities'!L$56&lt;&gt;0,('Semester Activities'!L$56/'Weightage Page-1'!AW$13)*'Weightage Page-1'!AW197,0))+
(IF('Semester Activities'!L$57&lt;&gt;0,('Semester Activities'!L$57/'Weightage Page-1'!AX$13)*'Weightage Page-1'!AX197,0))+
(IF('Semester Activities'!L$58&lt;&gt;0,('Semester Activities'!L$58/'Weightage Page-1'!AY$13)*'Weightage Page-1'!AY197,0))+
(IF('Semester Activities'!L$59&lt;&gt;0,('Semester Activities'!L$59/'Weightage Page-1'!AZ$13)*'Weightage Page-1'!AZ197,0))+
(IF('Semester Activities'!L$60&lt;&gt;0,('Semester Activities'!L$60/'Weightage Page-1'!BA$13)*'Weightage Page-1'!BA197,0))+
(IF('Semester Activities'!L$61&lt;&gt;0,('Semester Activities'!L$61/'Weightage Page-1'!BB$13)*'Weightage Page-1'!BB197,0))</f>
        <v>0</v>
      </c>
      <c r="I191" s="423"/>
      <c r="J191" s="423">
        <f>(IF('Semester Activities'!M$11&lt;&gt;0,('Semester Activities'!M$11/'Weightage Page-1'!D$13)*'Weightage Page-1'!D197,0))+
(IF('Semester Activities'!M$12&lt;&gt;0,('Semester Activities'!M$12/'Weightage Page-1'!E$13)*'Weightage Page-1'!E197,0))+
(IF('Semester Activities'!M$13&lt;&gt;0,('Semester Activities'!M$13/'Weightage Page-1'!F$13)*'Weightage Page-1'!F197,0))+
(IF('Semester Activities'!M$14&lt;&gt;0,('Semester Activities'!M$14/'Weightage Page-1'!G$13)*'Weightage Page-1'!G197,0))+
(IF('Semester Activities'!M$15&lt;&gt;0,('Semester Activities'!M$15/'Weightage Page-1'!H$13)*'Weightage Page-1'!H197,0))+
(IF('Semester Activities'!M$16&lt;&gt;0,('Semester Activities'!M$16/'Weightage Page-1'!I$13)*'Weightage Page-1'!I197,0))+
(IF('Semester Activities'!M$17&lt;&gt;0,('Semester Activities'!M$17/'Weightage Page-1'!J$13)*'Weightage Page-1'!J197,0))+
(IF('Semester Activities'!M$18&lt;&gt;0,('Semester Activities'!M$18/'Weightage Page-1'!K$13)*'Weightage Page-1'!K197,0))+
(IF('Semester Activities'!M$19&lt;&gt;0,('Semester Activities'!M$19/'Weightage Page-1'!L$13)*'Weightage Page-1'!L197,0))+
(IF('Semester Activities'!M$20&lt;&gt;0,('Semester Activities'!M$20/'Weightage Page-1'!M$13)*'Weightage Page-1'!M197,0))+
(IF('Semester Activities'!M$21&lt;&gt;0,('Semester Activities'!M$21/'Weightage Page-1'!N$13)*'Weightage Page-1'!N197,0))+
(IF('Semester Activities'!M$25&lt;&gt;0,('Semester Activities'!M$25/'Weightage Page-1'!R$13)*'Weightage Page-1'!R197,0))+
(IF('Semester Activities'!M$26&lt;&gt;0,('Semester Activities'!M$26/'Weightage Page-1'!S$13)*'Weightage Page-1'!S197,0))+
(IF('Semester Activities'!M$27&lt;&gt;0,('Semester Activities'!M$27/'Weightage Page-1'!T$13)*'Weightage Page-1'!T197,0))+
(IF('Semester Activities'!M$28&lt;&gt;0,('Semester Activities'!M$28/'Weightage Page-1'!U$13)*'Weightage Page-1'!U197,0))+
(IF('Semester Activities'!M$29&lt;&gt;0,('Semester Activities'!M$29/'Weightage Page-1'!V$13)*'Weightage Page-1'!V197,0))+
(IF('Semester Activities'!M$30&lt;&gt;0,('Semester Activities'!M$30/'Weightage Page-1'!W$13)*'Weightage Page-1'!W197,0))+
(IF('Semester Activities'!M$31&lt;&gt;0,('Semester Activities'!M$31/'Weightage Page-1'!X$13)*'Weightage Page-1'!X197,0))+
(IF('Semester Activities'!M$32&lt;&gt;0,('Semester Activities'!M$32/'Weightage Page-1'!Y$13)*'Weightage Page-1'!Y197,0))+
(IF('Semester Activities'!M$33&lt;&gt;0,('Semester Activities'!M$33/'Weightage Page-1'!Z$13)*'Weightage Page-1'!Z197,0))+
(IF('Semester Activities'!M$34&lt;&gt;0,('Semester Activities'!M$34/'Weightage Page-1'!AA$13)*'Weightage Page-1'!AA197,0))+
(IF('Semester Activities'!M$35&lt;&gt;0,('Semester Activities'!M$35/'Weightage Page-1'!AB$13)*'Weightage Page-1'!AB197,0))+
(IF('Semester Activities'!M$36&lt;&gt;0,('Semester Activities'!M$36/'Weightage Page-1'!AC$13)*'Weightage Page-1'!AC197,0))+
(IF('Semester Activities'!M$38&lt;&gt;0,('Semester Activities'!M$38/'Weightage Page-1'!AE$13)*'Weightage Page-1'!AE197,0))+
(IF('Semester Activities'!M$39&lt;&gt;0,('Semester Activities'!M$39/'Weightage Page-1'!AF$13)*'Weightage Page-1'!AF197,0))+
(IF('Semester Activities'!M$40&lt;&gt;0,('Semester Activities'!M$40/'Weightage Page-1'!AG$13)*'Weightage Page-1'!AG197,0))+
(IF('Semester Activities'!M$41&lt;&gt;0,('Semester Activities'!M$41/'Weightage Page-1'!AH$13)*'Weightage Page-1'!AH197,0))+
(IF('Semester Activities'!M$42&lt;&gt;0,('Semester Activities'!M$42/'Weightage Page-1'!AI$13)*'Weightage Page-1'!AI197,0))+
(IF('Semester Activities'!M$43&lt;&gt;0,('Semester Activities'!M$43/'Weightage Page-1'!AJ$13)*'Weightage Page-1'!AJ197,0))+
(IF('Semester Activities'!M$44&lt;&gt;0,('Semester Activities'!M$44/'Weightage Page-1'!AK$13)*'Weightage Page-1'!AK197,0))+
(IF('Semester Activities'!M$45&lt;&gt;0,('Semester Activities'!M$45/'Weightage Page-1'!AL$13)*'Weightage Page-1'!AL197,0))+
(IF('Semester Activities'!M$46&lt;&gt;0,('Semester Activities'!M$46/'Weightage Page-1'!AM$13)*'Weightage Page-1'!AM197,0))+
(IF('Semester Activities'!M$47&lt;&gt;0,('Semester Activities'!M$47/'Weightage Page-1'!AN$13)*'Weightage Page-1'!AN197,0))+
(IF('Semester Activities'!M$48&lt;&gt;0,('Semester Activities'!M$48/'Weightage Page-1'!AO$13)*'Weightage Page-1'!AO197,0))+
(IF('Semester Activities'!M$49&lt;&gt;0,('Semester Activities'!M$49/'Weightage Page-1'!AP$13)*'Weightage Page-1'!AP197,0))+
(IF('Semester Activities'!M$50&lt;&gt;0,('Semester Activities'!M$50/'Weightage Page-1'!AQ$13)*'Weightage Page-1'!AQ197,0))+
(IF('Semester Activities'!M$51&lt;&gt;0,('Semester Activities'!M$51/'Weightage Page-1'!AR$13)*'Weightage Page-1'!AR197,0))+
(IF('Semester Activities'!M$52&lt;&gt;0,('Semester Activities'!M$52/'Weightage Page-1'!AS$13)*'Weightage Page-1'!AS197,0))+
(IF('Semester Activities'!M$53&lt;&gt;0,('Semester Activities'!M$53/'Weightage Page-1'!AT$13)*'Weightage Page-1'!AT197,0))+
(IF('Semester Activities'!M$54&lt;&gt;0,('Semester Activities'!M$54/'Weightage Page-1'!AU$13)*'Weightage Page-1'!AU197,0))+
(IF('Semester Activities'!M$55&lt;&gt;0,('Semester Activities'!M$55/'Weightage Page-1'!AV$13)*'Weightage Page-1'!AV197,0))+
(IF('Semester Activities'!M$56&lt;&gt;0,('Semester Activities'!M$56/'Weightage Page-1'!AW$13)*'Weightage Page-1'!AW197,0))+
(IF('Semester Activities'!M$57&lt;&gt;0,('Semester Activities'!M$57/'Weightage Page-1'!AX$13)*'Weightage Page-1'!AX197,0))+
(IF('Semester Activities'!M$58&lt;&gt;0,('Semester Activities'!M$58/'Weightage Page-1'!AY$13)*'Weightage Page-1'!AY197,0))+
(IF('Semester Activities'!M$59&lt;&gt;0,('Semester Activities'!M$59/'Weightage Page-1'!AZ$13)*'Weightage Page-1'!AZ197,0))+
(IF('Semester Activities'!M$60&lt;&gt;0,('Semester Activities'!M$60/'Weightage Page-1'!BA$13)*'Weightage Page-1'!BA197,0))+
(IF('Semester Activities'!M$61&lt;&gt;0,('Semester Activities'!M$61/'Weightage Page-1'!BB$13)*'Weightage Page-1'!BB197,0))</f>
        <v>0</v>
      </c>
      <c r="K191" s="423"/>
      <c r="L191" s="423">
        <f>(IF('Semester Activities'!N$11&lt;&gt;0,('Semester Activities'!N$11/'Weightage Page-1'!D$13)*'Weightage Page-1'!D197,0))+
(IF('Semester Activities'!N$12&lt;&gt;0,('Semester Activities'!N$12/'Weightage Page-1'!E$13)*'Weightage Page-1'!E197,0))+
(IF('Semester Activities'!N$13&lt;&gt;0,('Semester Activities'!N$13/'Weightage Page-1'!F$13)*'Weightage Page-1'!F197,0))+
(IF('Semester Activities'!N$14&lt;&gt;0,('Semester Activities'!N$14/'Weightage Page-1'!G$13)*'Weightage Page-1'!G197,0))+
(IF('Semester Activities'!N$15&lt;&gt;0,('Semester Activities'!N$15/'Weightage Page-1'!H$13)*'Weightage Page-1'!H197,0))+
(IF('Semester Activities'!N$16&lt;&gt;0,('Semester Activities'!N$16/'Weightage Page-1'!I$13)*'Weightage Page-1'!I197,0))+
(IF('Semester Activities'!N$17&lt;&gt;0,('Semester Activities'!N$17/'Weightage Page-1'!J$13)*'Weightage Page-1'!J197,0))+
(IF('Semester Activities'!N$18&lt;&gt;0,('Semester Activities'!N$18/'Weightage Page-1'!K$13)*'Weightage Page-1'!K197,0))+
(IF('Semester Activities'!N$19&lt;&gt;0,('Semester Activities'!N$19/'Weightage Page-1'!L$13)*'Weightage Page-1'!L197,0))+
(IF('Semester Activities'!N$20&lt;&gt;0,('Semester Activities'!N$20/'Weightage Page-1'!M$13)*'Weightage Page-1'!M197,0))+
(IF('Semester Activities'!N$21&lt;&gt;0,('Semester Activities'!N$21/'Weightage Page-1'!N$13)*'Weightage Page-1'!N197,0))+
(IF('Semester Activities'!N$25&lt;&gt;0,('Semester Activities'!N$25/'Weightage Page-1'!R$13)*'Weightage Page-1'!R197,0))+
(IF('Semester Activities'!N$26&lt;&gt;0,('Semester Activities'!N$26/'Weightage Page-1'!S$13)*'Weightage Page-1'!S197,0))+
(IF('Semester Activities'!N$27&lt;&gt;0,('Semester Activities'!N$27/'Weightage Page-1'!T$13)*'Weightage Page-1'!T197,0))+
(IF('Semester Activities'!N$28&lt;&gt;0,('Semester Activities'!N$28/'Weightage Page-1'!U$13)*'Weightage Page-1'!U197,0))+
(IF('Semester Activities'!N$29&lt;&gt;0,('Semester Activities'!N$29/'Weightage Page-1'!V$13)*'Weightage Page-1'!V197,0))+
(IF('Semester Activities'!N$30&lt;&gt;0,('Semester Activities'!N$30/'Weightage Page-1'!W$13)*'Weightage Page-1'!W197,0))+
(IF('Semester Activities'!N$31&lt;&gt;0,('Semester Activities'!N$31/'Weightage Page-1'!X$13)*'Weightage Page-1'!X197,0))+
(IF('Semester Activities'!N$32&lt;&gt;0,('Semester Activities'!N$32/'Weightage Page-1'!Y$13)*'Weightage Page-1'!Y197,0))+
(IF('Semester Activities'!N$33&lt;&gt;0,('Semester Activities'!N$33/'Weightage Page-1'!Z$13)*'Weightage Page-1'!Z197,0))+
(IF('Semester Activities'!N$34&lt;&gt;0,('Semester Activities'!N$34/'Weightage Page-1'!AA$13)*'Weightage Page-1'!AA197,0))+
(IF('Semester Activities'!N$35&lt;&gt;0,('Semester Activities'!N$35/'Weightage Page-1'!AB$13)*'Weightage Page-1'!AB197,0))+
(IF('Semester Activities'!N$36&lt;&gt;0,('Semester Activities'!N$36/'Weightage Page-1'!AC$13)*'Weightage Page-1'!AC197,0))+
(IF('Semester Activities'!N$38&lt;&gt;0,('Semester Activities'!N$38/'Weightage Page-1'!AE$13)*'Weightage Page-1'!AE197,0))+
(IF('Semester Activities'!N$39&lt;&gt;0,('Semester Activities'!N$39/'Weightage Page-1'!AF$13)*'Weightage Page-1'!AF197,0))+
(IF('Semester Activities'!N$40&lt;&gt;0,('Semester Activities'!N$40/'Weightage Page-1'!AG$13)*'Weightage Page-1'!AG197,0))+
(IF('Semester Activities'!N$41&lt;&gt;0,('Semester Activities'!N$41/'Weightage Page-1'!AH$13)*'Weightage Page-1'!AH197,0))+
(IF('Semester Activities'!N$42&lt;&gt;0,('Semester Activities'!N$42/'Weightage Page-1'!AI$13)*'Weightage Page-1'!AI197,0))+
(IF('Semester Activities'!N$43&lt;&gt;0,('Semester Activities'!N$43/'Weightage Page-1'!AJ$13)*'Weightage Page-1'!AJ197,0))+
(IF('Semester Activities'!N$44&lt;&gt;0,('Semester Activities'!N$44/'Weightage Page-1'!AK$13)*'Weightage Page-1'!AK197,0))+
(IF('Semester Activities'!N$45&lt;&gt;0,('Semester Activities'!N$45/'Weightage Page-1'!AL$13)*'Weightage Page-1'!AL197,0))+
(IF('Semester Activities'!N$46&lt;&gt;0,('Semester Activities'!N$46/'Weightage Page-1'!AM$13)*'Weightage Page-1'!AM197,0))+
(IF('Semester Activities'!N$47&lt;&gt;0,('Semester Activities'!N$47/'Weightage Page-1'!AN$13)*'Weightage Page-1'!AN197,0))+
(IF('Semester Activities'!N$48&lt;&gt;0,('Semester Activities'!N$48/'Weightage Page-1'!AO$13)*'Weightage Page-1'!AO197,0))+
(IF('Semester Activities'!N$49&lt;&gt;0,('Semester Activities'!N$49/'Weightage Page-1'!AP$13)*'Weightage Page-1'!AP197,0))+
(IF('Semester Activities'!N$50&lt;&gt;0,('Semester Activities'!N$50/'Weightage Page-1'!AQ$13)*'Weightage Page-1'!AQ197,0))+
(IF('Semester Activities'!N$51&lt;&gt;0,('Semester Activities'!N$51/'Weightage Page-1'!AR$13)*'Weightage Page-1'!AR197,0))+
(IF('Semester Activities'!N$52&lt;&gt;0,('Semester Activities'!N$52/'Weightage Page-1'!AS$13)*'Weightage Page-1'!AS197,0))+
(IF('Semester Activities'!N$53&lt;&gt;0,('Semester Activities'!N$53/'Weightage Page-1'!AT$13)*'Weightage Page-1'!AT197,0))+
(IF('Semester Activities'!N$54&lt;&gt;0,('Semester Activities'!N$54/'Weightage Page-1'!AU$13)*'Weightage Page-1'!AU197,0))+
(IF('Semester Activities'!N$55&lt;&gt;0,('Semester Activities'!N$55/'Weightage Page-1'!AV$13)*'Weightage Page-1'!AV197,0))+
(IF('Semester Activities'!N$56&lt;&gt;0,('Semester Activities'!N$56/'Weightage Page-1'!AW$13)*'Weightage Page-1'!AW197,0))+
(IF('Semester Activities'!N$57&lt;&gt;0,('Semester Activities'!N$57/'Weightage Page-1'!AX$13)*'Weightage Page-1'!AX197,0))+
(IF('Semester Activities'!N$58&lt;&gt;0,('Semester Activities'!N$58/'Weightage Page-1'!AY$13)*'Weightage Page-1'!AY197,0))+
(IF('Semester Activities'!N$59&lt;&gt;0,('Semester Activities'!N$59/'Weightage Page-1'!AZ$13)*'Weightage Page-1'!AZ197,0))+
(IF('Semester Activities'!N$60&lt;&gt;0,('Semester Activities'!N$60/'Weightage Page-1'!BA$13)*'Weightage Page-1'!BA197,0))+
(IF('Semester Activities'!N$61&lt;&gt;0,('Semester Activities'!N$61/'Weightage Page-1'!BB$13)*'Weightage Page-1'!BB197,0))</f>
        <v>0</v>
      </c>
      <c r="M191" s="423"/>
      <c r="N191" s="424">
        <f t="shared" si="3"/>
        <v>0</v>
      </c>
      <c r="O191" s="424"/>
    </row>
    <row r="192" spans="1:15" ht="16.5" thickBot="1" x14ac:dyDescent="0.3">
      <c r="A192" s="210">
        <v>183</v>
      </c>
      <c r="B192" s="211" t="str">
        <f>IF('Weightage Page-1'!B198&lt;&gt;"",'Weightage Page-1'!B198,"")</f>
        <v/>
      </c>
      <c r="C192" s="118"/>
      <c r="D192" s="423">
        <f>(IF('Semester Activities'!J$11&lt;&gt;0,('Semester Activities'!J$11/'Weightage Page-1'!D$13)*'Weightage Page-1'!D198,0))+
(IF('Semester Activities'!J$12&lt;&gt;0,('Semester Activities'!J$12/'Weightage Page-1'!E$13)*'Weightage Page-1'!E198,0))+
(IF('Semester Activities'!J$13&lt;&gt;0,('Semester Activities'!J$13/'Weightage Page-1'!F$13)*'Weightage Page-1'!F198,0))+
(IF('Semester Activities'!J$14&lt;&gt;0,('Semester Activities'!J$14/'Weightage Page-1'!G$13)*'Weightage Page-1'!G198,0))+
(IF('Semester Activities'!J$15&lt;&gt;0,('Semester Activities'!J$15/'Weightage Page-1'!H$13)*'Weightage Page-1'!H198,0))+
(IF('Semester Activities'!J$16&lt;&gt;0,('Semester Activities'!J$16/'Weightage Page-1'!I$13)*'Weightage Page-1'!I198,0))+
(IF('Semester Activities'!J$17&lt;&gt;0,('Semester Activities'!J$17/'Weightage Page-1'!J$13)*'Weightage Page-1'!J198,0))+
(IF('Semester Activities'!J$18&lt;&gt;0,('Semester Activities'!J$18/'Weightage Page-1'!K$13)*'Weightage Page-1'!K198,0))+
(IF('Semester Activities'!J$19&lt;&gt;0,('Semester Activities'!J$19/'Weightage Page-1'!L$13)*'Weightage Page-1'!L198,0))+
(IF('Semester Activities'!J$20&lt;&gt;0,('Semester Activities'!J$20/'Weightage Page-1'!M$13)*'Weightage Page-1'!M198,0))+
(IF('Semester Activities'!J$21&lt;&gt;0,('Semester Activities'!J$21/'Weightage Page-1'!N$13)*'Weightage Page-1'!N198,0))+
(IF('Semester Activities'!J$25&lt;&gt;0,('Semester Activities'!J$25/'Weightage Page-1'!R$13)*'Weightage Page-1'!R198,0))+
(IF('Semester Activities'!J$26&lt;&gt;0,('Semester Activities'!J$26/'Weightage Page-1'!S$13)*'Weightage Page-1'!S198,0))+
(IF('Semester Activities'!J$27&lt;&gt;0,('Semester Activities'!J$27/'Weightage Page-1'!T$13)*'Weightage Page-1'!T198,0))+
(IF('Semester Activities'!J$28&lt;&gt;0,('Semester Activities'!J$28/'Weightage Page-1'!U$13)*'Weightage Page-1'!U198,0))+
(IF('Semester Activities'!J$29&lt;&gt;0,('Semester Activities'!J$29/'Weightage Page-1'!V$13)*'Weightage Page-1'!V198,0))+
(IF('Semester Activities'!J$30&lt;&gt;0,('Semester Activities'!J$30/'Weightage Page-1'!W$13)*'Weightage Page-1'!W198,0))+
(IF('Semester Activities'!J$31&lt;&gt;0,('Semester Activities'!J$31/'Weightage Page-1'!X$13)*'Weightage Page-1'!X198,0))+
(IF('Semester Activities'!J$32&lt;&gt;0,('Semester Activities'!J$32/'Weightage Page-1'!Y$13)*'Weightage Page-1'!Y198,0))+
(IF('Semester Activities'!J$33&lt;&gt;0,('Semester Activities'!J$33/'Weightage Page-1'!Z$13)*'Weightage Page-1'!Z198,0))+
(IF('Semester Activities'!J$34&lt;&gt;0,('Semester Activities'!J$34/'Weightage Page-1'!AA$13)*'Weightage Page-1'!AA198,0))+
(IF('Semester Activities'!J$35&lt;&gt;0,('Semester Activities'!J$35/'Weightage Page-1'!AB$13)*'Weightage Page-1'!AB198,0))+
(IF('Semester Activities'!J$36&lt;&gt;0,('Semester Activities'!J$36/'Weightage Page-1'!AC$13)*'Weightage Page-1'!AC198,0))+
(IF('Semester Activities'!J$38&lt;&gt;0,('Semester Activities'!J$38/'Weightage Page-1'!AE$13)*'Weightage Page-1'!AE198,0))+
(IF('Semester Activities'!J$39&lt;&gt;0,('Semester Activities'!J$39/'Weightage Page-1'!AF$13)*'Weightage Page-1'!AF198,0))+
(IF('Semester Activities'!J$40&lt;&gt;0,('Semester Activities'!J$40/'Weightage Page-1'!AG$13)*'Weightage Page-1'!AG198,0))+
(IF('Semester Activities'!J$41&lt;&gt;0,('Semester Activities'!J$41/'Weightage Page-1'!AH$13)*'Weightage Page-1'!AH198,0))+
(IF('Semester Activities'!J$42&lt;&gt;0,('Semester Activities'!J$42/'Weightage Page-1'!AI$13)*'Weightage Page-1'!AI198,0))+
(IF('Semester Activities'!J$43&lt;&gt;0,('Semester Activities'!J$43/'Weightage Page-1'!AJ$13)*'Weightage Page-1'!AJ198,0))+
(IF('Semester Activities'!J$44&lt;&gt;0,('Semester Activities'!J$44/'Weightage Page-1'!AK$13)*'Weightage Page-1'!AK198,0))+
(IF('Semester Activities'!J$45&lt;&gt;0,('Semester Activities'!J$45/'Weightage Page-1'!AL$13)*'Weightage Page-1'!AL198,0))+
(IF('Semester Activities'!J$46&lt;&gt;0,('Semester Activities'!J$46/'Weightage Page-1'!AM$13)*'Weightage Page-1'!AM198,0))+
(IF('Semester Activities'!J$47&lt;&gt;0,('Semester Activities'!J$47/'Weightage Page-1'!AN$13)*'Weightage Page-1'!AN198,0))+
(IF('Semester Activities'!J$48&lt;&gt;0,('Semester Activities'!J$48/'Weightage Page-1'!AO$13)*'Weightage Page-1'!AO198,0))+
(IF('Semester Activities'!J$49&lt;&gt;0,('Semester Activities'!J$49/'Weightage Page-1'!AP$13)*'Weightage Page-1'!AP198,0))+
(IF('Semester Activities'!J$50&lt;&gt;0,('Semester Activities'!J$50/'Weightage Page-1'!AQ$13)*'Weightage Page-1'!AQ198,0))+
(IF('Semester Activities'!J$51&lt;&gt;0,('Semester Activities'!J$51/'Weightage Page-1'!AR$13)*'Weightage Page-1'!AR198,0))+
(IF('Semester Activities'!J$52&lt;&gt;0,('Semester Activities'!J$52/'Weightage Page-1'!AS$13)*'Weightage Page-1'!AS198,0))+
(IF('Semester Activities'!J$53&lt;&gt;0,('Semester Activities'!J$53/'Weightage Page-1'!AT$13)*'Weightage Page-1'!AT198,0))+
(IF('Semester Activities'!J$54&lt;&gt;0,('Semester Activities'!J$54/'Weightage Page-1'!AU$13)*'Weightage Page-1'!AU198,0))+
(IF('Semester Activities'!J$55&lt;&gt;0,('Semester Activities'!J$55/'Weightage Page-1'!AV$13)*'Weightage Page-1'!AV198,0))+
(IF('Semester Activities'!J$56&lt;&gt;0,('Semester Activities'!J$56/'Weightage Page-1'!AW$13)*'Weightage Page-1'!AW198,0))+
(IF('Semester Activities'!J$57&lt;&gt;0,('Semester Activities'!J$57/'Weightage Page-1'!AX$13)*'Weightage Page-1'!AX198,0))+
(IF('Semester Activities'!J$58&lt;&gt;0,('Semester Activities'!J$58/'Weightage Page-1'!AY$13)*'Weightage Page-1'!AY198,0))+
(IF('Semester Activities'!J$59&lt;&gt;0,('Semester Activities'!J$59/'Weightage Page-1'!AZ$13)*'Weightage Page-1'!AZ198,0))+
(IF('Semester Activities'!J$60&lt;&gt;0,('Semester Activities'!J$60/'Weightage Page-1'!BA$13)*'Weightage Page-1'!BA198,0))+
(IF('Semester Activities'!J$61&lt;&gt;0,('Semester Activities'!J$61/'Weightage Page-1'!BB$13)*'Weightage Page-1'!BB198,0))</f>
        <v>0</v>
      </c>
      <c r="E192" s="423"/>
      <c r="F192" s="423">
        <f>(IF('Semester Activities'!K$11&lt;&gt;0,('Semester Activities'!K$11/'Weightage Page-1'!D$13)*'Weightage Page-1'!D198,0))+
(IF('Semester Activities'!K$12&lt;&gt;0,('Semester Activities'!K$12/'Weightage Page-1'!E$13)*'Weightage Page-1'!E198,0))+
(IF('Semester Activities'!K$13&lt;&gt;0,('Semester Activities'!K$13/'Weightage Page-1'!F$13)*'Weightage Page-1'!F198,0))+
(IF('Semester Activities'!K$14&lt;&gt;0,('Semester Activities'!K$14/'Weightage Page-1'!G$13)*'Weightage Page-1'!G198,0))+
(IF('Semester Activities'!K$15&lt;&gt;0,('Semester Activities'!K$15/'Weightage Page-1'!H$13)*'Weightage Page-1'!H198,0))+
(IF('Semester Activities'!K$16&lt;&gt;0,('Semester Activities'!K$16/'Weightage Page-1'!I$13)*'Weightage Page-1'!I198,0))+
(IF('Semester Activities'!K$17&lt;&gt;0,('Semester Activities'!K$17/'Weightage Page-1'!J$13)*'Weightage Page-1'!J198,0))+
(IF('Semester Activities'!K$18&lt;&gt;0,('Semester Activities'!K$18/'Weightage Page-1'!K$13)*'Weightage Page-1'!K198,0))+
(IF('Semester Activities'!K$19&lt;&gt;0,('Semester Activities'!K$19/'Weightage Page-1'!L$13)*'Weightage Page-1'!L198,0))+
(IF('Semester Activities'!K$20&lt;&gt;0,('Semester Activities'!K$20/'Weightage Page-1'!M$13)*'Weightage Page-1'!M198,0))+
(IF('Semester Activities'!K$21&lt;&gt;0,('Semester Activities'!K$21/'Weightage Page-1'!N$13)*'Weightage Page-1'!N198,0))+
(IF('Semester Activities'!K$25&lt;&gt;0,('Semester Activities'!K$25/'Weightage Page-1'!R$13)*'Weightage Page-1'!R198,0))+
(IF('Semester Activities'!K$26&lt;&gt;0,('Semester Activities'!K$26/'Weightage Page-1'!S$13)*'Weightage Page-1'!S198,0))+
(IF('Semester Activities'!K$27&lt;&gt;0,('Semester Activities'!K$27/'Weightage Page-1'!T$13)*'Weightage Page-1'!T198,0))+
(IF('Semester Activities'!K$28&lt;&gt;0,('Semester Activities'!K$28/'Weightage Page-1'!U$13)*'Weightage Page-1'!U198,0))+
(IF('Semester Activities'!K$29&lt;&gt;0,('Semester Activities'!K$29/'Weightage Page-1'!V$13)*'Weightage Page-1'!V198,0))+
(IF('Semester Activities'!K$30&lt;&gt;0,('Semester Activities'!K$30/'Weightage Page-1'!W$13)*'Weightage Page-1'!W198,0))+
(IF('Semester Activities'!K$31&lt;&gt;0,('Semester Activities'!K$31/'Weightage Page-1'!X$13)*'Weightage Page-1'!X198,0))+
(IF('Semester Activities'!K$32&lt;&gt;0,('Semester Activities'!K$32/'Weightage Page-1'!Y$13)*'Weightage Page-1'!Y198,0))+
(IF('Semester Activities'!K$33&lt;&gt;0,('Semester Activities'!K$33/'Weightage Page-1'!Z$13)*'Weightage Page-1'!Z198,0))+
(IF('Semester Activities'!K$34&lt;&gt;0,('Semester Activities'!K$34/'Weightage Page-1'!AA$13)*'Weightage Page-1'!AA198,0))+
(IF('Semester Activities'!K$35&lt;&gt;0,('Semester Activities'!K$35/'Weightage Page-1'!AB$13)*'Weightage Page-1'!AB198,0))+
(IF('Semester Activities'!K$36&lt;&gt;0,('Semester Activities'!K$36/'Weightage Page-1'!AC$13)*'Weightage Page-1'!AC198,0))+
(IF('Semester Activities'!K$38&lt;&gt;0,('Semester Activities'!K$38/'Weightage Page-1'!AE$13)*'Weightage Page-1'!AE198,0))+
(IF('Semester Activities'!K$39&lt;&gt;0,('Semester Activities'!K$39/'Weightage Page-1'!AF$13)*'Weightage Page-1'!AF198,0))+
(IF('Semester Activities'!K$40&lt;&gt;0,('Semester Activities'!K$40/'Weightage Page-1'!AG$13)*'Weightage Page-1'!AG198,0))+
(IF('Semester Activities'!K$41&lt;&gt;0,('Semester Activities'!K$41/'Weightage Page-1'!AH$13)*'Weightage Page-1'!AH198,0))+
(IF('Semester Activities'!K$42&lt;&gt;0,('Semester Activities'!K$42/'Weightage Page-1'!AI$13)*'Weightage Page-1'!AI198,0))+
(IF('Semester Activities'!K$43&lt;&gt;0,('Semester Activities'!K$43/'Weightage Page-1'!AJ$13)*'Weightage Page-1'!AJ198,0))+
(IF('Semester Activities'!K$44&lt;&gt;0,('Semester Activities'!K$44/'Weightage Page-1'!AK$13)*'Weightage Page-1'!AK198,0))+
(IF('Semester Activities'!K$45&lt;&gt;0,('Semester Activities'!K$45/'Weightage Page-1'!AL$13)*'Weightage Page-1'!AL198,0))+
(IF('Semester Activities'!K$46&lt;&gt;0,('Semester Activities'!K$46/'Weightage Page-1'!AM$13)*'Weightage Page-1'!AM198,0))+
(IF('Semester Activities'!K$47&lt;&gt;0,('Semester Activities'!K$47/'Weightage Page-1'!AN$13)*'Weightage Page-1'!AN198,0))+
(IF('Semester Activities'!K$48&lt;&gt;0,('Semester Activities'!K$48/'Weightage Page-1'!AO$13)*'Weightage Page-1'!AO198,0))+
(IF('Semester Activities'!K$49&lt;&gt;0,('Semester Activities'!K$49/'Weightage Page-1'!AP$13)*'Weightage Page-1'!AP198,0))+
(IF('Semester Activities'!K$50&lt;&gt;0,('Semester Activities'!K$50/'Weightage Page-1'!AQ$13)*'Weightage Page-1'!AQ198,0))+
(IF('Semester Activities'!K$51&lt;&gt;0,('Semester Activities'!K$51/'Weightage Page-1'!AR$13)*'Weightage Page-1'!AR198,0))+
(IF('Semester Activities'!K$52&lt;&gt;0,('Semester Activities'!K$52/'Weightage Page-1'!AS$13)*'Weightage Page-1'!AS198,0))+
(IF('Semester Activities'!K$53&lt;&gt;0,('Semester Activities'!K$53/'Weightage Page-1'!AT$13)*'Weightage Page-1'!AT198,0))+
(IF('Semester Activities'!K$54&lt;&gt;0,('Semester Activities'!K$54/'Weightage Page-1'!AU$13)*'Weightage Page-1'!AU198,0))+
(IF('Semester Activities'!K$55&lt;&gt;0,('Semester Activities'!K$55/'Weightage Page-1'!AV$13)*'Weightage Page-1'!AV198,0))+
(IF('Semester Activities'!K$56&lt;&gt;0,('Semester Activities'!K$56/'Weightage Page-1'!AW$13)*'Weightage Page-1'!AW198,0))+
(IF('Semester Activities'!K$57&lt;&gt;0,('Semester Activities'!K$57/'Weightage Page-1'!AX$13)*'Weightage Page-1'!AX198,0))+
(IF('Semester Activities'!K$58&lt;&gt;0,('Semester Activities'!K$58/'Weightage Page-1'!AY$13)*'Weightage Page-1'!AY198,0))+
(IF('Semester Activities'!K$59&lt;&gt;0,('Semester Activities'!K$59/'Weightage Page-1'!AZ$13)*'Weightage Page-1'!AZ198,0))+
(IF('Semester Activities'!K$60&lt;&gt;0,('Semester Activities'!K$60/'Weightage Page-1'!BA$13)*'Weightage Page-1'!BA198,0))+
(IF('Semester Activities'!K$61&lt;&gt;0,('Semester Activities'!K$61/'Weightage Page-1'!BB$13)*'Weightage Page-1'!BB198,0))</f>
        <v>0</v>
      </c>
      <c r="G192" s="423"/>
      <c r="H192" s="423">
        <f>(IF('Semester Activities'!L$11&lt;&gt;0,('Semester Activities'!L$11/'Weightage Page-1'!D$13)*'Weightage Page-1'!D198,0))+
(IF('Semester Activities'!L$12&lt;&gt;0,('Semester Activities'!L$12/'Weightage Page-1'!E$13)*'Weightage Page-1'!E198,0))+
(IF('Semester Activities'!L$13&lt;&gt;0,('Semester Activities'!L$13/'Weightage Page-1'!F$13)*'Weightage Page-1'!F198,0))+
(IF('Semester Activities'!L$14&lt;&gt;0,('Semester Activities'!L$14/'Weightage Page-1'!G$13)*'Weightage Page-1'!G198,0))+
(IF('Semester Activities'!L$15&lt;&gt;0,('Semester Activities'!L$15/'Weightage Page-1'!H$13)*'Weightage Page-1'!H198,0))+
(IF('Semester Activities'!L$16&lt;&gt;0,('Semester Activities'!L$16/'Weightage Page-1'!I$13)*'Weightage Page-1'!I198,0))+
(IF('Semester Activities'!L$17&lt;&gt;0,('Semester Activities'!L$17/'Weightage Page-1'!J$13)*'Weightage Page-1'!J198,0))+
(IF('Semester Activities'!L$18&lt;&gt;0,('Semester Activities'!L$18/'Weightage Page-1'!K$13)*'Weightage Page-1'!K198,0))+
(IF('Semester Activities'!L$19&lt;&gt;0,('Semester Activities'!L$19/'Weightage Page-1'!L$13)*'Weightage Page-1'!L198,0))+
(IF('Semester Activities'!L$20&lt;&gt;0,('Semester Activities'!L$20/'Weightage Page-1'!M$13)*'Weightage Page-1'!M198,0))+
(IF('Semester Activities'!L$21&lt;&gt;0,('Semester Activities'!L$21/'Weightage Page-1'!N$13)*'Weightage Page-1'!N198,0))+
(IF('Semester Activities'!L$25&lt;&gt;0,('Semester Activities'!L$25/'Weightage Page-1'!R$13)*'Weightage Page-1'!R198,0))+
(IF('Semester Activities'!L$26&lt;&gt;0,('Semester Activities'!L$26/'Weightage Page-1'!S$13)*'Weightage Page-1'!S198,0))+
(IF('Semester Activities'!L$27&lt;&gt;0,('Semester Activities'!L$27/'Weightage Page-1'!T$13)*'Weightage Page-1'!T198,0))+
(IF('Semester Activities'!L$28&lt;&gt;0,('Semester Activities'!L$28/'Weightage Page-1'!U$13)*'Weightage Page-1'!U198,0))+
(IF('Semester Activities'!L$29&lt;&gt;0,('Semester Activities'!L$29/'Weightage Page-1'!V$13)*'Weightage Page-1'!V198,0))+
(IF('Semester Activities'!L$30&lt;&gt;0,('Semester Activities'!L$30/'Weightage Page-1'!W$13)*'Weightage Page-1'!W198,0))+
(IF('Semester Activities'!L$31&lt;&gt;0,('Semester Activities'!L$31/'Weightage Page-1'!X$13)*'Weightage Page-1'!X198,0))+
(IF('Semester Activities'!L$32&lt;&gt;0,('Semester Activities'!L$32/'Weightage Page-1'!Y$13)*'Weightage Page-1'!Y198,0))+
(IF('Semester Activities'!L$33&lt;&gt;0,('Semester Activities'!L$33/'Weightage Page-1'!Z$13)*'Weightage Page-1'!Z198,0))+
(IF('Semester Activities'!L$34&lt;&gt;0,('Semester Activities'!L$34/'Weightage Page-1'!AA$13)*'Weightage Page-1'!AA198,0))+
(IF('Semester Activities'!L$35&lt;&gt;0,('Semester Activities'!L$35/'Weightage Page-1'!AB$13)*'Weightage Page-1'!AB198,0))+
(IF('Semester Activities'!L$36&lt;&gt;0,('Semester Activities'!L$36/'Weightage Page-1'!AC$13)*'Weightage Page-1'!AC198,0))+
(IF('Semester Activities'!L$38&lt;&gt;0,('Semester Activities'!L$38/'Weightage Page-1'!AE$13)*'Weightage Page-1'!AE198,0))+
(IF('Semester Activities'!L$39&lt;&gt;0,('Semester Activities'!L$39/'Weightage Page-1'!AF$13)*'Weightage Page-1'!AF198,0))+
(IF('Semester Activities'!L$40&lt;&gt;0,('Semester Activities'!L$40/'Weightage Page-1'!AG$13)*'Weightage Page-1'!AG198,0))+
(IF('Semester Activities'!L$41&lt;&gt;0,('Semester Activities'!L$41/'Weightage Page-1'!AH$13)*'Weightage Page-1'!AH198,0))+
(IF('Semester Activities'!L$42&lt;&gt;0,('Semester Activities'!L$42/'Weightage Page-1'!AI$13)*'Weightage Page-1'!AI198,0))+
(IF('Semester Activities'!L$43&lt;&gt;0,('Semester Activities'!L$43/'Weightage Page-1'!AJ$13)*'Weightage Page-1'!AJ198,0))+
(IF('Semester Activities'!L$44&lt;&gt;0,('Semester Activities'!L$44/'Weightage Page-1'!AK$13)*'Weightage Page-1'!AK198,0))+
(IF('Semester Activities'!L$45&lt;&gt;0,('Semester Activities'!L$45/'Weightage Page-1'!AL$13)*'Weightage Page-1'!AL198,0))+
(IF('Semester Activities'!L$46&lt;&gt;0,('Semester Activities'!L$46/'Weightage Page-1'!AM$13)*'Weightage Page-1'!AM198,0))+
(IF('Semester Activities'!L$47&lt;&gt;0,('Semester Activities'!L$47/'Weightage Page-1'!AN$13)*'Weightage Page-1'!AN198,0))+
(IF('Semester Activities'!L$48&lt;&gt;0,('Semester Activities'!L$48/'Weightage Page-1'!AO$13)*'Weightage Page-1'!AO198,0))+
(IF('Semester Activities'!L$49&lt;&gt;0,('Semester Activities'!L$49/'Weightage Page-1'!AP$13)*'Weightage Page-1'!AP198,0))+
(IF('Semester Activities'!L$50&lt;&gt;0,('Semester Activities'!L$50/'Weightage Page-1'!AQ$13)*'Weightage Page-1'!AQ198,0))+
(IF('Semester Activities'!L$51&lt;&gt;0,('Semester Activities'!L$51/'Weightage Page-1'!AR$13)*'Weightage Page-1'!AR198,0))+
(IF('Semester Activities'!L$52&lt;&gt;0,('Semester Activities'!L$52/'Weightage Page-1'!AS$13)*'Weightage Page-1'!AS198,0))+
(IF('Semester Activities'!L$53&lt;&gt;0,('Semester Activities'!L$53/'Weightage Page-1'!AT$13)*'Weightage Page-1'!AT198,0))+
(IF('Semester Activities'!L$54&lt;&gt;0,('Semester Activities'!L$54/'Weightage Page-1'!AU$13)*'Weightage Page-1'!AU198,0))+
(IF('Semester Activities'!L$55&lt;&gt;0,('Semester Activities'!L$55/'Weightage Page-1'!AV$13)*'Weightage Page-1'!AV198,0))+
(IF('Semester Activities'!L$56&lt;&gt;0,('Semester Activities'!L$56/'Weightage Page-1'!AW$13)*'Weightage Page-1'!AW198,0))+
(IF('Semester Activities'!L$57&lt;&gt;0,('Semester Activities'!L$57/'Weightage Page-1'!AX$13)*'Weightage Page-1'!AX198,0))+
(IF('Semester Activities'!L$58&lt;&gt;0,('Semester Activities'!L$58/'Weightage Page-1'!AY$13)*'Weightage Page-1'!AY198,0))+
(IF('Semester Activities'!L$59&lt;&gt;0,('Semester Activities'!L$59/'Weightage Page-1'!AZ$13)*'Weightage Page-1'!AZ198,0))+
(IF('Semester Activities'!L$60&lt;&gt;0,('Semester Activities'!L$60/'Weightage Page-1'!BA$13)*'Weightage Page-1'!BA198,0))+
(IF('Semester Activities'!L$61&lt;&gt;0,('Semester Activities'!L$61/'Weightage Page-1'!BB$13)*'Weightage Page-1'!BB198,0))</f>
        <v>0</v>
      </c>
      <c r="I192" s="423"/>
      <c r="J192" s="423">
        <f>(IF('Semester Activities'!M$11&lt;&gt;0,('Semester Activities'!M$11/'Weightage Page-1'!D$13)*'Weightage Page-1'!D198,0))+
(IF('Semester Activities'!M$12&lt;&gt;0,('Semester Activities'!M$12/'Weightage Page-1'!E$13)*'Weightage Page-1'!E198,0))+
(IF('Semester Activities'!M$13&lt;&gt;0,('Semester Activities'!M$13/'Weightage Page-1'!F$13)*'Weightage Page-1'!F198,0))+
(IF('Semester Activities'!M$14&lt;&gt;0,('Semester Activities'!M$14/'Weightage Page-1'!G$13)*'Weightage Page-1'!G198,0))+
(IF('Semester Activities'!M$15&lt;&gt;0,('Semester Activities'!M$15/'Weightage Page-1'!H$13)*'Weightage Page-1'!H198,0))+
(IF('Semester Activities'!M$16&lt;&gt;0,('Semester Activities'!M$16/'Weightage Page-1'!I$13)*'Weightage Page-1'!I198,0))+
(IF('Semester Activities'!M$17&lt;&gt;0,('Semester Activities'!M$17/'Weightage Page-1'!J$13)*'Weightage Page-1'!J198,0))+
(IF('Semester Activities'!M$18&lt;&gt;0,('Semester Activities'!M$18/'Weightage Page-1'!K$13)*'Weightage Page-1'!K198,0))+
(IF('Semester Activities'!M$19&lt;&gt;0,('Semester Activities'!M$19/'Weightage Page-1'!L$13)*'Weightage Page-1'!L198,0))+
(IF('Semester Activities'!M$20&lt;&gt;0,('Semester Activities'!M$20/'Weightage Page-1'!M$13)*'Weightage Page-1'!M198,0))+
(IF('Semester Activities'!M$21&lt;&gt;0,('Semester Activities'!M$21/'Weightage Page-1'!N$13)*'Weightage Page-1'!N198,0))+
(IF('Semester Activities'!M$25&lt;&gt;0,('Semester Activities'!M$25/'Weightage Page-1'!R$13)*'Weightage Page-1'!R198,0))+
(IF('Semester Activities'!M$26&lt;&gt;0,('Semester Activities'!M$26/'Weightage Page-1'!S$13)*'Weightage Page-1'!S198,0))+
(IF('Semester Activities'!M$27&lt;&gt;0,('Semester Activities'!M$27/'Weightage Page-1'!T$13)*'Weightage Page-1'!T198,0))+
(IF('Semester Activities'!M$28&lt;&gt;0,('Semester Activities'!M$28/'Weightage Page-1'!U$13)*'Weightage Page-1'!U198,0))+
(IF('Semester Activities'!M$29&lt;&gt;0,('Semester Activities'!M$29/'Weightage Page-1'!V$13)*'Weightage Page-1'!V198,0))+
(IF('Semester Activities'!M$30&lt;&gt;0,('Semester Activities'!M$30/'Weightage Page-1'!W$13)*'Weightage Page-1'!W198,0))+
(IF('Semester Activities'!M$31&lt;&gt;0,('Semester Activities'!M$31/'Weightage Page-1'!X$13)*'Weightage Page-1'!X198,0))+
(IF('Semester Activities'!M$32&lt;&gt;0,('Semester Activities'!M$32/'Weightage Page-1'!Y$13)*'Weightage Page-1'!Y198,0))+
(IF('Semester Activities'!M$33&lt;&gt;0,('Semester Activities'!M$33/'Weightage Page-1'!Z$13)*'Weightage Page-1'!Z198,0))+
(IF('Semester Activities'!M$34&lt;&gt;0,('Semester Activities'!M$34/'Weightage Page-1'!AA$13)*'Weightage Page-1'!AA198,0))+
(IF('Semester Activities'!M$35&lt;&gt;0,('Semester Activities'!M$35/'Weightage Page-1'!AB$13)*'Weightage Page-1'!AB198,0))+
(IF('Semester Activities'!M$36&lt;&gt;0,('Semester Activities'!M$36/'Weightage Page-1'!AC$13)*'Weightage Page-1'!AC198,0))+
(IF('Semester Activities'!M$38&lt;&gt;0,('Semester Activities'!M$38/'Weightage Page-1'!AE$13)*'Weightage Page-1'!AE198,0))+
(IF('Semester Activities'!M$39&lt;&gt;0,('Semester Activities'!M$39/'Weightage Page-1'!AF$13)*'Weightage Page-1'!AF198,0))+
(IF('Semester Activities'!M$40&lt;&gt;0,('Semester Activities'!M$40/'Weightage Page-1'!AG$13)*'Weightage Page-1'!AG198,0))+
(IF('Semester Activities'!M$41&lt;&gt;0,('Semester Activities'!M$41/'Weightage Page-1'!AH$13)*'Weightage Page-1'!AH198,0))+
(IF('Semester Activities'!M$42&lt;&gt;0,('Semester Activities'!M$42/'Weightage Page-1'!AI$13)*'Weightage Page-1'!AI198,0))+
(IF('Semester Activities'!M$43&lt;&gt;0,('Semester Activities'!M$43/'Weightage Page-1'!AJ$13)*'Weightage Page-1'!AJ198,0))+
(IF('Semester Activities'!M$44&lt;&gt;0,('Semester Activities'!M$44/'Weightage Page-1'!AK$13)*'Weightage Page-1'!AK198,0))+
(IF('Semester Activities'!M$45&lt;&gt;0,('Semester Activities'!M$45/'Weightage Page-1'!AL$13)*'Weightage Page-1'!AL198,0))+
(IF('Semester Activities'!M$46&lt;&gt;0,('Semester Activities'!M$46/'Weightage Page-1'!AM$13)*'Weightage Page-1'!AM198,0))+
(IF('Semester Activities'!M$47&lt;&gt;0,('Semester Activities'!M$47/'Weightage Page-1'!AN$13)*'Weightage Page-1'!AN198,0))+
(IF('Semester Activities'!M$48&lt;&gt;0,('Semester Activities'!M$48/'Weightage Page-1'!AO$13)*'Weightage Page-1'!AO198,0))+
(IF('Semester Activities'!M$49&lt;&gt;0,('Semester Activities'!M$49/'Weightage Page-1'!AP$13)*'Weightage Page-1'!AP198,0))+
(IF('Semester Activities'!M$50&lt;&gt;0,('Semester Activities'!M$50/'Weightage Page-1'!AQ$13)*'Weightage Page-1'!AQ198,0))+
(IF('Semester Activities'!M$51&lt;&gt;0,('Semester Activities'!M$51/'Weightage Page-1'!AR$13)*'Weightage Page-1'!AR198,0))+
(IF('Semester Activities'!M$52&lt;&gt;0,('Semester Activities'!M$52/'Weightage Page-1'!AS$13)*'Weightage Page-1'!AS198,0))+
(IF('Semester Activities'!M$53&lt;&gt;0,('Semester Activities'!M$53/'Weightage Page-1'!AT$13)*'Weightage Page-1'!AT198,0))+
(IF('Semester Activities'!M$54&lt;&gt;0,('Semester Activities'!M$54/'Weightage Page-1'!AU$13)*'Weightage Page-1'!AU198,0))+
(IF('Semester Activities'!M$55&lt;&gt;0,('Semester Activities'!M$55/'Weightage Page-1'!AV$13)*'Weightage Page-1'!AV198,0))+
(IF('Semester Activities'!M$56&lt;&gt;0,('Semester Activities'!M$56/'Weightage Page-1'!AW$13)*'Weightage Page-1'!AW198,0))+
(IF('Semester Activities'!M$57&lt;&gt;0,('Semester Activities'!M$57/'Weightage Page-1'!AX$13)*'Weightage Page-1'!AX198,0))+
(IF('Semester Activities'!M$58&lt;&gt;0,('Semester Activities'!M$58/'Weightage Page-1'!AY$13)*'Weightage Page-1'!AY198,0))+
(IF('Semester Activities'!M$59&lt;&gt;0,('Semester Activities'!M$59/'Weightage Page-1'!AZ$13)*'Weightage Page-1'!AZ198,0))+
(IF('Semester Activities'!M$60&lt;&gt;0,('Semester Activities'!M$60/'Weightage Page-1'!BA$13)*'Weightage Page-1'!BA198,0))+
(IF('Semester Activities'!M$61&lt;&gt;0,('Semester Activities'!M$61/'Weightage Page-1'!BB$13)*'Weightage Page-1'!BB198,0))</f>
        <v>0</v>
      </c>
      <c r="K192" s="423"/>
      <c r="L192" s="423">
        <f>(IF('Semester Activities'!N$11&lt;&gt;0,('Semester Activities'!N$11/'Weightage Page-1'!D$13)*'Weightage Page-1'!D198,0))+
(IF('Semester Activities'!N$12&lt;&gt;0,('Semester Activities'!N$12/'Weightage Page-1'!E$13)*'Weightage Page-1'!E198,0))+
(IF('Semester Activities'!N$13&lt;&gt;0,('Semester Activities'!N$13/'Weightage Page-1'!F$13)*'Weightage Page-1'!F198,0))+
(IF('Semester Activities'!N$14&lt;&gt;0,('Semester Activities'!N$14/'Weightage Page-1'!G$13)*'Weightage Page-1'!G198,0))+
(IF('Semester Activities'!N$15&lt;&gt;0,('Semester Activities'!N$15/'Weightage Page-1'!H$13)*'Weightage Page-1'!H198,0))+
(IF('Semester Activities'!N$16&lt;&gt;0,('Semester Activities'!N$16/'Weightage Page-1'!I$13)*'Weightage Page-1'!I198,0))+
(IF('Semester Activities'!N$17&lt;&gt;0,('Semester Activities'!N$17/'Weightage Page-1'!J$13)*'Weightage Page-1'!J198,0))+
(IF('Semester Activities'!N$18&lt;&gt;0,('Semester Activities'!N$18/'Weightage Page-1'!K$13)*'Weightage Page-1'!K198,0))+
(IF('Semester Activities'!N$19&lt;&gt;0,('Semester Activities'!N$19/'Weightage Page-1'!L$13)*'Weightage Page-1'!L198,0))+
(IF('Semester Activities'!N$20&lt;&gt;0,('Semester Activities'!N$20/'Weightage Page-1'!M$13)*'Weightage Page-1'!M198,0))+
(IF('Semester Activities'!N$21&lt;&gt;0,('Semester Activities'!N$21/'Weightage Page-1'!N$13)*'Weightage Page-1'!N198,0))+
(IF('Semester Activities'!N$25&lt;&gt;0,('Semester Activities'!N$25/'Weightage Page-1'!R$13)*'Weightage Page-1'!R198,0))+
(IF('Semester Activities'!N$26&lt;&gt;0,('Semester Activities'!N$26/'Weightage Page-1'!S$13)*'Weightage Page-1'!S198,0))+
(IF('Semester Activities'!N$27&lt;&gt;0,('Semester Activities'!N$27/'Weightage Page-1'!T$13)*'Weightage Page-1'!T198,0))+
(IF('Semester Activities'!N$28&lt;&gt;0,('Semester Activities'!N$28/'Weightage Page-1'!U$13)*'Weightage Page-1'!U198,0))+
(IF('Semester Activities'!N$29&lt;&gt;0,('Semester Activities'!N$29/'Weightage Page-1'!V$13)*'Weightage Page-1'!V198,0))+
(IF('Semester Activities'!N$30&lt;&gt;0,('Semester Activities'!N$30/'Weightage Page-1'!W$13)*'Weightage Page-1'!W198,0))+
(IF('Semester Activities'!N$31&lt;&gt;0,('Semester Activities'!N$31/'Weightage Page-1'!X$13)*'Weightage Page-1'!X198,0))+
(IF('Semester Activities'!N$32&lt;&gt;0,('Semester Activities'!N$32/'Weightage Page-1'!Y$13)*'Weightage Page-1'!Y198,0))+
(IF('Semester Activities'!N$33&lt;&gt;0,('Semester Activities'!N$33/'Weightage Page-1'!Z$13)*'Weightage Page-1'!Z198,0))+
(IF('Semester Activities'!N$34&lt;&gt;0,('Semester Activities'!N$34/'Weightage Page-1'!AA$13)*'Weightage Page-1'!AA198,0))+
(IF('Semester Activities'!N$35&lt;&gt;0,('Semester Activities'!N$35/'Weightage Page-1'!AB$13)*'Weightage Page-1'!AB198,0))+
(IF('Semester Activities'!N$36&lt;&gt;0,('Semester Activities'!N$36/'Weightage Page-1'!AC$13)*'Weightage Page-1'!AC198,0))+
(IF('Semester Activities'!N$38&lt;&gt;0,('Semester Activities'!N$38/'Weightage Page-1'!AE$13)*'Weightage Page-1'!AE198,0))+
(IF('Semester Activities'!N$39&lt;&gt;0,('Semester Activities'!N$39/'Weightage Page-1'!AF$13)*'Weightage Page-1'!AF198,0))+
(IF('Semester Activities'!N$40&lt;&gt;0,('Semester Activities'!N$40/'Weightage Page-1'!AG$13)*'Weightage Page-1'!AG198,0))+
(IF('Semester Activities'!N$41&lt;&gt;0,('Semester Activities'!N$41/'Weightage Page-1'!AH$13)*'Weightage Page-1'!AH198,0))+
(IF('Semester Activities'!N$42&lt;&gt;0,('Semester Activities'!N$42/'Weightage Page-1'!AI$13)*'Weightage Page-1'!AI198,0))+
(IF('Semester Activities'!N$43&lt;&gt;0,('Semester Activities'!N$43/'Weightage Page-1'!AJ$13)*'Weightage Page-1'!AJ198,0))+
(IF('Semester Activities'!N$44&lt;&gt;0,('Semester Activities'!N$44/'Weightage Page-1'!AK$13)*'Weightage Page-1'!AK198,0))+
(IF('Semester Activities'!N$45&lt;&gt;0,('Semester Activities'!N$45/'Weightage Page-1'!AL$13)*'Weightage Page-1'!AL198,0))+
(IF('Semester Activities'!N$46&lt;&gt;0,('Semester Activities'!N$46/'Weightage Page-1'!AM$13)*'Weightage Page-1'!AM198,0))+
(IF('Semester Activities'!N$47&lt;&gt;0,('Semester Activities'!N$47/'Weightage Page-1'!AN$13)*'Weightage Page-1'!AN198,0))+
(IF('Semester Activities'!N$48&lt;&gt;0,('Semester Activities'!N$48/'Weightage Page-1'!AO$13)*'Weightage Page-1'!AO198,0))+
(IF('Semester Activities'!N$49&lt;&gt;0,('Semester Activities'!N$49/'Weightage Page-1'!AP$13)*'Weightage Page-1'!AP198,0))+
(IF('Semester Activities'!N$50&lt;&gt;0,('Semester Activities'!N$50/'Weightage Page-1'!AQ$13)*'Weightage Page-1'!AQ198,0))+
(IF('Semester Activities'!N$51&lt;&gt;0,('Semester Activities'!N$51/'Weightage Page-1'!AR$13)*'Weightage Page-1'!AR198,0))+
(IF('Semester Activities'!N$52&lt;&gt;0,('Semester Activities'!N$52/'Weightage Page-1'!AS$13)*'Weightage Page-1'!AS198,0))+
(IF('Semester Activities'!N$53&lt;&gt;0,('Semester Activities'!N$53/'Weightage Page-1'!AT$13)*'Weightage Page-1'!AT198,0))+
(IF('Semester Activities'!N$54&lt;&gt;0,('Semester Activities'!N$54/'Weightage Page-1'!AU$13)*'Weightage Page-1'!AU198,0))+
(IF('Semester Activities'!N$55&lt;&gt;0,('Semester Activities'!N$55/'Weightage Page-1'!AV$13)*'Weightage Page-1'!AV198,0))+
(IF('Semester Activities'!N$56&lt;&gt;0,('Semester Activities'!N$56/'Weightage Page-1'!AW$13)*'Weightage Page-1'!AW198,0))+
(IF('Semester Activities'!N$57&lt;&gt;0,('Semester Activities'!N$57/'Weightage Page-1'!AX$13)*'Weightage Page-1'!AX198,0))+
(IF('Semester Activities'!N$58&lt;&gt;0,('Semester Activities'!N$58/'Weightage Page-1'!AY$13)*'Weightage Page-1'!AY198,0))+
(IF('Semester Activities'!N$59&lt;&gt;0,('Semester Activities'!N$59/'Weightage Page-1'!AZ$13)*'Weightage Page-1'!AZ198,0))+
(IF('Semester Activities'!N$60&lt;&gt;0,('Semester Activities'!N$60/'Weightage Page-1'!BA$13)*'Weightage Page-1'!BA198,0))+
(IF('Semester Activities'!N$61&lt;&gt;0,('Semester Activities'!N$61/'Weightage Page-1'!BB$13)*'Weightage Page-1'!BB198,0))</f>
        <v>0</v>
      </c>
      <c r="M192" s="423"/>
      <c r="N192" s="424">
        <f t="shared" si="3"/>
        <v>0</v>
      </c>
      <c r="O192" s="424"/>
    </row>
    <row r="193" spans="1:15" ht="16.5" thickBot="1" x14ac:dyDescent="0.3">
      <c r="A193" s="210">
        <v>184</v>
      </c>
      <c r="B193" s="211" t="str">
        <f>IF('Weightage Page-1'!B199&lt;&gt;"",'Weightage Page-1'!B199,"")</f>
        <v/>
      </c>
      <c r="C193" s="118"/>
      <c r="D193" s="423">
        <f>(IF('Semester Activities'!J$11&lt;&gt;0,('Semester Activities'!J$11/'Weightage Page-1'!D$13)*'Weightage Page-1'!D199,0))+
(IF('Semester Activities'!J$12&lt;&gt;0,('Semester Activities'!J$12/'Weightage Page-1'!E$13)*'Weightage Page-1'!E199,0))+
(IF('Semester Activities'!J$13&lt;&gt;0,('Semester Activities'!J$13/'Weightage Page-1'!F$13)*'Weightage Page-1'!F199,0))+
(IF('Semester Activities'!J$14&lt;&gt;0,('Semester Activities'!J$14/'Weightage Page-1'!G$13)*'Weightage Page-1'!G199,0))+
(IF('Semester Activities'!J$15&lt;&gt;0,('Semester Activities'!J$15/'Weightage Page-1'!H$13)*'Weightage Page-1'!H199,0))+
(IF('Semester Activities'!J$16&lt;&gt;0,('Semester Activities'!J$16/'Weightage Page-1'!I$13)*'Weightage Page-1'!I199,0))+
(IF('Semester Activities'!J$17&lt;&gt;0,('Semester Activities'!J$17/'Weightage Page-1'!J$13)*'Weightage Page-1'!J199,0))+
(IF('Semester Activities'!J$18&lt;&gt;0,('Semester Activities'!J$18/'Weightage Page-1'!K$13)*'Weightage Page-1'!K199,0))+
(IF('Semester Activities'!J$19&lt;&gt;0,('Semester Activities'!J$19/'Weightage Page-1'!L$13)*'Weightage Page-1'!L199,0))+
(IF('Semester Activities'!J$20&lt;&gt;0,('Semester Activities'!J$20/'Weightage Page-1'!M$13)*'Weightage Page-1'!M199,0))+
(IF('Semester Activities'!J$21&lt;&gt;0,('Semester Activities'!J$21/'Weightage Page-1'!N$13)*'Weightage Page-1'!N199,0))+
(IF('Semester Activities'!J$25&lt;&gt;0,('Semester Activities'!J$25/'Weightage Page-1'!R$13)*'Weightage Page-1'!R199,0))+
(IF('Semester Activities'!J$26&lt;&gt;0,('Semester Activities'!J$26/'Weightage Page-1'!S$13)*'Weightage Page-1'!S199,0))+
(IF('Semester Activities'!J$27&lt;&gt;0,('Semester Activities'!J$27/'Weightage Page-1'!T$13)*'Weightage Page-1'!T199,0))+
(IF('Semester Activities'!J$28&lt;&gt;0,('Semester Activities'!J$28/'Weightage Page-1'!U$13)*'Weightage Page-1'!U199,0))+
(IF('Semester Activities'!J$29&lt;&gt;0,('Semester Activities'!J$29/'Weightage Page-1'!V$13)*'Weightage Page-1'!V199,0))+
(IF('Semester Activities'!J$30&lt;&gt;0,('Semester Activities'!J$30/'Weightage Page-1'!W$13)*'Weightage Page-1'!W199,0))+
(IF('Semester Activities'!J$31&lt;&gt;0,('Semester Activities'!J$31/'Weightage Page-1'!X$13)*'Weightage Page-1'!X199,0))+
(IF('Semester Activities'!J$32&lt;&gt;0,('Semester Activities'!J$32/'Weightage Page-1'!Y$13)*'Weightage Page-1'!Y199,0))+
(IF('Semester Activities'!J$33&lt;&gt;0,('Semester Activities'!J$33/'Weightage Page-1'!Z$13)*'Weightage Page-1'!Z199,0))+
(IF('Semester Activities'!J$34&lt;&gt;0,('Semester Activities'!J$34/'Weightage Page-1'!AA$13)*'Weightage Page-1'!AA199,0))+
(IF('Semester Activities'!J$35&lt;&gt;0,('Semester Activities'!J$35/'Weightage Page-1'!AB$13)*'Weightage Page-1'!AB199,0))+
(IF('Semester Activities'!J$36&lt;&gt;0,('Semester Activities'!J$36/'Weightage Page-1'!AC$13)*'Weightage Page-1'!AC199,0))+
(IF('Semester Activities'!J$38&lt;&gt;0,('Semester Activities'!J$38/'Weightage Page-1'!AE$13)*'Weightage Page-1'!AE199,0))+
(IF('Semester Activities'!J$39&lt;&gt;0,('Semester Activities'!J$39/'Weightage Page-1'!AF$13)*'Weightage Page-1'!AF199,0))+
(IF('Semester Activities'!J$40&lt;&gt;0,('Semester Activities'!J$40/'Weightage Page-1'!AG$13)*'Weightage Page-1'!AG199,0))+
(IF('Semester Activities'!J$41&lt;&gt;0,('Semester Activities'!J$41/'Weightage Page-1'!AH$13)*'Weightage Page-1'!AH199,0))+
(IF('Semester Activities'!J$42&lt;&gt;0,('Semester Activities'!J$42/'Weightage Page-1'!AI$13)*'Weightage Page-1'!AI199,0))+
(IF('Semester Activities'!J$43&lt;&gt;0,('Semester Activities'!J$43/'Weightage Page-1'!AJ$13)*'Weightage Page-1'!AJ199,0))+
(IF('Semester Activities'!J$44&lt;&gt;0,('Semester Activities'!J$44/'Weightage Page-1'!AK$13)*'Weightage Page-1'!AK199,0))+
(IF('Semester Activities'!J$45&lt;&gt;0,('Semester Activities'!J$45/'Weightage Page-1'!AL$13)*'Weightage Page-1'!AL199,0))+
(IF('Semester Activities'!J$46&lt;&gt;0,('Semester Activities'!J$46/'Weightage Page-1'!AM$13)*'Weightage Page-1'!AM199,0))+
(IF('Semester Activities'!J$47&lt;&gt;0,('Semester Activities'!J$47/'Weightage Page-1'!AN$13)*'Weightage Page-1'!AN199,0))+
(IF('Semester Activities'!J$48&lt;&gt;0,('Semester Activities'!J$48/'Weightage Page-1'!AO$13)*'Weightage Page-1'!AO199,0))+
(IF('Semester Activities'!J$49&lt;&gt;0,('Semester Activities'!J$49/'Weightage Page-1'!AP$13)*'Weightage Page-1'!AP199,0))+
(IF('Semester Activities'!J$50&lt;&gt;0,('Semester Activities'!J$50/'Weightage Page-1'!AQ$13)*'Weightage Page-1'!AQ199,0))+
(IF('Semester Activities'!J$51&lt;&gt;0,('Semester Activities'!J$51/'Weightage Page-1'!AR$13)*'Weightage Page-1'!AR199,0))+
(IF('Semester Activities'!J$52&lt;&gt;0,('Semester Activities'!J$52/'Weightage Page-1'!AS$13)*'Weightage Page-1'!AS199,0))+
(IF('Semester Activities'!J$53&lt;&gt;0,('Semester Activities'!J$53/'Weightage Page-1'!AT$13)*'Weightage Page-1'!AT199,0))+
(IF('Semester Activities'!J$54&lt;&gt;0,('Semester Activities'!J$54/'Weightage Page-1'!AU$13)*'Weightage Page-1'!AU199,0))+
(IF('Semester Activities'!J$55&lt;&gt;0,('Semester Activities'!J$55/'Weightage Page-1'!AV$13)*'Weightage Page-1'!AV199,0))+
(IF('Semester Activities'!J$56&lt;&gt;0,('Semester Activities'!J$56/'Weightage Page-1'!AW$13)*'Weightage Page-1'!AW199,0))+
(IF('Semester Activities'!J$57&lt;&gt;0,('Semester Activities'!J$57/'Weightage Page-1'!AX$13)*'Weightage Page-1'!AX199,0))+
(IF('Semester Activities'!J$58&lt;&gt;0,('Semester Activities'!J$58/'Weightage Page-1'!AY$13)*'Weightage Page-1'!AY199,0))+
(IF('Semester Activities'!J$59&lt;&gt;0,('Semester Activities'!J$59/'Weightage Page-1'!AZ$13)*'Weightage Page-1'!AZ199,0))+
(IF('Semester Activities'!J$60&lt;&gt;0,('Semester Activities'!J$60/'Weightage Page-1'!BA$13)*'Weightage Page-1'!BA199,0))+
(IF('Semester Activities'!J$61&lt;&gt;0,('Semester Activities'!J$61/'Weightage Page-1'!BB$13)*'Weightage Page-1'!BB199,0))</f>
        <v>0</v>
      </c>
      <c r="E193" s="423"/>
      <c r="F193" s="423">
        <f>(IF('Semester Activities'!K$11&lt;&gt;0,('Semester Activities'!K$11/'Weightage Page-1'!D$13)*'Weightage Page-1'!D199,0))+
(IF('Semester Activities'!K$12&lt;&gt;0,('Semester Activities'!K$12/'Weightage Page-1'!E$13)*'Weightage Page-1'!E199,0))+
(IF('Semester Activities'!K$13&lt;&gt;0,('Semester Activities'!K$13/'Weightage Page-1'!F$13)*'Weightage Page-1'!F199,0))+
(IF('Semester Activities'!K$14&lt;&gt;0,('Semester Activities'!K$14/'Weightage Page-1'!G$13)*'Weightage Page-1'!G199,0))+
(IF('Semester Activities'!K$15&lt;&gt;0,('Semester Activities'!K$15/'Weightage Page-1'!H$13)*'Weightage Page-1'!H199,0))+
(IF('Semester Activities'!K$16&lt;&gt;0,('Semester Activities'!K$16/'Weightage Page-1'!I$13)*'Weightage Page-1'!I199,0))+
(IF('Semester Activities'!K$17&lt;&gt;0,('Semester Activities'!K$17/'Weightage Page-1'!J$13)*'Weightage Page-1'!J199,0))+
(IF('Semester Activities'!K$18&lt;&gt;0,('Semester Activities'!K$18/'Weightage Page-1'!K$13)*'Weightage Page-1'!K199,0))+
(IF('Semester Activities'!K$19&lt;&gt;0,('Semester Activities'!K$19/'Weightage Page-1'!L$13)*'Weightage Page-1'!L199,0))+
(IF('Semester Activities'!K$20&lt;&gt;0,('Semester Activities'!K$20/'Weightage Page-1'!M$13)*'Weightage Page-1'!M199,0))+
(IF('Semester Activities'!K$21&lt;&gt;0,('Semester Activities'!K$21/'Weightage Page-1'!N$13)*'Weightage Page-1'!N199,0))+
(IF('Semester Activities'!K$25&lt;&gt;0,('Semester Activities'!K$25/'Weightage Page-1'!R$13)*'Weightage Page-1'!R199,0))+
(IF('Semester Activities'!K$26&lt;&gt;0,('Semester Activities'!K$26/'Weightage Page-1'!S$13)*'Weightage Page-1'!S199,0))+
(IF('Semester Activities'!K$27&lt;&gt;0,('Semester Activities'!K$27/'Weightage Page-1'!T$13)*'Weightage Page-1'!T199,0))+
(IF('Semester Activities'!K$28&lt;&gt;0,('Semester Activities'!K$28/'Weightage Page-1'!U$13)*'Weightage Page-1'!U199,0))+
(IF('Semester Activities'!K$29&lt;&gt;0,('Semester Activities'!K$29/'Weightage Page-1'!V$13)*'Weightage Page-1'!V199,0))+
(IF('Semester Activities'!K$30&lt;&gt;0,('Semester Activities'!K$30/'Weightage Page-1'!W$13)*'Weightage Page-1'!W199,0))+
(IF('Semester Activities'!K$31&lt;&gt;0,('Semester Activities'!K$31/'Weightage Page-1'!X$13)*'Weightage Page-1'!X199,0))+
(IF('Semester Activities'!K$32&lt;&gt;0,('Semester Activities'!K$32/'Weightage Page-1'!Y$13)*'Weightage Page-1'!Y199,0))+
(IF('Semester Activities'!K$33&lt;&gt;0,('Semester Activities'!K$33/'Weightage Page-1'!Z$13)*'Weightage Page-1'!Z199,0))+
(IF('Semester Activities'!K$34&lt;&gt;0,('Semester Activities'!K$34/'Weightage Page-1'!AA$13)*'Weightage Page-1'!AA199,0))+
(IF('Semester Activities'!K$35&lt;&gt;0,('Semester Activities'!K$35/'Weightage Page-1'!AB$13)*'Weightage Page-1'!AB199,0))+
(IF('Semester Activities'!K$36&lt;&gt;0,('Semester Activities'!K$36/'Weightage Page-1'!AC$13)*'Weightage Page-1'!AC199,0))+
(IF('Semester Activities'!K$38&lt;&gt;0,('Semester Activities'!K$38/'Weightage Page-1'!AE$13)*'Weightage Page-1'!AE199,0))+
(IF('Semester Activities'!K$39&lt;&gt;0,('Semester Activities'!K$39/'Weightage Page-1'!AF$13)*'Weightage Page-1'!AF199,0))+
(IF('Semester Activities'!K$40&lt;&gt;0,('Semester Activities'!K$40/'Weightage Page-1'!AG$13)*'Weightage Page-1'!AG199,0))+
(IF('Semester Activities'!K$41&lt;&gt;0,('Semester Activities'!K$41/'Weightage Page-1'!AH$13)*'Weightage Page-1'!AH199,0))+
(IF('Semester Activities'!K$42&lt;&gt;0,('Semester Activities'!K$42/'Weightage Page-1'!AI$13)*'Weightage Page-1'!AI199,0))+
(IF('Semester Activities'!K$43&lt;&gt;0,('Semester Activities'!K$43/'Weightage Page-1'!AJ$13)*'Weightage Page-1'!AJ199,0))+
(IF('Semester Activities'!K$44&lt;&gt;0,('Semester Activities'!K$44/'Weightage Page-1'!AK$13)*'Weightage Page-1'!AK199,0))+
(IF('Semester Activities'!K$45&lt;&gt;0,('Semester Activities'!K$45/'Weightage Page-1'!AL$13)*'Weightage Page-1'!AL199,0))+
(IF('Semester Activities'!K$46&lt;&gt;0,('Semester Activities'!K$46/'Weightage Page-1'!AM$13)*'Weightage Page-1'!AM199,0))+
(IF('Semester Activities'!K$47&lt;&gt;0,('Semester Activities'!K$47/'Weightage Page-1'!AN$13)*'Weightage Page-1'!AN199,0))+
(IF('Semester Activities'!K$48&lt;&gt;0,('Semester Activities'!K$48/'Weightage Page-1'!AO$13)*'Weightage Page-1'!AO199,0))+
(IF('Semester Activities'!K$49&lt;&gt;0,('Semester Activities'!K$49/'Weightage Page-1'!AP$13)*'Weightage Page-1'!AP199,0))+
(IF('Semester Activities'!K$50&lt;&gt;0,('Semester Activities'!K$50/'Weightage Page-1'!AQ$13)*'Weightage Page-1'!AQ199,0))+
(IF('Semester Activities'!K$51&lt;&gt;0,('Semester Activities'!K$51/'Weightage Page-1'!AR$13)*'Weightage Page-1'!AR199,0))+
(IF('Semester Activities'!K$52&lt;&gt;0,('Semester Activities'!K$52/'Weightage Page-1'!AS$13)*'Weightage Page-1'!AS199,0))+
(IF('Semester Activities'!K$53&lt;&gt;0,('Semester Activities'!K$53/'Weightage Page-1'!AT$13)*'Weightage Page-1'!AT199,0))+
(IF('Semester Activities'!K$54&lt;&gt;0,('Semester Activities'!K$54/'Weightage Page-1'!AU$13)*'Weightage Page-1'!AU199,0))+
(IF('Semester Activities'!K$55&lt;&gt;0,('Semester Activities'!K$55/'Weightage Page-1'!AV$13)*'Weightage Page-1'!AV199,0))+
(IF('Semester Activities'!K$56&lt;&gt;0,('Semester Activities'!K$56/'Weightage Page-1'!AW$13)*'Weightage Page-1'!AW199,0))+
(IF('Semester Activities'!K$57&lt;&gt;0,('Semester Activities'!K$57/'Weightage Page-1'!AX$13)*'Weightage Page-1'!AX199,0))+
(IF('Semester Activities'!K$58&lt;&gt;0,('Semester Activities'!K$58/'Weightage Page-1'!AY$13)*'Weightage Page-1'!AY199,0))+
(IF('Semester Activities'!K$59&lt;&gt;0,('Semester Activities'!K$59/'Weightage Page-1'!AZ$13)*'Weightage Page-1'!AZ199,0))+
(IF('Semester Activities'!K$60&lt;&gt;0,('Semester Activities'!K$60/'Weightage Page-1'!BA$13)*'Weightage Page-1'!BA199,0))+
(IF('Semester Activities'!K$61&lt;&gt;0,('Semester Activities'!K$61/'Weightage Page-1'!BB$13)*'Weightage Page-1'!BB199,0))</f>
        <v>0</v>
      </c>
      <c r="G193" s="423"/>
      <c r="H193" s="423">
        <f>(IF('Semester Activities'!L$11&lt;&gt;0,('Semester Activities'!L$11/'Weightage Page-1'!D$13)*'Weightage Page-1'!D199,0))+
(IF('Semester Activities'!L$12&lt;&gt;0,('Semester Activities'!L$12/'Weightage Page-1'!E$13)*'Weightage Page-1'!E199,0))+
(IF('Semester Activities'!L$13&lt;&gt;0,('Semester Activities'!L$13/'Weightage Page-1'!F$13)*'Weightage Page-1'!F199,0))+
(IF('Semester Activities'!L$14&lt;&gt;0,('Semester Activities'!L$14/'Weightage Page-1'!G$13)*'Weightage Page-1'!G199,0))+
(IF('Semester Activities'!L$15&lt;&gt;0,('Semester Activities'!L$15/'Weightage Page-1'!H$13)*'Weightage Page-1'!H199,0))+
(IF('Semester Activities'!L$16&lt;&gt;0,('Semester Activities'!L$16/'Weightage Page-1'!I$13)*'Weightage Page-1'!I199,0))+
(IF('Semester Activities'!L$17&lt;&gt;0,('Semester Activities'!L$17/'Weightage Page-1'!J$13)*'Weightage Page-1'!J199,0))+
(IF('Semester Activities'!L$18&lt;&gt;0,('Semester Activities'!L$18/'Weightage Page-1'!K$13)*'Weightage Page-1'!K199,0))+
(IF('Semester Activities'!L$19&lt;&gt;0,('Semester Activities'!L$19/'Weightage Page-1'!L$13)*'Weightage Page-1'!L199,0))+
(IF('Semester Activities'!L$20&lt;&gt;0,('Semester Activities'!L$20/'Weightage Page-1'!M$13)*'Weightage Page-1'!M199,0))+
(IF('Semester Activities'!L$21&lt;&gt;0,('Semester Activities'!L$21/'Weightage Page-1'!N$13)*'Weightage Page-1'!N199,0))+
(IF('Semester Activities'!L$25&lt;&gt;0,('Semester Activities'!L$25/'Weightage Page-1'!R$13)*'Weightage Page-1'!R199,0))+
(IF('Semester Activities'!L$26&lt;&gt;0,('Semester Activities'!L$26/'Weightage Page-1'!S$13)*'Weightage Page-1'!S199,0))+
(IF('Semester Activities'!L$27&lt;&gt;0,('Semester Activities'!L$27/'Weightage Page-1'!T$13)*'Weightage Page-1'!T199,0))+
(IF('Semester Activities'!L$28&lt;&gt;0,('Semester Activities'!L$28/'Weightage Page-1'!U$13)*'Weightage Page-1'!U199,0))+
(IF('Semester Activities'!L$29&lt;&gt;0,('Semester Activities'!L$29/'Weightage Page-1'!V$13)*'Weightage Page-1'!V199,0))+
(IF('Semester Activities'!L$30&lt;&gt;0,('Semester Activities'!L$30/'Weightage Page-1'!W$13)*'Weightage Page-1'!W199,0))+
(IF('Semester Activities'!L$31&lt;&gt;0,('Semester Activities'!L$31/'Weightage Page-1'!X$13)*'Weightage Page-1'!X199,0))+
(IF('Semester Activities'!L$32&lt;&gt;0,('Semester Activities'!L$32/'Weightage Page-1'!Y$13)*'Weightage Page-1'!Y199,0))+
(IF('Semester Activities'!L$33&lt;&gt;0,('Semester Activities'!L$33/'Weightage Page-1'!Z$13)*'Weightage Page-1'!Z199,0))+
(IF('Semester Activities'!L$34&lt;&gt;0,('Semester Activities'!L$34/'Weightage Page-1'!AA$13)*'Weightage Page-1'!AA199,0))+
(IF('Semester Activities'!L$35&lt;&gt;0,('Semester Activities'!L$35/'Weightage Page-1'!AB$13)*'Weightage Page-1'!AB199,0))+
(IF('Semester Activities'!L$36&lt;&gt;0,('Semester Activities'!L$36/'Weightage Page-1'!AC$13)*'Weightage Page-1'!AC199,0))+
(IF('Semester Activities'!L$38&lt;&gt;0,('Semester Activities'!L$38/'Weightage Page-1'!AE$13)*'Weightage Page-1'!AE199,0))+
(IF('Semester Activities'!L$39&lt;&gt;0,('Semester Activities'!L$39/'Weightage Page-1'!AF$13)*'Weightage Page-1'!AF199,0))+
(IF('Semester Activities'!L$40&lt;&gt;0,('Semester Activities'!L$40/'Weightage Page-1'!AG$13)*'Weightage Page-1'!AG199,0))+
(IF('Semester Activities'!L$41&lt;&gt;0,('Semester Activities'!L$41/'Weightage Page-1'!AH$13)*'Weightage Page-1'!AH199,0))+
(IF('Semester Activities'!L$42&lt;&gt;0,('Semester Activities'!L$42/'Weightage Page-1'!AI$13)*'Weightage Page-1'!AI199,0))+
(IF('Semester Activities'!L$43&lt;&gt;0,('Semester Activities'!L$43/'Weightage Page-1'!AJ$13)*'Weightage Page-1'!AJ199,0))+
(IF('Semester Activities'!L$44&lt;&gt;0,('Semester Activities'!L$44/'Weightage Page-1'!AK$13)*'Weightage Page-1'!AK199,0))+
(IF('Semester Activities'!L$45&lt;&gt;0,('Semester Activities'!L$45/'Weightage Page-1'!AL$13)*'Weightage Page-1'!AL199,0))+
(IF('Semester Activities'!L$46&lt;&gt;0,('Semester Activities'!L$46/'Weightage Page-1'!AM$13)*'Weightage Page-1'!AM199,0))+
(IF('Semester Activities'!L$47&lt;&gt;0,('Semester Activities'!L$47/'Weightage Page-1'!AN$13)*'Weightage Page-1'!AN199,0))+
(IF('Semester Activities'!L$48&lt;&gt;0,('Semester Activities'!L$48/'Weightage Page-1'!AO$13)*'Weightage Page-1'!AO199,0))+
(IF('Semester Activities'!L$49&lt;&gt;0,('Semester Activities'!L$49/'Weightage Page-1'!AP$13)*'Weightage Page-1'!AP199,0))+
(IF('Semester Activities'!L$50&lt;&gt;0,('Semester Activities'!L$50/'Weightage Page-1'!AQ$13)*'Weightage Page-1'!AQ199,0))+
(IF('Semester Activities'!L$51&lt;&gt;0,('Semester Activities'!L$51/'Weightage Page-1'!AR$13)*'Weightage Page-1'!AR199,0))+
(IF('Semester Activities'!L$52&lt;&gt;0,('Semester Activities'!L$52/'Weightage Page-1'!AS$13)*'Weightage Page-1'!AS199,0))+
(IF('Semester Activities'!L$53&lt;&gt;0,('Semester Activities'!L$53/'Weightage Page-1'!AT$13)*'Weightage Page-1'!AT199,0))+
(IF('Semester Activities'!L$54&lt;&gt;0,('Semester Activities'!L$54/'Weightage Page-1'!AU$13)*'Weightage Page-1'!AU199,0))+
(IF('Semester Activities'!L$55&lt;&gt;0,('Semester Activities'!L$55/'Weightage Page-1'!AV$13)*'Weightage Page-1'!AV199,0))+
(IF('Semester Activities'!L$56&lt;&gt;0,('Semester Activities'!L$56/'Weightage Page-1'!AW$13)*'Weightage Page-1'!AW199,0))+
(IF('Semester Activities'!L$57&lt;&gt;0,('Semester Activities'!L$57/'Weightage Page-1'!AX$13)*'Weightage Page-1'!AX199,0))+
(IF('Semester Activities'!L$58&lt;&gt;0,('Semester Activities'!L$58/'Weightage Page-1'!AY$13)*'Weightage Page-1'!AY199,0))+
(IF('Semester Activities'!L$59&lt;&gt;0,('Semester Activities'!L$59/'Weightage Page-1'!AZ$13)*'Weightage Page-1'!AZ199,0))+
(IF('Semester Activities'!L$60&lt;&gt;0,('Semester Activities'!L$60/'Weightage Page-1'!BA$13)*'Weightage Page-1'!BA199,0))+
(IF('Semester Activities'!L$61&lt;&gt;0,('Semester Activities'!L$61/'Weightage Page-1'!BB$13)*'Weightage Page-1'!BB199,0))</f>
        <v>0</v>
      </c>
      <c r="I193" s="423"/>
      <c r="J193" s="423">
        <f>(IF('Semester Activities'!M$11&lt;&gt;0,('Semester Activities'!M$11/'Weightage Page-1'!D$13)*'Weightage Page-1'!D199,0))+
(IF('Semester Activities'!M$12&lt;&gt;0,('Semester Activities'!M$12/'Weightage Page-1'!E$13)*'Weightage Page-1'!E199,0))+
(IF('Semester Activities'!M$13&lt;&gt;0,('Semester Activities'!M$13/'Weightage Page-1'!F$13)*'Weightage Page-1'!F199,0))+
(IF('Semester Activities'!M$14&lt;&gt;0,('Semester Activities'!M$14/'Weightage Page-1'!G$13)*'Weightage Page-1'!G199,0))+
(IF('Semester Activities'!M$15&lt;&gt;0,('Semester Activities'!M$15/'Weightage Page-1'!H$13)*'Weightage Page-1'!H199,0))+
(IF('Semester Activities'!M$16&lt;&gt;0,('Semester Activities'!M$16/'Weightage Page-1'!I$13)*'Weightage Page-1'!I199,0))+
(IF('Semester Activities'!M$17&lt;&gt;0,('Semester Activities'!M$17/'Weightage Page-1'!J$13)*'Weightage Page-1'!J199,0))+
(IF('Semester Activities'!M$18&lt;&gt;0,('Semester Activities'!M$18/'Weightage Page-1'!K$13)*'Weightage Page-1'!K199,0))+
(IF('Semester Activities'!M$19&lt;&gt;0,('Semester Activities'!M$19/'Weightage Page-1'!L$13)*'Weightage Page-1'!L199,0))+
(IF('Semester Activities'!M$20&lt;&gt;0,('Semester Activities'!M$20/'Weightage Page-1'!M$13)*'Weightage Page-1'!M199,0))+
(IF('Semester Activities'!M$21&lt;&gt;0,('Semester Activities'!M$21/'Weightage Page-1'!N$13)*'Weightage Page-1'!N199,0))+
(IF('Semester Activities'!M$25&lt;&gt;0,('Semester Activities'!M$25/'Weightage Page-1'!R$13)*'Weightage Page-1'!R199,0))+
(IF('Semester Activities'!M$26&lt;&gt;0,('Semester Activities'!M$26/'Weightage Page-1'!S$13)*'Weightage Page-1'!S199,0))+
(IF('Semester Activities'!M$27&lt;&gt;0,('Semester Activities'!M$27/'Weightage Page-1'!T$13)*'Weightage Page-1'!T199,0))+
(IF('Semester Activities'!M$28&lt;&gt;0,('Semester Activities'!M$28/'Weightage Page-1'!U$13)*'Weightage Page-1'!U199,0))+
(IF('Semester Activities'!M$29&lt;&gt;0,('Semester Activities'!M$29/'Weightage Page-1'!V$13)*'Weightage Page-1'!V199,0))+
(IF('Semester Activities'!M$30&lt;&gt;0,('Semester Activities'!M$30/'Weightage Page-1'!W$13)*'Weightage Page-1'!W199,0))+
(IF('Semester Activities'!M$31&lt;&gt;0,('Semester Activities'!M$31/'Weightage Page-1'!X$13)*'Weightage Page-1'!X199,0))+
(IF('Semester Activities'!M$32&lt;&gt;0,('Semester Activities'!M$32/'Weightage Page-1'!Y$13)*'Weightage Page-1'!Y199,0))+
(IF('Semester Activities'!M$33&lt;&gt;0,('Semester Activities'!M$33/'Weightage Page-1'!Z$13)*'Weightage Page-1'!Z199,0))+
(IF('Semester Activities'!M$34&lt;&gt;0,('Semester Activities'!M$34/'Weightage Page-1'!AA$13)*'Weightage Page-1'!AA199,0))+
(IF('Semester Activities'!M$35&lt;&gt;0,('Semester Activities'!M$35/'Weightage Page-1'!AB$13)*'Weightage Page-1'!AB199,0))+
(IF('Semester Activities'!M$36&lt;&gt;0,('Semester Activities'!M$36/'Weightage Page-1'!AC$13)*'Weightage Page-1'!AC199,0))+
(IF('Semester Activities'!M$38&lt;&gt;0,('Semester Activities'!M$38/'Weightage Page-1'!AE$13)*'Weightage Page-1'!AE199,0))+
(IF('Semester Activities'!M$39&lt;&gt;0,('Semester Activities'!M$39/'Weightage Page-1'!AF$13)*'Weightage Page-1'!AF199,0))+
(IF('Semester Activities'!M$40&lt;&gt;0,('Semester Activities'!M$40/'Weightage Page-1'!AG$13)*'Weightage Page-1'!AG199,0))+
(IF('Semester Activities'!M$41&lt;&gt;0,('Semester Activities'!M$41/'Weightage Page-1'!AH$13)*'Weightage Page-1'!AH199,0))+
(IF('Semester Activities'!M$42&lt;&gt;0,('Semester Activities'!M$42/'Weightage Page-1'!AI$13)*'Weightage Page-1'!AI199,0))+
(IF('Semester Activities'!M$43&lt;&gt;0,('Semester Activities'!M$43/'Weightage Page-1'!AJ$13)*'Weightage Page-1'!AJ199,0))+
(IF('Semester Activities'!M$44&lt;&gt;0,('Semester Activities'!M$44/'Weightage Page-1'!AK$13)*'Weightage Page-1'!AK199,0))+
(IF('Semester Activities'!M$45&lt;&gt;0,('Semester Activities'!M$45/'Weightage Page-1'!AL$13)*'Weightage Page-1'!AL199,0))+
(IF('Semester Activities'!M$46&lt;&gt;0,('Semester Activities'!M$46/'Weightage Page-1'!AM$13)*'Weightage Page-1'!AM199,0))+
(IF('Semester Activities'!M$47&lt;&gt;0,('Semester Activities'!M$47/'Weightage Page-1'!AN$13)*'Weightage Page-1'!AN199,0))+
(IF('Semester Activities'!M$48&lt;&gt;0,('Semester Activities'!M$48/'Weightage Page-1'!AO$13)*'Weightage Page-1'!AO199,0))+
(IF('Semester Activities'!M$49&lt;&gt;0,('Semester Activities'!M$49/'Weightage Page-1'!AP$13)*'Weightage Page-1'!AP199,0))+
(IF('Semester Activities'!M$50&lt;&gt;0,('Semester Activities'!M$50/'Weightage Page-1'!AQ$13)*'Weightage Page-1'!AQ199,0))+
(IF('Semester Activities'!M$51&lt;&gt;0,('Semester Activities'!M$51/'Weightage Page-1'!AR$13)*'Weightage Page-1'!AR199,0))+
(IF('Semester Activities'!M$52&lt;&gt;0,('Semester Activities'!M$52/'Weightage Page-1'!AS$13)*'Weightage Page-1'!AS199,0))+
(IF('Semester Activities'!M$53&lt;&gt;0,('Semester Activities'!M$53/'Weightage Page-1'!AT$13)*'Weightage Page-1'!AT199,0))+
(IF('Semester Activities'!M$54&lt;&gt;0,('Semester Activities'!M$54/'Weightage Page-1'!AU$13)*'Weightage Page-1'!AU199,0))+
(IF('Semester Activities'!M$55&lt;&gt;0,('Semester Activities'!M$55/'Weightage Page-1'!AV$13)*'Weightage Page-1'!AV199,0))+
(IF('Semester Activities'!M$56&lt;&gt;0,('Semester Activities'!M$56/'Weightage Page-1'!AW$13)*'Weightage Page-1'!AW199,0))+
(IF('Semester Activities'!M$57&lt;&gt;0,('Semester Activities'!M$57/'Weightage Page-1'!AX$13)*'Weightage Page-1'!AX199,0))+
(IF('Semester Activities'!M$58&lt;&gt;0,('Semester Activities'!M$58/'Weightage Page-1'!AY$13)*'Weightage Page-1'!AY199,0))+
(IF('Semester Activities'!M$59&lt;&gt;0,('Semester Activities'!M$59/'Weightage Page-1'!AZ$13)*'Weightage Page-1'!AZ199,0))+
(IF('Semester Activities'!M$60&lt;&gt;0,('Semester Activities'!M$60/'Weightage Page-1'!BA$13)*'Weightage Page-1'!BA199,0))+
(IF('Semester Activities'!M$61&lt;&gt;0,('Semester Activities'!M$61/'Weightage Page-1'!BB$13)*'Weightage Page-1'!BB199,0))</f>
        <v>0</v>
      </c>
      <c r="K193" s="423"/>
      <c r="L193" s="423">
        <f>(IF('Semester Activities'!N$11&lt;&gt;0,('Semester Activities'!N$11/'Weightage Page-1'!D$13)*'Weightage Page-1'!D199,0))+
(IF('Semester Activities'!N$12&lt;&gt;0,('Semester Activities'!N$12/'Weightage Page-1'!E$13)*'Weightage Page-1'!E199,0))+
(IF('Semester Activities'!N$13&lt;&gt;0,('Semester Activities'!N$13/'Weightage Page-1'!F$13)*'Weightage Page-1'!F199,0))+
(IF('Semester Activities'!N$14&lt;&gt;0,('Semester Activities'!N$14/'Weightage Page-1'!G$13)*'Weightage Page-1'!G199,0))+
(IF('Semester Activities'!N$15&lt;&gt;0,('Semester Activities'!N$15/'Weightage Page-1'!H$13)*'Weightage Page-1'!H199,0))+
(IF('Semester Activities'!N$16&lt;&gt;0,('Semester Activities'!N$16/'Weightage Page-1'!I$13)*'Weightage Page-1'!I199,0))+
(IF('Semester Activities'!N$17&lt;&gt;0,('Semester Activities'!N$17/'Weightage Page-1'!J$13)*'Weightage Page-1'!J199,0))+
(IF('Semester Activities'!N$18&lt;&gt;0,('Semester Activities'!N$18/'Weightage Page-1'!K$13)*'Weightage Page-1'!K199,0))+
(IF('Semester Activities'!N$19&lt;&gt;0,('Semester Activities'!N$19/'Weightage Page-1'!L$13)*'Weightage Page-1'!L199,0))+
(IF('Semester Activities'!N$20&lt;&gt;0,('Semester Activities'!N$20/'Weightage Page-1'!M$13)*'Weightage Page-1'!M199,0))+
(IF('Semester Activities'!N$21&lt;&gt;0,('Semester Activities'!N$21/'Weightage Page-1'!N$13)*'Weightage Page-1'!N199,0))+
(IF('Semester Activities'!N$25&lt;&gt;0,('Semester Activities'!N$25/'Weightage Page-1'!R$13)*'Weightage Page-1'!R199,0))+
(IF('Semester Activities'!N$26&lt;&gt;0,('Semester Activities'!N$26/'Weightage Page-1'!S$13)*'Weightage Page-1'!S199,0))+
(IF('Semester Activities'!N$27&lt;&gt;0,('Semester Activities'!N$27/'Weightage Page-1'!T$13)*'Weightage Page-1'!T199,0))+
(IF('Semester Activities'!N$28&lt;&gt;0,('Semester Activities'!N$28/'Weightage Page-1'!U$13)*'Weightage Page-1'!U199,0))+
(IF('Semester Activities'!N$29&lt;&gt;0,('Semester Activities'!N$29/'Weightage Page-1'!V$13)*'Weightage Page-1'!V199,0))+
(IF('Semester Activities'!N$30&lt;&gt;0,('Semester Activities'!N$30/'Weightage Page-1'!W$13)*'Weightage Page-1'!W199,0))+
(IF('Semester Activities'!N$31&lt;&gt;0,('Semester Activities'!N$31/'Weightage Page-1'!X$13)*'Weightage Page-1'!X199,0))+
(IF('Semester Activities'!N$32&lt;&gt;0,('Semester Activities'!N$32/'Weightage Page-1'!Y$13)*'Weightage Page-1'!Y199,0))+
(IF('Semester Activities'!N$33&lt;&gt;0,('Semester Activities'!N$33/'Weightage Page-1'!Z$13)*'Weightage Page-1'!Z199,0))+
(IF('Semester Activities'!N$34&lt;&gt;0,('Semester Activities'!N$34/'Weightage Page-1'!AA$13)*'Weightage Page-1'!AA199,0))+
(IF('Semester Activities'!N$35&lt;&gt;0,('Semester Activities'!N$35/'Weightage Page-1'!AB$13)*'Weightage Page-1'!AB199,0))+
(IF('Semester Activities'!N$36&lt;&gt;0,('Semester Activities'!N$36/'Weightage Page-1'!AC$13)*'Weightage Page-1'!AC199,0))+
(IF('Semester Activities'!N$38&lt;&gt;0,('Semester Activities'!N$38/'Weightage Page-1'!AE$13)*'Weightage Page-1'!AE199,0))+
(IF('Semester Activities'!N$39&lt;&gt;0,('Semester Activities'!N$39/'Weightage Page-1'!AF$13)*'Weightage Page-1'!AF199,0))+
(IF('Semester Activities'!N$40&lt;&gt;0,('Semester Activities'!N$40/'Weightage Page-1'!AG$13)*'Weightage Page-1'!AG199,0))+
(IF('Semester Activities'!N$41&lt;&gt;0,('Semester Activities'!N$41/'Weightage Page-1'!AH$13)*'Weightage Page-1'!AH199,0))+
(IF('Semester Activities'!N$42&lt;&gt;0,('Semester Activities'!N$42/'Weightage Page-1'!AI$13)*'Weightage Page-1'!AI199,0))+
(IF('Semester Activities'!N$43&lt;&gt;0,('Semester Activities'!N$43/'Weightage Page-1'!AJ$13)*'Weightage Page-1'!AJ199,0))+
(IF('Semester Activities'!N$44&lt;&gt;0,('Semester Activities'!N$44/'Weightage Page-1'!AK$13)*'Weightage Page-1'!AK199,0))+
(IF('Semester Activities'!N$45&lt;&gt;0,('Semester Activities'!N$45/'Weightage Page-1'!AL$13)*'Weightage Page-1'!AL199,0))+
(IF('Semester Activities'!N$46&lt;&gt;0,('Semester Activities'!N$46/'Weightage Page-1'!AM$13)*'Weightage Page-1'!AM199,0))+
(IF('Semester Activities'!N$47&lt;&gt;0,('Semester Activities'!N$47/'Weightage Page-1'!AN$13)*'Weightage Page-1'!AN199,0))+
(IF('Semester Activities'!N$48&lt;&gt;0,('Semester Activities'!N$48/'Weightage Page-1'!AO$13)*'Weightage Page-1'!AO199,0))+
(IF('Semester Activities'!N$49&lt;&gt;0,('Semester Activities'!N$49/'Weightage Page-1'!AP$13)*'Weightage Page-1'!AP199,0))+
(IF('Semester Activities'!N$50&lt;&gt;0,('Semester Activities'!N$50/'Weightage Page-1'!AQ$13)*'Weightage Page-1'!AQ199,0))+
(IF('Semester Activities'!N$51&lt;&gt;0,('Semester Activities'!N$51/'Weightage Page-1'!AR$13)*'Weightage Page-1'!AR199,0))+
(IF('Semester Activities'!N$52&lt;&gt;0,('Semester Activities'!N$52/'Weightage Page-1'!AS$13)*'Weightage Page-1'!AS199,0))+
(IF('Semester Activities'!N$53&lt;&gt;0,('Semester Activities'!N$53/'Weightage Page-1'!AT$13)*'Weightage Page-1'!AT199,0))+
(IF('Semester Activities'!N$54&lt;&gt;0,('Semester Activities'!N$54/'Weightage Page-1'!AU$13)*'Weightage Page-1'!AU199,0))+
(IF('Semester Activities'!N$55&lt;&gt;0,('Semester Activities'!N$55/'Weightage Page-1'!AV$13)*'Weightage Page-1'!AV199,0))+
(IF('Semester Activities'!N$56&lt;&gt;0,('Semester Activities'!N$56/'Weightage Page-1'!AW$13)*'Weightage Page-1'!AW199,0))+
(IF('Semester Activities'!N$57&lt;&gt;0,('Semester Activities'!N$57/'Weightage Page-1'!AX$13)*'Weightage Page-1'!AX199,0))+
(IF('Semester Activities'!N$58&lt;&gt;0,('Semester Activities'!N$58/'Weightage Page-1'!AY$13)*'Weightage Page-1'!AY199,0))+
(IF('Semester Activities'!N$59&lt;&gt;0,('Semester Activities'!N$59/'Weightage Page-1'!AZ$13)*'Weightage Page-1'!AZ199,0))+
(IF('Semester Activities'!N$60&lt;&gt;0,('Semester Activities'!N$60/'Weightage Page-1'!BA$13)*'Weightage Page-1'!BA199,0))+
(IF('Semester Activities'!N$61&lt;&gt;0,('Semester Activities'!N$61/'Weightage Page-1'!BB$13)*'Weightage Page-1'!BB199,0))</f>
        <v>0</v>
      </c>
      <c r="M193" s="423"/>
      <c r="N193" s="424">
        <f t="shared" ref="N193:N218" si="4">SUM(D193:M193)</f>
        <v>0</v>
      </c>
      <c r="O193" s="424"/>
    </row>
    <row r="194" spans="1:15" ht="16.5" thickBot="1" x14ac:dyDescent="0.3">
      <c r="A194" s="210">
        <v>185</v>
      </c>
      <c r="B194" s="211" t="str">
        <f>IF('Weightage Page-1'!B200&lt;&gt;"",'Weightage Page-1'!B200,"")</f>
        <v/>
      </c>
      <c r="C194" s="118"/>
      <c r="D194" s="423">
        <f>(IF('Semester Activities'!J$11&lt;&gt;0,('Semester Activities'!J$11/'Weightage Page-1'!D$13)*'Weightage Page-1'!D200,0))+
(IF('Semester Activities'!J$12&lt;&gt;0,('Semester Activities'!J$12/'Weightage Page-1'!E$13)*'Weightage Page-1'!E200,0))+
(IF('Semester Activities'!J$13&lt;&gt;0,('Semester Activities'!J$13/'Weightage Page-1'!F$13)*'Weightage Page-1'!F200,0))+
(IF('Semester Activities'!J$14&lt;&gt;0,('Semester Activities'!J$14/'Weightage Page-1'!G$13)*'Weightage Page-1'!G200,0))+
(IF('Semester Activities'!J$15&lt;&gt;0,('Semester Activities'!J$15/'Weightage Page-1'!H$13)*'Weightage Page-1'!H200,0))+
(IF('Semester Activities'!J$16&lt;&gt;0,('Semester Activities'!J$16/'Weightage Page-1'!I$13)*'Weightage Page-1'!I200,0))+
(IF('Semester Activities'!J$17&lt;&gt;0,('Semester Activities'!J$17/'Weightage Page-1'!J$13)*'Weightage Page-1'!J200,0))+
(IF('Semester Activities'!J$18&lt;&gt;0,('Semester Activities'!J$18/'Weightage Page-1'!K$13)*'Weightage Page-1'!K200,0))+
(IF('Semester Activities'!J$19&lt;&gt;0,('Semester Activities'!J$19/'Weightage Page-1'!L$13)*'Weightage Page-1'!L200,0))+
(IF('Semester Activities'!J$20&lt;&gt;0,('Semester Activities'!J$20/'Weightage Page-1'!M$13)*'Weightage Page-1'!M200,0))+
(IF('Semester Activities'!J$21&lt;&gt;0,('Semester Activities'!J$21/'Weightage Page-1'!N$13)*'Weightage Page-1'!N200,0))+
(IF('Semester Activities'!J$25&lt;&gt;0,('Semester Activities'!J$25/'Weightage Page-1'!R$13)*'Weightage Page-1'!R200,0))+
(IF('Semester Activities'!J$26&lt;&gt;0,('Semester Activities'!J$26/'Weightage Page-1'!S$13)*'Weightage Page-1'!S200,0))+
(IF('Semester Activities'!J$27&lt;&gt;0,('Semester Activities'!J$27/'Weightage Page-1'!T$13)*'Weightage Page-1'!T200,0))+
(IF('Semester Activities'!J$28&lt;&gt;0,('Semester Activities'!J$28/'Weightage Page-1'!U$13)*'Weightage Page-1'!U200,0))+
(IF('Semester Activities'!J$29&lt;&gt;0,('Semester Activities'!J$29/'Weightage Page-1'!V$13)*'Weightage Page-1'!V200,0))+
(IF('Semester Activities'!J$30&lt;&gt;0,('Semester Activities'!J$30/'Weightage Page-1'!W$13)*'Weightage Page-1'!W200,0))+
(IF('Semester Activities'!J$31&lt;&gt;0,('Semester Activities'!J$31/'Weightage Page-1'!X$13)*'Weightage Page-1'!X200,0))+
(IF('Semester Activities'!J$32&lt;&gt;0,('Semester Activities'!J$32/'Weightage Page-1'!Y$13)*'Weightage Page-1'!Y200,0))+
(IF('Semester Activities'!J$33&lt;&gt;0,('Semester Activities'!J$33/'Weightage Page-1'!Z$13)*'Weightage Page-1'!Z200,0))+
(IF('Semester Activities'!J$34&lt;&gt;0,('Semester Activities'!J$34/'Weightage Page-1'!AA$13)*'Weightage Page-1'!AA200,0))+
(IF('Semester Activities'!J$35&lt;&gt;0,('Semester Activities'!J$35/'Weightage Page-1'!AB$13)*'Weightage Page-1'!AB200,0))+
(IF('Semester Activities'!J$36&lt;&gt;0,('Semester Activities'!J$36/'Weightage Page-1'!AC$13)*'Weightage Page-1'!AC200,0))+
(IF('Semester Activities'!J$38&lt;&gt;0,('Semester Activities'!J$38/'Weightage Page-1'!AE$13)*'Weightage Page-1'!AE200,0))+
(IF('Semester Activities'!J$39&lt;&gt;0,('Semester Activities'!J$39/'Weightage Page-1'!AF$13)*'Weightage Page-1'!AF200,0))+
(IF('Semester Activities'!J$40&lt;&gt;0,('Semester Activities'!J$40/'Weightage Page-1'!AG$13)*'Weightage Page-1'!AG200,0))+
(IF('Semester Activities'!J$41&lt;&gt;0,('Semester Activities'!J$41/'Weightage Page-1'!AH$13)*'Weightage Page-1'!AH200,0))+
(IF('Semester Activities'!J$42&lt;&gt;0,('Semester Activities'!J$42/'Weightage Page-1'!AI$13)*'Weightage Page-1'!AI200,0))+
(IF('Semester Activities'!J$43&lt;&gt;0,('Semester Activities'!J$43/'Weightage Page-1'!AJ$13)*'Weightage Page-1'!AJ200,0))+
(IF('Semester Activities'!J$44&lt;&gt;0,('Semester Activities'!J$44/'Weightage Page-1'!AK$13)*'Weightage Page-1'!AK200,0))+
(IF('Semester Activities'!J$45&lt;&gt;0,('Semester Activities'!J$45/'Weightage Page-1'!AL$13)*'Weightage Page-1'!AL200,0))+
(IF('Semester Activities'!J$46&lt;&gt;0,('Semester Activities'!J$46/'Weightage Page-1'!AM$13)*'Weightage Page-1'!AM200,0))+
(IF('Semester Activities'!J$47&lt;&gt;0,('Semester Activities'!J$47/'Weightage Page-1'!AN$13)*'Weightage Page-1'!AN200,0))+
(IF('Semester Activities'!J$48&lt;&gt;0,('Semester Activities'!J$48/'Weightage Page-1'!AO$13)*'Weightage Page-1'!AO200,0))+
(IF('Semester Activities'!J$49&lt;&gt;0,('Semester Activities'!J$49/'Weightage Page-1'!AP$13)*'Weightage Page-1'!AP200,0))+
(IF('Semester Activities'!J$50&lt;&gt;0,('Semester Activities'!J$50/'Weightage Page-1'!AQ$13)*'Weightage Page-1'!AQ200,0))+
(IF('Semester Activities'!J$51&lt;&gt;0,('Semester Activities'!J$51/'Weightage Page-1'!AR$13)*'Weightage Page-1'!AR200,0))+
(IF('Semester Activities'!J$52&lt;&gt;0,('Semester Activities'!J$52/'Weightage Page-1'!AS$13)*'Weightage Page-1'!AS200,0))+
(IF('Semester Activities'!J$53&lt;&gt;0,('Semester Activities'!J$53/'Weightage Page-1'!AT$13)*'Weightage Page-1'!AT200,0))+
(IF('Semester Activities'!J$54&lt;&gt;0,('Semester Activities'!J$54/'Weightage Page-1'!AU$13)*'Weightage Page-1'!AU200,0))+
(IF('Semester Activities'!J$55&lt;&gt;0,('Semester Activities'!J$55/'Weightage Page-1'!AV$13)*'Weightage Page-1'!AV200,0))+
(IF('Semester Activities'!J$56&lt;&gt;0,('Semester Activities'!J$56/'Weightage Page-1'!AW$13)*'Weightage Page-1'!AW200,0))+
(IF('Semester Activities'!J$57&lt;&gt;0,('Semester Activities'!J$57/'Weightage Page-1'!AX$13)*'Weightage Page-1'!AX200,0))+
(IF('Semester Activities'!J$58&lt;&gt;0,('Semester Activities'!J$58/'Weightage Page-1'!AY$13)*'Weightage Page-1'!AY200,0))+
(IF('Semester Activities'!J$59&lt;&gt;0,('Semester Activities'!J$59/'Weightage Page-1'!AZ$13)*'Weightage Page-1'!AZ200,0))+
(IF('Semester Activities'!J$60&lt;&gt;0,('Semester Activities'!J$60/'Weightage Page-1'!BA$13)*'Weightage Page-1'!BA200,0))+
(IF('Semester Activities'!J$61&lt;&gt;0,('Semester Activities'!J$61/'Weightage Page-1'!BB$13)*'Weightage Page-1'!BB200,0))</f>
        <v>0</v>
      </c>
      <c r="E194" s="423"/>
      <c r="F194" s="423">
        <f>(IF('Semester Activities'!K$11&lt;&gt;0,('Semester Activities'!K$11/'Weightage Page-1'!D$13)*'Weightage Page-1'!D200,0))+
(IF('Semester Activities'!K$12&lt;&gt;0,('Semester Activities'!K$12/'Weightage Page-1'!E$13)*'Weightage Page-1'!E200,0))+
(IF('Semester Activities'!K$13&lt;&gt;0,('Semester Activities'!K$13/'Weightage Page-1'!F$13)*'Weightage Page-1'!F200,0))+
(IF('Semester Activities'!K$14&lt;&gt;0,('Semester Activities'!K$14/'Weightage Page-1'!G$13)*'Weightage Page-1'!G200,0))+
(IF('Semester Activities'!K$15&lt;&gt;0,('Semester Activities'!K$15/'Weightage Page-1'!H$13)*'Weightage Page-1'!H200,0))+
(IF('Semester Activities'!K$16&lt;&gt;0,('Semester Activities'!K$16/'Weightage Page-1'!I$13)*'Weightage Page-1'!I200,0))+
(IF('Semester Activities'!K$17&lt;&gt;0,('Semester Activities'!K$17/'Weightage Page-1'!J$13)*'Weightage Page-1'!J200,0))+
(IF('Semester Activities'!K$18&lt;&gt;0,('Semester Activities'!K$18/'Weightage Page-1'!K$13)*'Weightage Page-1'!K200,0))+
(IF('Semester Activities'!K$19&lt;&gt;0,('Semester Activities'!K$19/'Weightage Page-1'!L$13)*'Weightage Page-1'!L200,0))+
(IF('Semester Activities'!K$20&lt;&gt;0,('Semester Activities'!K$20/'Weightage Page-1'!M$13)*'Weightage Page-1'!M200,0))+
(IF('Semester Activities'!K$21&lt;&gt;0,('Semester Activities'!K$21/'Weightage Page-1'!N$13)*'Weightage Page-1'!N200,0))+
(IF('Semester Activities'!K$25&lt;&gt;0,('Semester Activities'!K$25/'Weightage Page-1'!R$13)*'Weightage Page-1'!R200,0))+
(IF('Semester Activities'!K$26&lt;&gt;0,('Semester Activities'!K$26/'Weightage Page-1'!S$13)*'Weightage Page-1'!S200,0))+
(IF('Semester Activities'!K$27&lt;&gt;0,('Semester Activities'!K$27/'Weightage Page-1'!T$13)*'Weightage Page-1'!T200,0))+
(IF('Semester Activities'!K$28&lt;&gt;0,('Semester Activities'!K$28/'Weightage Page-1'!U$13)*'Weightage Page-1'!U200,0))+
(IF('Semester Activities'!K$29&lt;&gt;0,('Semester Activities'!K$29/'Weightage Page-1'!V$13)*'Weightage Page-1'!V200,0))+
(IF('Semester Activities'!K$30&lt;&gt;0,('Semester Activities'!K$30/'Weightage Page-1'!W$13)*'Weightage Page-1'!W200,0))+
(IF('Semester Activities'!K$31&lt;&gt;0,('Semester Activities'!K$31/'Weightage Page-1'!X$13)*'Weightage Page-1'!X200,0))+
(IF('Semester Activities'!K$32&lt;&gt;0,('Semester Activities'!K$32/'Weightage Page-1'!Y$13)*'Weightage Page-1'!Y200,0))+
(IF('Semester Activities'!K$33&lt;&gt;0,('Semester Activities'!K$33/'Weightage Page-1'!Z$13)*'Weightage Page-1'!Z200,0))+
(IF('Semester Activities'!K$34&lt;&gt;0,('Semester Activities'!K$34/'Weightage Page-1'!AA$13)*'Weightage Page-1'!AA200,0))+
(IF('Semester Activities'!K$35&lt;&gt;0,('Semester Activities'!K$35/'Weightage Page-1'!AB$13)*'Weightage Page-1'!AB200,0))+
(IF('Semester Activities'!K$36&lt;&gt;0,('Semester Activities'!K$36/'Weightage Page-1'!AC$13)*'Weightage Page-1'!AC200,0))+
(IF('Semester Activities'!K$38&lt;&gt;0,('Semester Activities'!K$38/'Weightage Page-1'!AE$13)*'Weightage Page-1'!AE200,0))+
(IF('Semester Activities'!K$39&lt;&gt;0,('Semester Activities'!K$39/'Weightage Page-1'!AF$13)*'Weightage Page-1'!AF200,0))+
(IF('Semester Activities'!K$40&lt;&gt;0,('Semester Activities'!K$40/'Weightage Page-1'!AG$13)*'Weightage Page-1'!AG200,0))+
(IF('Semester Activities'!K$41&lt;&gt;0,('Semester Activities'!K$41/'Weightage Page-1'!AH$13)*'Weightage Page-1'!AH200,0))+
(IF('Semester Activities'!K$42&lt;&gt;0,('Semester Activities'!K$42/'Weightage Page-1'!AI$13)*'Weightage Page-1'!AI200,0))+
(IF('Semester Activities'!K$43&lt;&gt;0,('Semester Activities'!K$43/'Weightage Page-1'!AJ$13)*'Weightage Page-1'!AJ200,0))+
(IF('Semester Activities'!K$44&lt;&gt;0,('Semester Activities'!K$44/'Weightage Page-1'!AK$13)*'Weightage Page-1'!AK200,0))+
(IF('Semester Activities'!K$45&lt;&gt;0,('Semester Activities'!K$45/'Weightage Page-1'!AL$13)*'Weightage Page-1'!AL200,0))+
(IF('Semester Activities'!K$46&lt;&gt;0,('Semester Activities'!K$46/'Weightage Page-1'!AM$13)*'Weightage Page-1'!AM200,0))+
(IF('Semester Activities'!K$47&lt;&gt;0,('Semester Activities'!K$47/'Weightage Page-1'!AN$13)*'Weightage Page-1'!AN200,0))+
(IF('Semester Activities'!K$48&lt;&gt;0,('Semester Activities'!K$48/'Weightage Page-1'!AO$13)*'Weightage Page-1'!AO200,0))+
(IF('Semester Activities'!K$49&lt;&gt;0,('Semester Activities'!K$49/'Weightage Page-1'!AP$13)*'Weightage Page-1'!AP200,0))+
(IF('Semester Activities'!K$50&lt;&gt;0,('Semester Activities'!K$50/'Weightage Page-1'!AQ$13)*'Weightage Page-1'!AQ200,0))+
(IF('Semester Activities'!K$51&lt;&gt;0,('Semester Activities'!K$51/'Weightage Page-1'!AR$13)*'Weightage Page-1'!AR200,0))+
(IF('Semester Activities'!K$52&lt;&gt;0,('Semester Activities'!K$52/'Weightage Page-1'!AS$13)*'Weightage Page-1'!AS200,0))+
(IF('Semester Activities'!K$53&lt;&gt;0,('Semester Activities'!K$53/'Weightage Page-1'!AT$13)*'Weightage Page-1'!AT200,0))+
(IF('Semester Activities'!K$54&lt;&gt;0,('Semester Activities'!K$54/'Weightage Page-1'!AU$13)*'Weightage Page-1'!AU200,0))+
(IF('Semester Activities'!K$55&lt;&gt;0,('Semester Activities'!K$55/'Weightage Page-1'!AV$13)*'Weightage Page-1'!AV200,0))+
(IF('Semester Activities'!K$56&lt;&gt;0,('Semester Activities'!K$56/'Weightage Page-1'!AW$13)*'Weightage Page-1'!AW200,0))+
(IF('Semester Activities'!K$57&lt;&gt;0,('Semester Activities'!K$57/'Weightage Page-1'!AX$13)*'Weightage Page-1'!AX200,0))+
(IF('Semester Activities'!K$58&lt;&gt;0,('Semester Activities'!K$58/'Weightage Page-1'!AY$13)*'Weightage Page-1'!AY200,0))+
(IF('Semester Activities'!K$59&lt;&gt;0,('Semester Activities'!K$59/'Weightage Page-1'!AZ$13)*'Weightage Page-1'!AZ200,0))+
(IF('Semester Activities'!K$60&lt;&gt;0,('Semester Activities'!K$60/'Weightage Page-1'!BA$13)*'Weightage Page-1'!BA200,0))+
(IF('Semester Activities'!K$61&lt;&gt;0,('Semester Activities'!K$61/'Weightage Page-1'!BB$13)*'Weightage Page-1'!BB200,0))</f>
        <v>0</v>
      </c>
      <c r="G194" s="423"/>
      <c r="H194" s="423">
        <f>(IF('Semester Activities'!L$11&lt;&gt;0,('Semester Activities'!L$11/'Weightage Page-1'!D$13)*'Weightage Page-1'!D200,0))+
(IF('Semester Activities'!L$12&lt;&gt;0,('Semester Activities'!L$12/'Weightage Page-1'!E$13)*'Weightage Page-1'!E200,0))+
(IF('Semester Activities'!L$13&lt;&gt;0,('Semester Activities'!L$13/'Weightage Page-1'!F$13)*'Weightage Page-1'!F200,0))+
(IF('Semester Activities'!L$14&lt;&gt;0,('Semester Activities'!L$14/'Weightage Page-1'!G$13)*'Weightage Page-1'!G200,0))+
(IF('Semester Activities'!L$15&lt;&gt;0,('Semester Activities'!L$15/'Weightage Page-1'!H$13)*'Weightage Page-1'!H200,0))+
(IF('Semester Activities'!L$16&lt;&gt;0,('Semester Activities'!L$16/'Weightage Page-1'!I$13)*'Weightage Page-1'!I200,0))+
(IF('Semester Activities'!L$17&lt;&gt;0,('Semester Activities'!L$17/'Weightage Page-1'!J$13)*'Weightage Page-1'!J200,0))+
(IF('Semester Activities'!L$18&lt;&gt;0,('Semester Activities'!L$18/'Weightage Page-1'!K$13)*'Weightage Page-1'!K200,0))+
(IF('Semester Activities'!L$19&lt;&gt;0,('Semester Activities'!L$19/'Weightage Page-1'!L$13)*'Weightage Page-1'!L200,0))+
(IF('Semester Activities'!L$20&lt;&gt;0,('Semester Activities'!L$20/'Weightage Page-1'!M$13)*'Weightage Page-1'!M200,0))+
(IF('Semester Activities'!L$21&lt;&gt;0,('Semester Activities'!L$21/'Weightage Page-1'!N$13)*'Weightage Page-1'!N200,0))+
(IF('Semester Activities'!L$25&lt;&gt;0,('Semester Activities'!L$25/'Weightage Page-1'!R$13)*'Weightage Page-1'!R200,0))+
(IF('Semester Activities'!L$26&lt;&gt;0,('Semester Activities'!L$26/'Weightage Page-1'!S$13)*'Weightage Page-1'!S200,0))+
(IF('Semester Activities'!L$27&lt;&gt;0,('Semester Activities'!L$27/'Weightage Page-1'!T$13)*'Weightage Page-1'!T200,0))+
(IF('Semester Activities'!L$28&lt;&gt;0,('Semester Activities'!L$28/'Weightage Page-1'!U$13)*'Weightage Page-1'!U200,0))+
(IF('Semester Activities'!L$29&lt;&gt;0,('Semester Activities'!L$29/'Weightage Page-1'!V$13)*'Weightage Page-1'!V200,0))+
(IF('Semester Activities'!L$30&lt;&gt;0,('Semester Activities'!L$30/'Weightage Page-1'!W$13)*'Weightage Page-1'!W200,0))+
(IF('Semester Activities'!L$31&lt;&gt;0,('Semester Activities'!L$31/'Weightage Page-1'!X$13)*'Weightage Page-1'!X200,0))+
(IF('Semester Activities'!L$32&lt;&gt;0,('Semester Activities'!L$32/'Weightage Page-1'!Y$13)*'Weightage Page-1'!Y200,0))+
(IF('Semester Activities'!L$33&lt;&gt;0,('Semester Activities'!L$33/'Weightage Page-1'!Z$13)*'Weightage Page-1'!Z200,0))+
(IF('Semester Activities'!L$34&lt;&gt;0,('Semester Activities'!L$34/'Weightage Page-1'!AA$13)*'Weightage Page-1'!AA200,0))+
(IF('Semester Activities'!L$35&lt;&gt;0,('Semester Activities'!L$35/'Weightage Page-1'!AB$13)*'Weightage Page-1'!AB200,0))+
(IF('Semester Activities'!L$36&lt;&gt;0,('Semester Activities'!L$36/'Weightage Page-1'!AC$13)*'Weightage Page-1'!AC200,0))+
(IF('Semester Activities'!L$38&lt;&gt;0,('Semester Activities'!L$38/'Weightage Page-1'!AE$13)*'Weightage Page-1'!AE200,0))+
(IF('Semester Activities'!L$39&lt;&gt;0,('Semester Activities'!L$39/'Weightage Page-1'!AF$13)*'Weightage Page-1'!AF200,0))+
(IF('Semester Activities'!L$40&lt;&gt;0,('Semester Activities'!L$40/'Weightage Page-1'!AG$13)*'Weightage Page-1'!AG200,0))+
(IF('Semester Activities'!L$41&lt;&gt;0,('Semester Activities'!L$41/'Weightage Page-1'!AH$13)*'Weightage Page-1'!AH200,0))+
(IF('Semester Activities'!L$42&lt;&gt;0,('Semester Activities'!L$42/'Weightage Page-1'!AI$13)*'Weightage Page-1'!AI200,0))+
(IF('Semester Activities'!L$43&lt;&gt;0,('Semester Activities'!L$43/'Weightage Page-1'!AJ$13)*'Weightage Page-1'!AJ200,0))+
(IF('Semester Activities'!L$44&lt;&gt;0,('Semester Activities'!L$44/'Weightage Page-1'!AK$13)*'Weightage Page-1'!AK200,0))+
(IF('Semester Activities'!L$45&lt;&gt;0,('Semester Activities'!L$45/'Weightage Page-1'!AL$13)*'Weightage Page-1'!AL200,0))+
(IF('Semester Activities'!L$46&lt;&gt;0,('Semester Activities'!L$46/'Weightage Page-1'!AM$13)*'Weightage Page-1'!AM200,0))+
(IF('Semester Activities'!L$47&lt;&gt;0,('Semester Activities'!L$47/'Weightage Page-1'!AN$13)*'Weightage Page-1'!AN200,0))+
(IF('Semester Activities'!L$48&lt;&gt;0,('Semester Activities'!L$48/'Weightage Page-1'!AO$13)*'Weightage Page-1'!AO200,0))+
(IF('Semester Activities'!L$49&lt;&gt;0,('Semester Activities'!L$49/'Weightage Page-1'!AP$13)*'Weightage Page-1'!AP200,0))+
(IF('Semester Activities'!L$50&lt;&gt;0,('Semester Activities'!L$50/'Weightage Page-1'!AQ$13)*'Weightage Page-1'!AQ200,0))+
(IF('Semester Activities'!L$51&lt;&gt;0,('Semester Activities'!L$51/'Weightage Page-1'!AR$13)*'Weightage Page-1'!AR200,0))+
(IF('Semester Activities'!L$52&lt;&gt;0,('Semester Activities'!L$52/'Weightage Page-1'!AS$13)*'Weightage Page-1'!AS200,0))+
(IF('Semester Activities'!L$53&lt;&gt;0,('Semester Activities'!L$53/'Weightage Page-1'!AT$13)*'Weightage Page-1'!AT200,0))+
(IF('Semester Activities'!L$54&lt;&gt;0,('Semester Activities'!L$54/'Weightage Page-1'!AU$13)*'Weightage Page-1'!AU200,0))+
(IF('Semester Activities'!L$55&lt;&gt;0,('Semester Activities'!L$55/'Weightage Page-1'!AV$13)*'Weightage Page-1'!AV200,0))+
(IF('Semester Activities'!L$56&lt;&gt;0,('Semester Activities'!L$56/'Weightage Page-1'!AW$13)*'Weightage Page-1'!AW200,0))+
(IF('Semester Activities'!L$57&lt;&gt;0,('Semester Activities'!L$57/'Weightage Page-1'!AX$13)*'Weightage Page-1'!AX200,0))+
(IF('Semester Activities'!L$58&lt;&gt;0,('Semester Activities'!L$58/'Weightage Page-1'!AY$13)*'Weightage Page-1'!AY200,0))+
(IF('Semester Activities'!L$59&lt;&gt;0,('Semester Activities'!L$59/'Weightage Page-1'!AZ$13)*'Weightage Page-1'!AZ200,0))+
(IF('Semester Activities'!L$60&lt;&gt;0,('Semester Activities'!L$60/'Weightage Page-1'!BA$13)*'Weightage Page-1'!BA200,0))+
(IF('Semester Activities'!L$61&lt;&gt;0,('Semester Activities'!L$61/'Weightage Page-1'!BB$13)*'Weightage Page-1'!BB200,0))</f>
        <v>0</v>
      </c>
      <c r="I194" s="423"/>
      <c r="J194" s="423">
        <f>(IF('Semester Activities'!M$11&lt;&gt;0,('Semester Activities'!M$11/'Weightage Page-1'!D$13)*'Weightage Page-1'!D200,0))+
(IF('Semester Activities'!M$12&lt;&gt;0,('Semester Activities'!M$12/'Weightage Page-1'!E$13)*'Weightage Page-1'!E200,0))+
(IF('Semester Activities'!M$13&lt;&gt;0,('Semester Activities'!M$13/'Weightage Page-1'!F$13)*'Weightage Page-1'!F200,0))+
(IF('Semester Activities'!M$14&lt;&gt;0,('Semester Activities'!M$14/'Weightage Page-1'!G$13)*'Weightage Page-1'!G200,0))+
(IF('Semester Activities'!M$15&lt;&gt;0,('Semester Activities'!M$15/'Weightage Page-1'!H$13)*'Weightage Page-1'!H200,0))+
(IF('Semester Activities'!M$16&lt;&gt;0,('Semester Activities'!M$16/'Weightage Page-1'!I$13)*'Weightage Page-1'!I200,0))+
(IF('Semester Activities'!M$17&lt;&gt;0,('Semester Activities'!M$17/'Weightage Page-1'!J$13)*'Weightage Page-1'!J200,0))+
(IF('Semester Activities'!M$18&lt;&gt;0,('Semester Activities'!M$18/'Weightage Page-1'!K$13)*'Weightage Page-1'!K200,0))+
(IF('Semester Activities'!M$19&lt;&gt;0,('Semester Activities'!M$19/'Weightage Page-1'!L$13)*'Weightage Page-1'!L200,0))+
(IF('Semester Activities'!M$20&lt;&gt;0,('Semester Activities'!M$20/'Weightage Page-1'!M$13)*'Weightage Page-1'!M200,0))+
(IF('Semester Activities'!M$21&lt;&gt;0,('Semester Activities'!M$21/'Weightage Page-1'!N$13)*'Weightage Page-1'!N200,0))+
(IF('Semester Activities'!M$25&lt;&gt;0,('Semester Activities'!M$25/'Weightage Page-1'!R$13)*'Weightage Page-1'!R200,0))+
(IF('Semester Activities'!M$26&lt;&gt;0,('Semester Activities'!M$26/'Weightage Page-1'!S$13)*'Weightage Page-1'!S200,0))+
(IF('Semester Activities'!M$27&lt;&gt;0,('Semester Activities'!M$27/'Weightage Page-1'!T$13)*'Weightage Page-1'!T200,0))+
(IF('Semester Activities'!M$28&lt;&gt;0,('Semester Activities'!M$28/'Weightage Page-1'!U$13)*'Weightage Page-1'!U200,0))+
(IF('Semester Activities'!M$29&lt;&gt;0,('Semester Activities'!M$29/'Weightage Page-1'!V$13)*'Weightage Page-1'!V200,0))+
(IF('Semester Activities'!M$30&lt;&gt;0,('Semester Activities'!M$30/'Weightage Page-1'!W$13)*'Weightage Page-1'!W200,0))+
(IF('Semester Activities'!M$31&lt;&gt;0,('Semester Activities'!M$31/'Weightage Page-1'!X$13)*'Weightage Page-1'!X200,0))+
(IF('Semester Activities'!M$32&lt;&gt;0,('Semester Activities'!M$32/'Weightage Page-1'!Y$13)*'Weightage Page-1'!Y200,0))+
(IF('Semester Activities'!M$33&lt;&gt;0,('Semester Activities'!M$33/'Weightage Page-1'!Z$13)*'Weightage Page-1'!Z200,0))+
(IF('Semester Activities'!M$34&lt;&gt;0,('Semester Activities'!M$34/'Weightage Page-1'!AA$13)*'Weightage Page-1'!AA200,0))+
(IF('Semester Activities'!M$35&lt;&gt;0,('Semester Activities'!M$35/'Weightage Page-1'!AB$13)*'Weightage Page-1'!AB200,0))+
(IF('Semester Activities'!M$36&lt;&gt;0,('Semester Activities'!M$36/'Weightage Page-1'!AC$13)*'Weightage Page-1'!AC200,0))+
(IF('Semester Activities'!M$38&lt;&gt;0,('Semester Activities'!M$38/'Weightage Page-1'!AE$13)*'Weightage Page-1'!AE200,0))+
(IF('Semester Activities'!M$39&lt;&gt;0,('Semester Activities'!M$39/'Weightage Page-1'!AF$13)*'Weightage Page-1'!AF200,0))+
(IF('Semester Activities'!M$40&lt;&gt;0,('Semester Activities'!M$40/'Weightage Page-1'!AG$13)*'Weightage Page-1'!AG200,0))+
(IF('Semester Activities'!M$41&lt;&gt;0,('Semester Activities'!M$41/'Weightage Page-1'!AH$13)*'Weightage Page-1'!AH200,0))+
(IF('Semester Activities'!M$42&lt;&gt;0,('Semester Activities'!M$42/'Weightage Page-1'!AI$13)*'Weightage Page-1'!AI200,0))+
(IF('Semester Activities'!M$43&lt;&gt;0,('Semester Activities'!M$43/'Weightage Page-1'!AJ$13)*'Weightage Page-1'!AJ200,0))+
(IF('Semester Activities'!M$44&lt;&gt;0,('Semester Activities'!M$44/'Weightage Page-1'!AK$13)*'Weightage Page-1'!AK200,0))+
(IF('Semester Activities'!M$45&lt;&gt;0,('Semester Activities'!M$45/'Weightage Page-1'!AL$13)*'Weightage Page-1'!AL200,0))+
(IF('Semester Activities'!M$46&lt;&gt;0,('Semester Activities'!M$46/'Weightage Page-1'!AM$13)*'Weightage Page-1'!AM200,0))+
(IF('Semester Activities'!M$47&lt;&gt;0,('Semester Activities'!M$47/'Weightage Page-1'!AN$13)*'Weightage Page-1'!AN200,0))+
(IF('Semester Activities'!M$48&lt;&gt;0,('Semester Activities'!M$48/'Weightage Page-1'!AO$13)*'Weightage Page-1'!AO200,0))+
(IF('Semester Activities'!M$49&lt;&gt;0,('Semester Activities'!M$49/'Weightage Page-1'!AP$13)*'Weightage Page-1'!AP200,0))+
(IF('Semester Activities'!M$50&lt;&gt;0,('Semester Activities'!M$50/'Weightage Page-1'!AQ$13)*'Weightage Page-1'!AQ200,0))+
(IF('Semester Activities'!M$51&lt;&gt;0,('Semester Activities'!M$51/'Weightage Page-1'!AR$13)*'Weightage Page-1'!AR200,0))+
(IF('Semester Activities'!M$52&lt;&gt;0,('Semester Activities'!M$52/'Weightage Page-1'!AS$13)*'Weightage Page-1'!AS200,0))+
(IF('Semester Activities'!M$53&lt;&gt;0,('Semester Activities'!M$53/'Weightage Page-1'!AT$13)*'Weightage Page-1'!AT200,0))+
(IF('Semester Activities'!M$54&lt;&gt;0,('Semester Activities'!M$54/'Weightage Page-1'!AU$13)*'Weightage Page-1'!AU200,0))+
(IF('Semester Activities'!M$55&lt;&gt;0,('Semester Activities'!M$55/'Weightage Page-1'!AV$13)*'Weightage Page-1'!AV200,0))+
(IF('Semester Activities'!M$56&lt;&gt;0,('Semester Activities'!M$56/'Weightage Page-1'!AW$13)*'Weightage Page-1'!AW200,0))+
(IF('Semester Activities'!M$57&lt;&gt;0,('Semester Activities'!M$57/'Weightage Page-1'!AX$13)*'Weightage Page-1'!AX200,0))+
(IF('Semester Activities'!M$58&lt;&gt;0,('Semester Activities'!M$58/'Weightage Page-1'!AY$13)*'Weightage Page-1'!AY200,0))+
(IF('Semester Activities'!M$59&lt;&gt;0,('Semester Activities'!M$59/'Weightage Page-1'!AZ$13)*'Weightage Page-1'!AZ200,0))+
(IF('Semester Activities'!M$60&lt;&gt;0,('Semester Activities'!M$60/'Weightage Page-1'!BA$13)*'Weightage Page-1'!BA200,0))+
(IF('Semester Activities'!M$61&lt;&gt;0,('Semester Activities'!M$61/'Weightage Page-1'!BB$13)*'Weightage Page-1'!BB200,0))</f>
        <v>0</v>
      </c>
      <c r="K194" s="423"/>
      <c r="L194" s="423">
        <f>(IF('Semester Activities'!N$11&lt;&gt;0,('Semester Activities'!N$11/'Weightage Page-1'!D$13)*'Weightage Page-1'!D200,0))+
(IF('Semester Activities'!N$12&lt;&gt;0,('Semester Activities'!N$12/'Weightage Page-1'!E$13)*'Weightage Page-1'!E200,0))+
(IF('Semester Activities'!N$13&lt;&gt;0,('Semester Activities'!N$13/'Weightage Page-1'!F$13)*'Weightage Page-1'!F200,0))+
(IF('Semester Activities'!N$14&lt;&gt;0,('Semester Activities'!N$14/'Weightage Page-1'!G$13)*'Weightage Page-1'!G200,0))+
(IF('Semester Activities'!N$15&lt;&gt;0,('Semester Activities'!N$15/'Weightage Page-1'!H$13)*'Weightage Page-1'!H200,0))+
(IF('Semester Activities'!N$16&lt;&gt;0,('Semester Activities'!N$16/'Weightage Page-1'!I$13)*'Weightage Page-1'!I200,0))+
(IF('Semester Activities'!N$17&lt;&gt;0,('Semester Activities'!N$17/'Weightage Page-1'!J$13)*'Weightage Page-1'!J200,0))+
(IF('Semester Activities'!N$18&lt;&gt;0,('Semester Activities'!N$18/'Weightage Page-1'!K$13)*'Weightage Page-1'!K200,0))+
(IF('Semester Activities'!N$19&lt;&gt;0,('Semester Activities'!N$19/'Weightage Page-1'!L$13)*'Weightage Page-1'!L200,0))+
(IF('Semester Activities'!N$20&lt;&gt;0,('Semester Activities'!N$20/'Weightage Page-1'!M$13)*'Weightage Page-1'!M200,0))+
(IF('Semester Activities'!N$21&lt;&gt;0,('Semester Activities'!N$21/'Weightage Page-1'!N$13)*'Weightage Page-1'!N200,0))+
(IF('Semester Activities'!N$25&lt;&gt;0,('Semester Activities'!N$25/'Weightage Page-1'!R$13)*'Weightage Page-1'!R200,0))+
(IF('Semester Activities'!N$26&lt;&gt;0,('Semester Activities'!N$26/'Weightage Page-1'!S$13)*'Weightage Page-1'!S200,0))+
(IF('Semester Activities'!N$27&lt;&gt;0,('Semester Activities'!N$27/'Weightage Page-1'!T$13)*'Weightage Page-1'!T200,0))+
(IF('Semester Activities'!N$28&lt;&gt;0,('Semester Activities'!N$28/'Weightage Page-1'!U$13)*'Weightage Page-1'!U200,0))+
(IF('Semester Activities'!N$29&lt;&gt;0,('Semester Activities'!N$29/'Weightage Page-1'!V$13)*'Weightage Page-1'!V200,0))+
(IF('Semester Activities'!N$30&lt;&gt;0,('Semester Activities'!N$30/'Weightage Page-1'!W$13)*'Weightage Page-1'!W200,0))+
(IF('Semester Activities'!N$31&lt;&gt;0,('Semester Activities'!N$31/'Weightage Page-1'!X$13)*'Weightage Page-1'!X200,0))+
(IF('Semester Activities'!N$32&lt;&gt;0,('Semester Activities'!N$32/'Weightage Page-1'!Y$13)*'Weightage Page-1'!Y200,0))+
(IF('Semester Activities'!N$33&lt;&gt;0,('Semester Activities'!N$33/'Weightage Page-1'!Z$13)*'Weightage Page-1'!Z200,0))+
(IF('Semester Activities'!N$34&lt;&gt;0,('Semester Activities'!N$34/'Weightage Page-1'!AA$13)*'Weightage Page-1'!AA200,0))+
(IF('Semester Activities'!N$35&lt;&gt;0,('Semester Activities'!N$35/'Weightage Page-1'!AB$13)*'Weightage Page-1'!AB200,0))+
(IF('Semester Activities'!N$36&lt;&gt;0,('Semester Activities'!N$36/'Weightage Page-1'!AC$13)*'Weightage Page-1'!AC200,0))+
(IF('Semester Activities'!N$38&lt;&gt;0,('Semester Activities'!N$38/'Weightage Page-1'!AE$13)*'Weightage Page-1'!AE200,0))+
(IF('Semester Activities'!N$39&lt;&gt;0,('Semester Activities'!N$39/'Weightage Page-1'!AF$13)*'Weightage Page-1'!AF200,0))+
(IF('Semester Activities'!N$40&lt;&gt;0,('Semester Activities'!N$40/'Weightage Page-1'!AG$13)*'Weightage Page-1'!AG200,0))+
(IF('Semester Activities'!N$41&lt;&gt;0,('Semester Activities'!N$41/'Weightage Page-1'!AH$13)*'Weightage Page-1'!AH200,0))+
(IF('Semester Activities'!N$42&lt;&gt;0,('Semester Activities'!N$42/'Weightage Page-1'!AI$13)*'Weightage Page-1'!AI200,0))+
(IF('Semester Activities'!N$43&lt;&gt;0,('Semester Activities'!N$43/'Weightage Page-1'!AJ$13)*'Weightage Page-1'!AJ200,0))+
(IF('Semester Activities'!N$44&lt;&gt;0,('Semester Activities'!N$44/'Weightage Page-1'!AK$13)*'Weightage Page-1'!AK200,0))+
(IF('Semester Activities'!N$45&lt;&gt;0,('Semester Activities'!N$45/'Weightage Page-1'!AL$13)*'Weightage Page-1'!AL200,0))+
(IF('Semester Activities'!N$46&lt;&gt;0,('Semester Activities'!N$46/'Weightage Page-1'!AM$13)*'Weightage Page-1'!AM200,0))+
(IF('Semester Activities'!N$47&lt;&gt;0,('Semester Activities'!N$47/'Weightage Page-1'!AN$13)*'Weightage Page-1'!AN200,0))+
(IF('Semester Activities'!N$48&lt;&gt;0,('Semester Activities'!N$48/'Weightage Page-1'!AO$13)*'Weightage Page-1'!AO200,0))+
(IF('Semester Activities'!N$49&lt;&gt;0,('Semester Activities'!N$49/'Weightage Page-1'!AP$13)*'Weightage Page-1'!AP200,0))+
(IF('Semester Activities'!N$50&lt;&gt;0,('Semester Activities'!N$50/'Weightage Page-1'!AQ$13)*'Weightage Page-1'!AQ200,0))+
(IF('Semester Activities'!N$51&lt;&gt;0,('Semester Activities'!N$51/'Weightage Page-1'!AR$13)*'Weightage Page-1'!AR200,0))+
(IF('Semester Activities'!N$52&lt;&gt;0,('Semester Activities'!N$52/'Weightage Page-1'!AS$13)*'Weightage Page-1'!AS200,0))+
(IF('Semester Activities'!N$53&lt;&gt;0,('Semester Activities'!N$53/'Weightage Page-1'!AT$13)*'Weightage Page-1'!AT200,0))+
(IF('Semester Activities'!N$54&lt;&gt;0,('Semester Activities'!N$54/'Weightage Page-1'!AU$13)*'Weightage Page-1'!AU200,0))+
(IF('Semester Activities'!N$55&lt;&gt;0,('Semester Activities'!N$55/'Weightage Page-1'!AV$13)*'Weightage Page-1'!AV200,0))+
(IF('Semester Activities'!N$56&lt;&gt;0,('Semester Activities'!N$56/'Weightage Page-1'!AW$13)*'Weightage Page-1'!AW200,0))+
(IF('Semester Activities'!N$57&lt;&gt;0,('Semester Activities'!N$57/'Weightage Page-1'!AX$13)*'Weightage Page-1'!AX200,0))+
(IF('Semester Activities'!N$58&lt;&gt;0,('Semester Activities'!N$58/'Weightage Page-1'!AY$13)*'Weightage Page-1'!AY200,0))+
(IF('Semester Activities'!N$59&lt;&gt;0,('Semester Activities'!N$59/'Weightage Page-1'!AZ$13)*'Weightage Page-1'!AZ200,0))+
(IF('Semester Activities'!N$60&lt;&gt;0,('Semester Activities'!N$60/'Weightage Page-1'!BA$13)*'Weightage Page-1'!BA200,0))+
(IF('Semester Activities'!N$61&lt;&gt;0,('Semester Activities'!N$61/'Weightage Page-1'!BB$13)*'Weightage Page-1'!BB200,0))</f>
        <v>0</v>
      </c>
      <c r="M194" s="423"/>
      <c r="N194" s="424">
        <f t="shared" si="4"/>
        <v>0</v>
      </c>
      <c r="O194" s="424"/>
    </row>
    <row r="195" spans="1:15" ht="16.5" thickBot="1" x14ac:dyDescent="0.3">
      <c r="A195" s="210">
        <v>186</v>
      </c>
      <c r="B195" s="211" t="str">
        <f>IF('Weightage Page-1'!B201&lt;&gt;"",'Weightage Page-1'!B201,"")</f>
        <v/>
      </c>
      <c r="C195" s="118"/>
      <c r="D195" s="423">
        <f>(IF('Semester Activities'!J$11&lt;&gt;0,('Semester Activities'!J$11/'Weightage Page-1'!D$13)*'Weightage Page-1'!D201,0))+
(IF('Semester Activities'!J$12&lt;&gt;0,('Semester Activities'!J$12/'Weightage Page-1'!E$13)*'Weightage Page-1'!E201,0))+
(IF('Semester Activities'!J$13&lt;&gt;0,('Semester Activities'!J$13/'Weightage Page-1'!F$13)*'Weightage Page-1'!F201,0))+
(IF('Semester Activities'!J$14&lt;&gt;0,('Semester Activities'!J$14/'Weightage Page-1'!G$13)*'Weightage Page-1'!G201,0))+
(IF('Semester Activities'!J$15&lt;&gt;0,('Semester Activities'!J$15/'Weightage Page-1'!H$13)*'Weightage Page-1'!H201,0))+
(IF('Semester Activities'!J$16&lt;&gt;0,('Semester Activities'!J$16/'Weightage Page-1'!I$13)*'Weightage Page-1'!I201,0))+
(IF('Semester Activities'!J$17&lt;&gt;0,('Semester Activities'!J$17/'Weightage Page-1'!J$13)*'Weightage Page-1'!J201,0))+
(IF('Semester Activities'!J$18&lt;&gt;0,('Semester Activities'!J$18/'Weightage Page-1'!K$13)*'Weightage Page-1'!K201,0))+
(IF('Semester Activities'!J$19&lt;&gt;0,('Semester Activities'!J$19/'Weightage Page-1'!L$13)*'Weightage Page-1'!L201,0))+
(IF('Semester Activities'!J$20&lt;&gt;0,('Semester Activities'!J$20/'Weightage Page-1'!M$13)*'Weightage Page-1'!M201,0))+
(IF('Semester Activities'!J$21&lt;&gt;0,('Semester Activities'!J$21/'Weightage Page-1'!N$13)*'Weightage Page-1'!N201,0))+
(IF('Semester Activities'!J$25&lt;&gt;0,('Semester Activities'!J$25/'Weightage Page-1'!R$13)*'Weightage Page-1'!R201,0))+
(IF('Semester Activities'!J$26&lt;&gt;0,('Semester Activities'!J$26/'Weightage Page-1'!S$13)*'Weightage Page-1'!S201,0))+
(IF('Semester Activities'!J$27&lt;&gt;0,('Semester Activities'!J$27/'Weightage Page-1'!T$13)*'Weightage Page-1'!T201,0))+
(IF('Semester Activities'!J$28&lt;&gt;0,('Semester Activities'!J$28/'Weightage Page-1'!U$13)*'Weightage Page-1'!U201,0))+
(IF('Semester Activities'!J$29&lt;&gt;0,('Semester Activities'!J$29/'Weightage Page-1'!V$13)*'Weightage Page-1'!V201,0))+
(IF('Semester Activities'!J$30&lt;&gt;0,('Semester Activities'!J$30/'Weightage Page-1'!W$13)*'Weightage Page-1'!W201,0))+
(IF('Semester Activities'!J$31&lt;&gt;0,('Semester Activities'!J$31/'Weightage Page-1'!X$13)*'Weightage Page-1'!X201,0))+
(IF('Semester Activities'!J$32&lt;&gt;0,('Semester Activities'!J$32/'Weightage Page-1'!Y$13)*'Weightage Page-1'!Y201,0))+
(IF('Semester Activities'!J$33&lt;&gt;0,('Semester Activities'!J$33/'Weightage Page-1'!Z$13)*'Weightage Page-1'!Z201,0))+
(IF('Semester Activities'!J$34&lt;&gt;0,('Semester Activities'!J$34/'Weightage Page-1'!AA$13)*'Weightage Page-1'!AA201,0))+
(IF('Semester Activities'!J$35&lt;&gt;0,('Semester Activities'!J$35/'Weightage Page-1'!AB$13)*'Weightage Page-1'!AB201,0))+
(IF('Semester Activities'!J$36&lt;&gt;0,('Semester Activities'!J$36/'Weightage Page-1'!AC$13)*'Weightage Page-1'!AC201,0))+
(IF('Semester Activities'!J$38&lt;&gt;0,('Semester Activities'!J$38/'Weightage Page-1'!AE$13)*'Weightage Page-1'!AE201,0))+
(IF('Semester Activities'!J$39&lt;&gt;0,('Semester Activities'!J$39/'Weightage Page-1'!AF$13)*'Weightage Page-1'!AF201,0))+
(IF('Semester Activities'!J$40&lt;&gt;0,('Semester Activities'!J$40/'Weightage Page-1'!AG$13)*'Weightage Page-1'!AG201,0))+
(IF('Semester Activities'!J$41&lt;&gt;0,('Semester Activities'!J$41/'Weightage Page-1'!AH$13)*'Weightage Page-1'!AH201,0))+
(IF('Semester Activities'!J$42&lt;&gt;0,('Semester Activities'!J$42/'Weightage Page-1'!AI$13)*'Weightage Page-1'!AI201,0))+
(IF('Semester Activities'!J$43&lt;&gt;0,('Semester Activities'!J$43/'Weightage Page-1'!AJ$13)*'Weightage Page-1'!AJ201,0))+
(IF('Semester Activities'!J$44&lt;&gt;0,('Semester Activities'!J$44/'Weightage Page-1'!AK$13)*'Weightage Page-1'!AK201,0))+
(IF('Semester Activities'!J$45&lt;&gt;0,('Semester Activities'!J$45/'Weightage Page-1'!AL$13)*'Weightage Page-1'!AL201,0))+
(IF('Semester Activities'!J$46&lt;&gt;0,('Semester Activities'!J$46/'Weightage Page-1'!AM$13)*'Weightage Page-1'!AM201,0))+
(IF('Semester Activities'!J$47&lt;&gt;0,('Semester Activities'!J$47/'Weightage Page-1'!AN$13)*'Weightage Page-1'!AN201,0))+
(IF('Semester Activities'!J$48&lt;&gt;0,('Semester Activities'!J$48/'Weightage Page-1'!AO$13)*'Weightage Page-1'!AO201,0))+
(IF('Semester Activities'!J$49&lt;&gt;0,('Semester Activities'!J$49/'Weightage Page-1'!AP$13)*'Weightage Page-1'!AP201,0))+
(IF('Semester Activities'!J$50&lt;&gt;0,('Semester Activities'!J$50/'Weightage Page-1'!AQ$13)*'Weightage Page-1'!AQ201,0))+
(IF('Semester Activities'!J$51&lt;&gt;0,('Semester Activities'!J$51/'Weightage Page-1'!AR$13)*'Weightage Page-1'!AR201,0))+
(IF('Semester Activities'!J$52&lt;&gt;0,('Semester Activities'!J$52/'Weightage Page-1'!AS$13)*'Weightage Page-1'!AS201,0))+
(IF('Semester Activities'!J$53&lt;&gt;0,('Semester Activities'!J$53/'Weightage Page-1'!AT$13)*'Weightage Page-1'!AT201,0))+
(IF('Semester Activities'!J$54&lt;&gt;0,('Semester Activities'!J$54/'Weightage Page-1'!AU$13)*'Weightage Page-1'!AU201,0))+
(IF('Semester Activities'!J$55&lt;&gt;0,('Semester Activities'!J$55/'Weightage Page-1'!AV$13)*'Weightage Page-1'!AV201,0))+
(IF('Semester Activities'!J$56&lt;&gt;0,('Semester Activities'!J$56/'Weightage Page-1'!AW$13)*'Weightage Page-1'!AW201,0))+
(IF('Semester Activities'!J$57&lt;&gt;0,('Semester Activities'!J$57/'Weightage Page-1'!AX$13)*'Weightage Page-1'!AX201,0))+
(IF('Semester Activities'!J$58&lt;&gt;0,('Semester Activities'!J$58/'Weightage Page-1'!AY$13)*'Weightage Page-1'!AY201,0))+
(IF('Semester Activities'!J$59&lt;&gt;0,('Semester Activities'!J$59/'Weightage Page-1'!AZ$13)*'Weightage Page-1'!AZ201,0))+
(IF('Semester Activities'!J$60&lt;&gt;0,('Semester Activities'!J$60/'Weightage Page-1'!BA$13)*'Weightage Page-1'!BA201,0))+
(IF('Semester Activities'!J$61&lt;&gt;0,('Semester Activities'!J$61/'Weightage Page-1'!BB$13)*'Weightage Page-1'!BB201,0))</f>
        <v>0</v>
      </c>
      <c r="E195" s="423"/>
      <c r="F195" s="423">
        <f>(IF('Semester Activities'!K$11&lt;&gt;0,('Semester Activities'!K$11/'Weightage Page-1'!D$13)*'Weightage Page-1'!D201,0))+
(IF('Semester Activities'!K$12&lt;&gt;0,('Semester Activities'!K$12/'Weightage Page-1'!E$13)*'Weightage Page-1'!E201,0))+
(IF('Semester Activities'!K$13&lt;&gt;0,('Semester Activities'!K$13/'Weightage Page-1'!F$13)*'Weightage Page-1'!F201,0))+
(IF('Semester Activities'!K$14&lt;&gt;0,('Semester Activities'!K$14/'Weightage Page-1'!G$13)*'Weightage Page-1'!G201,0))+
(IF('Semester Activities'!K$15&lt;&gt;0,('Semester Activities'!K$15/'Weightage Page-1'!H$13)*'Weightage Page-1'!H201,0))+
(IF('Semester Activities'!K$16&lt;&gt;0,('Semester Activities'!K$16/'Weightage Page-1'!I$13)*'Weightage Page-1'!I201,0))+
(IF('Semester Activities'!K$17&lt;&gt;0,('Semester Activities'!K$17/'Weightage Page-1'!J$13)*'Weightage Page-1'!J201,0))+
(IF('Semester Activities'!K$18&lt;&gt;0,('Semester Activities'!K$18/'Weightage Page-1'!K$13)*'Weightage Page-1'!K201,0))+
(IF('Semester Activities'!K$19&lt;&gt;0,('Semester Activities'!K$19/'Weightage Page-1'!L$13)*'Weightage Page-1'!L201,0))+
(IF('Semester Activities'!K$20&lt;&gt;0,('Semester Activities'!K$20/'Weightage Page-1'!M$13)*'Weightage Page-1'!M201,0))+
(IF('Semester Activities'!K$21&lt;&gt;0,('Semester Activities'!K$21/'Weightage Page-1'!N$13)*'Weightage Page-1'!N201,0))+
(IF('Semester Activities'!K$25&lt;&gt;0,('Semester Activities'!K$25/'Weightage Page-1'!R$13)*'Weightage Page-1'!R201,0))+
(IF('Semester Activities'!K$26&lt;&gt;0,('Semester Activities'!K$26/'Weightage Page-1'!S$13)*'Weightage Page-1'!S201,0))+
(IF('Semester Activities'!K$27&lt;&gt;0,('Semester Activities'!K$27/'Weightage Page-1'!T$13)*'Weightage Page-1'!T201,0))+
(IF('Semester Activities'!K$28&lt;&gt;0,('Semester Activities'!K$28/'Weightage Page-1'!U$13)*'Weightage Page-1'!U201,0))+
(IF('Semester Activities'!K$29&lt;&gt;0,('Semester Activities'!K$29/'Weightage Page-1'!V$13)*'Weightage Page-1'!V201,0))+
(IF('Semester Activities'!K$30&lt;&gt;0,('Semester Activities'!K$30/'Weightage Page-1'!W$13)*'Weightage Page-1'!W201,0))+
(IF('Semester Activities'!K$31&lt;&gt;0,('Semester Activities'!K$31/'Weightage Page-1'!X$13)*'Weightage Page-1'!X201,0))+
(IF('Semester Activities'!K$32&lt;&gt;0,('Semester Activities'!K$32/'Weightage Page-1'!Y$13)*'Weightage Page-1'!Y201,0))+
(IF('Semester Activities'!K$33&lt;&gt;0,('Semester Activities'!K$33/'Weightage Page-1'!Z$13)*'Weightage Page-1'!Z201,0))+
(IF('Semester Activities'!K$34&lt;&gt;0,('Semester Activities'!K$34/'Weightage Page-1'!AA$13)*'Weightage Page-1'!AA201,0))+
(IF('Semester Activities'!K$35&lt;&gt;0,('Semester Activities'!K$35/'Weightage Page-1'!AB$13)*'Weightage Page-1'!AB201,0))+
(IF('Semester Activities'!K$36&lt;&gt;0,('Semester Activities'!K$36/'Weightage Page-1'!AC$13)*'Weightage Page-1'!AC201,0))+
(IF('Semester Activities'!K$38&lt;&gt;0,('Semester Activities'!K$38/'Weightage Page-1'!AE$13)*'Weightage Page-1'!AE201,0))+
(IF('Semester Activities'!K$39&lt;&gt;0,('Semester Activities'!K$39/'Weightage Page-1'!AF$13)*'Weightage Page-1'!AF201,0))+
(IF('Semester Activities'!K$40&lt;&gt;0,('Semester Activities'!K$40/'Weightage Page-1'!AG$13)*'Weightage Page-1'!AG201,0))+
(IF('Semester Activities'!K$41&lt;&gt;0,('Semester Activities'!K$41/'Weightage Page-1'!AH$13)*'Weightage Page-1'!AH201,0))+
(IF('Semester Activities'!K$42&lt;&gt;0,('Semester Activities'!K$42/'Weightage Page-1'!AI$13)*'Weightage Page-1'!AI201,0))+
(IF('Semester Activities'!K$43&lt;&gt;0,('Semester Activities'!K$43/'Weightage Page-1'!AJ$13)*'Weightage Page-1'!AJ201,0))+
(IF('Semester Activities'!K$44&lt;&gt;0,('Semester Activities'!K$44/'Weightage Page-1'!AK$13)*'Weightage Page-1'!AK201,0))+
(IF('Semester Activities'!K$45&lt;&gt;0,('Semester Activities'!K$45/'Weightage Page-1'!AL$13)*'Weightage Page-1'!AL201,0))+
(IF('Semester Activities'!K$46&lt;&gt;0,('Semester Activities'!K$46/'Weightage Page-1'!AM$13)*'Weightage Page-1'!AM201,0))+
(IF('Semester Activities'!K$47&lt;&gt;0,('Semester Activities'!K$47/'Weightage Page-1'!AN$13)*'Weightage Page-1'!AN201,0))+
(IF('Semester Activities'!K$48&lt;&gt;0,('Semester Activities'!K$48/'Weightage Page-1'!AO$13)*'Weightage Page-1'!AO201,0))+
(IF('Semester Activities'!K$49&lt;&gt;0,('Semester Activities'!K$49/'Weightage Page-1'!AP$13)*'Weightage Page-1'!AP201,0))+
(IF('Semester Activities'!K$50&lt;&gt;0,('Semester Activities'!K$50/'Weightage Page-1'!AQ$13)*'Weightage Page-1'!AQ201,0))+
(IF('Semester Activities'!K$51&lt;&gt;0,('Semester Activities'!K$51/'Weightage Page-1'!AR$13)*'Weightage Page-1'!AR201,0))+
(IF('Semester Activities'!K$52&lt;&gt;0,('Semester Activities'!K$52/'Weightage Page-1'!AS$13)*'Weightage Page-1'!AS201,0))+
(IF('Semester Activities'!K$53&lt;&gt;0,('Semester Activities'!K$53/'Weightage Page-1'!AT$13)*'Weightage Page-1'!AT201,0))+
(IF('Semester Activities'!K$54&lt;&gt;0,('Semester Activities'!K$54/'Weightage Page-1'!AU$13)*'Weightage Page-1'!AU201,0))+
(IF('Semester Activities'!K$55&lt;&gt;0,('Semester Activities'!K$55/'Weightage Page-1'!AV$13)*'Weightage Page-1'!AV201,0))+
(IF('Semester Activities'!K$56&lt;&gt;0,('Semester Activities'!K$56/'Weightage Page-1'!AW$13)*'Weightage Page-1'!AW201,0))+
(IF('Semester Activities'!K$57&lt;&gt;0,('Semester Activities'!K$57/'Weightage Page-1'!AX$13)*'Weightage Page-1'!AX201,0))+
(IF('Semester Activities'!K$58&lt;&gt;0,('Semester Activities'!K$58/'Weightage Page-1'!AY$13)*'Weightage Page-1'!AY201,0))+
(IF('Semester Activities'!K$59&lt;&gt;0,('Semester Activities'!K$59/'Weightage Page-1'!AZ$13)*'Weightage Page-1'!AZ201,0))+
(IF('Semester Activities'!K$60&lt;&gt;0,('Semester Activities'!K$60/'Weightage Page-1'!BA$13)*'Weightage Page-1'!BA201,0))+
(IF('Semester Activities'!K$61&lt;&gt;0,('Semester Activities'!K$61/'Weightage Page-1'!BB$13)*'Weightage Page-1'!BB201,0))</f>
        <v>0</v>
      </c>
      <c r="G195" s="423"/>
      <c r="H195" s="423">
        <f>(IF('Semester Activities'!L$11&lt;&gt;0,('Semester Activities'!L$11/'Weightage Page-1'!D$13)*'Weightage Page-1'!D201,0))+
(IF('Semester Activities'!L$12&lt;&gt;0,('Semester Activities'!L$12/'Weightage Page-1'!E$13)*'Weightage Page-1'!E201,0))+
(IF('Semester Activities'!L$13&lt;&gt;0,('Semester Activities'!L$13/'Weightage Page-1'!F$13)*'Weightage Page-1'!F201,0))+
(IF('Semester Activities'!L$14&lt;&gt;0,('Semester Activities'!L$14/'Weightage Page-1'!G$13)*'Weightage Page-1'!G201,0))+
(IF('Semester Activities'!L$15&lt;&gt;0,('Semester Activities'!L$15/'Weightage Page-1'!H$13)*'Weightage Page-1'!H201,0))+
(IF('Semester Activities'!L$16&lt;&gt;0,('Semester Activities'!L$16/'Weightage Page-1'!I$13)*'Weightage Page-1'!I201,0))+
(IF('Semester Activities'!L$17&lt;&gt;0,('Semester Activities'!L$17/'Weightage Page-1'!J$13)*'Weightage Page-1'!J201,0))+
(IF('Semester Activities'!L$18&lt;&gt;0,('Semester Activities'!L$18/'Weightage Page-1'!K$13)*'Weightage Page-1'!K201,0))+
(IF('Semester Activities'!L$19&lt;&gt;0,('Semester Activities'!L$19/'Weightage Page-1'!L$13)*'Weightage Page-1'!L201,0))+
(IF('Semester Activities'!L$20&lt;&gt;0,('Semester Activities'!L$20/'Weightage Page-1'!M$13)*'Weightage Page-1'!M201,0))+
(IF('Semester Activities'!L$21&lt;&gt;0,('Semester Activities'!L$21/'Weightage Page-1'!N$13)*'Weightage Page-1'!N201,0))+
(IF('Semester Activities'!L$25&lt;&gt;0,('Semester Activities'!L$25/'Weightage Page-1'!R$13)*'Weightage Page-1'!R201,0))+
(IF('Semester Activities'!L$26&lt;&gt;0,('Semester Activities'!L$26/'Weightage Page-1'!S$13)*'Weightage Page-1'!S201,0))+
(IF('Semester Activities'!L$27&lt;&gt;0,('Semester Activities'!L$27/'Weightage Page-1'!T$13)*'Weightage Page-1'!T201,0))+
(IF('Semester Activities'!L$28&lt;&gt;0,('Semester Activities'!L$28/'Weightage Page-1'!U$13)*'Weightage Page-1'!U201,0))+
(IF('Semester Activities'!L$29&lt;&gt;0,('Semester Activities'!L$29/'Weightage Page-1'!V$13)*'Weightage Page-1'!V201,0))+
(IF('Semester Activities'!L$30&lt;&gt;0,('Semester Activities'!L$30/'Weightage Page-1'!W$13)*'Weightage Page-1'!W201,0))+
(IF('Semester Activities'!L$31&lt;&gt;0,('Semester Activities'!L$31/'Weightage Page-1'!X$13)*'Weightage Page-1'!X201,0))+
(IF('Semester Activities'!L$32&lt;&gt;0,('Semester Activities'!L$32/'Weightage Page-1'!Y$13)*'Weightage Page-1'!Y201,0))+
(IF('Semester Activities'!L$33&lt;&gt;0,('Semester Activities'!L$33/'Weightage Page-1'!Z$13)*'Weightage Page-1'!Z201,0))+
(IF('Semester Activities'!L$34&lt;&gt;0,('Semester Activities'!L$34/'Weightage Page-1'!AA$13)*'Weightage Page-1'!AA201,0))+
(IF('Semester Activities'!L$35&lt;&gt;0,('Semester Activities'!L$35/'Weightage Page-1'!AB$13)*'Weightage Page-1'!AB201,0))+
(IF('Semester Activities'!L$36&lt;&gt;0,('Semester Activities'!L$36/'Weightage Page-1'!AC$13)*'Weightage Page-1'!AC201,0))+
(IF('Semester Activities'!L$38&lt;&gt;0,('Semester Activities'!L$38/'Weightage Page-1'!AE$13)*'Weightage Page-1'!AE201,0))+
(IF('Semester Activities'!L$39&lt;&gt;0,('Semester Activities'!L$39/'Weightage Page-1'!AF$13)*'Weightage Page-1'!AF201,0))+
(IF('Semester Activities'!L$40&lt;&gt;0,('Semester Activities'!L$40/'Weightage Page-1'!AG$13)*'Weightage Page-1'!AG201,0))+
(IF('Semester Activities'!L$41&lt;&gt;0,('Semester Activities'!L$41/'Weightage Page-1'!AH$13)*'Weightage Page-1'!AH201,0))+
(IF('Semester Activities'!L$42&lt;&gt;0,('Semester Activities'!L$42/'Weightage Page-1'!AI$13)*'Weightage Page-1'!AI201,0))+
(IF('Semester Activities'!L$43&lt;&gt;0,('Semester Activities'!L$43/'Weightage Page-1'!AJ$13)*'Weightage Page-1'!AJ201,0))+
(IF('Semester Activities'!L$44&lt;&gt;0,('Semester Activities'!L$44/'Weightage Page-1'!AK$13)*'Weightage Page-1'!AK201,0))+
(IF('Semester Activities'!L$45&lt;&gt;0,('Semester Activities'!L$45/'Weightage Page-1'!AL$13)*'Weightage Page-1'!AL201,0))+
(IF('Semester Activities'!L$46&lt;&gt;0,('Semester Activities'!L$46/'Weightage Page-1'!AM$13)*'Weightage Page-1'!AM201,0))+
(IF('Semester Activities'!L$47&lt;&gt;0,('Semester Activities'!L$47/'Weightage Page-1'!AN$13)*'Weightage Page-1'!AN201,0))+
(IF('Semester Activities'!L$48&lt;&gt;0,('Semester Activities'!L$48/'Weightage Page-1'!AO$13)*'Weightage Page-1'!AO201,0))+
(IF('Semester Activities'!L$49&lt;&gt;0,('Semester Activities'!L$49/'Weightage Page-1'!AP$13)*'Weightage Page-1'!AP201,0))+
(IF('Semester Activities'!L$50&lt;&gt;0,('Semester Activities'!L$50/'Weightage Page-1'!AQ$13)*'Weightage Page-1'!AQ201,0))+
(IF('Semester Activities'!L$51&lt;&gt;0,('Semester Activities'!L$51/'Weightage Page-1'!AR$13)*'Weightage Page-1'!AR201,0))+
(IF('Semester Activities'!L$52&lt;&gt;0,('Semester Activities'!L$52/'Weightage Page-1'!AS$13)*'Weightage Page-1'!AS201,0))+
(IF('Semester Activities'!L$53&lt;&gt;0,('Semester Activities'!L$53/'Weightage Page-1'!AT$13)*'Weightage Page-1'!AT201,0))+
(IF('Semester Activities'!L$54&lt;&gt;0,('Semester Activities'!L$54/'Weightage Page-1'!AU$13)*'Weightage Page-1'!AU201,0))+
(IF('Semester Activities'!L$55&lt;&gt;0,('Semester Activities'!L$55/'Weightage Page-1'!AV$13)*'Weightage Page-1'!AV201,0))+
(IF('Semester Activities'!L$56&lt;&gt;0,('Semester Activities'!L$56/'Weightage Page-1'!AW$13)*'Weightage Page-1'!AW201,0))+
(IF('Semester Activities'!L$57&lt;&gt;0,('Semester Activities'!L$57/'Weightage Page-1'!AX$13)*'Weightage Page-1'!AX201,0))+
(IF('Semester Activities'!L$58&lt;&gt;0,('Semester Activities'!L$58/'Weightage Page-1'!AY$13)*'Weightage Page-1'!AY201,0))+
(IF('Semester Activities'!L$59&lt;&gt;0,('Semester Activities'!L$59/'Weightage Page-1'!AZ$13)*'Weightage Page-1'!AZ201,0))+
(IF('Semester Activities'!L$60&lt;&gt;0,('Semester Activities'!L$60/'Weightage Page-1'!BA$13)*'Weightage Page-1'!BA201,0))+
(IF('Semester Activities'!L$61&lt;&gt;0,('Semester Activities'!L$61/'Weightage Page-1'!BB$13)*'Weightage Page-1'!BB201,0))</f>
        <v>0</v>
      </c>
      <c r="I195" s="423"/>
      <c r="J195" s="423">
        <f>(IF('Semester Activities'!M$11&lt;&gt;0,('Semester Activities'!M$11/'Weightage Page-1'!D$13)*'Weightage Page-1'!D201,0))+
(IF('Semester Activities'!M$12&lt;&gt;0,('Semester Activities'!M$12/'Weightage Page-1'!E$13)*'Weightage Page-1'!E201,0))+
(IF('Semester Activities'!M$13&lt;&gt;0,('Semester Activities'!M$13/'Weightage Page-1'!F$13)*'Weightage Page-1'!F201,0))+
(IF('Semester Activities'!M$14&lt;&gt;0,('Semester Activities'!M$14/'Weightage Page-1'!G$13)*'Weightage Page-1'!G201,0))+
(IF('Semester Activities'!M$15&lt;&gt;0,('Semester Activities'!M$15/'Weightage Page-1'!H$13)*'Weightage Page-1'!H201,0))+
(IF('Semester Activities'!M$16&lt;&gt;0,('Semester Activities'!M$16/'Weightage Page-1'!I$13)*'Weightage Page-1'!I201,0))+
(IF('Semester Activities'!M$17&lt;&gt;0,('Semester Activities'!M$17/'Weightage Page-1'!J$13)*'Weightage Page-1'!J201,0))+
(IF('Semester Activities'!M$18&lt;&gt;0,('Semester Activities'!M$18/'Weightage Page-1'!K$13)*'Weightage Page-1'!K201,0))+
(IF('Semester Activities'!M$19&lt;&gt;0,('Semester Activities'!M$19/'Weightage Page-1'!L$13)*'Weightage Page-1'!L201,0))+
(IF('Semester Activities'!M$20&lt;&gt;0,('Semester Activities'!M$20/'Weightage Page-1'!M$13)*'Weightage Page-1'!M201,0))+
(IF('Semester Activities'!M$21&lt;&gt;0,('Semester Activities'!M$21/'Weightage Page-1'!N$13)*'Weightage Page-1'!N201,0))+
(IF('Semester Activities'!M$25&lt;&gt;0,('Semester Activities'!M$25/'Weightage Page-1'!R$13)*'Weightage Page-1'!R201,0))+
(IF('Semester Activities'!M$26&lt;&gt;0,('Semester Activities'!M$26/'Weightage Page-1'!S$13)*'Weightage Page-1'!S201,0))+
(IF('Semester Activities'!M$27&lt;&gt;0,('Semester Activities'!M$27/'Weightage Page-1'!T$13)*'Weightage Page-1'!T201,0))+
(IF('Semester Activities'!M$28&lt;&gt;0,('Semester Activities'!M$28/'Weightage Page-1'!U$13)*'Weightage Page-1'!U201,0))+
(IF('Semester Activities'!M$29&lt;&gt;0,('Semester Activities'!M$29/'Weightage Page-1'!V$13)*'Weightage Page-1'!V201,0))+
(IF('Semester Activities'!M$30&lt;&gt;0,('Semester Activities'!M$30/'Weightage Page-1'!W$13)*'Weightage Page-1'!W201,0))+
(IF('Semester Activities'!M$31&lt;&gt;0,('Semester Activities'!M$31/'Weightage Page-1'!X$13)*'Weightage Page-1'!X201,0))+
(IF('Semester Activities'!M$32&lt;&gt;0,('Semester Activities'!M$32/'Weightage Page-1'!Y$13)*'Weightage Page-1'!Y201,0))+
(IF('Semester Activities'!M$33&lt;&gt;0,('Semester Activities'!M$33/'Weightage Page-1'!Z$13)*'Weightage Page-1'!Z201,0))+
(IF('Semester Activities'!M$34&lt;&gt;0,('Semester Activities'!M$34/'Weightage Page-1'!AA$13)*'Weightage Page-1'!AA201,0))+
(IF('Semester Activities'!M$35&lt;&gt;0,('Semester Activities'!M$35/'Weightage Page-1'!AB$13)*'Weightage Page-1'!AB201,0))+
(IF('Semester Activities'!M$36&lt;&gt;0,('Semester Activities'!M$36/'Weightage Page-1'!AC$13)*'Weightage Page-1'!AC201,0))+
(IF('Semester Activities'!M$38&lt;&gt;0,('Semester Activities'!M$38/'Weightage Page-1'!AE$13)*'Weightage Page-1'!AE201,0))+
(IF('Semester Activities'!M$39&lt;&gt;0,('Semester Activities'!M$39/'Weightage Page-1'!AF$13)*'Weightage Page-1'!AF201,0))+
(IF('Semester Activities'!M$40&lt;&gt;0,('Semester Activities'!M$40/'Weightage Page-1'!AG$13)*'Weightage Page-1'!AG201,0))+
(IF('Semester Activities'!M$41&lt;&gt;0,('Semester Activities'!M$41/'Weightage Page-1'!AH$13)*'Weightage Page-1'!AH201,0))+
(IF('Semester Activities'!M$42&lt;&gt;0,('Semester Activities'!M$42/'Weightage Page-1'!AI$13)*'Weightage Page-1'!AI201,0))+
(IF('Semester Activities'!M$43&lt;&gt;0,('Semester Activities'!M$43/'Weightage Page-1'!AJ$13)*'Weightage Page-1'!AJ201,0))+
(IF('Semester Activities'!M$44&lt;&gt;0,('Semester Activities'!M$44/'Weightage Page-1'!AK$13)*'Weightage Page-1'!AK201,0))+
(IF('Semester Activities'!M$45&lt;&gt;0,('Semester Activities'!M$45/'Weightage Page-1'!AL$13)*'Weightage Page-1'!AL201,0))+
(IF('Semester Activities'!M$46&lt;&gt;0,('Semester Activities'!M$46/'Weightage Page-1'!AM$13)*'Weightage Page-1'!AM201,0))+
(IF('Semester Activities'!M$47&lt;&gt;0,('Semester Activities'!M$47/'Weightage Page-1'!AN$13)*'Weightage Page-1'!AN201,0))+
(IF('Semester Activities'!M$48&lt;&gt;0,('Semester Activities'!M$48/'Weightage Page-1'!AO$13)*'Weightage Page-1'!AO201,0))+
(IF('Semester Activities'!M$49&lt;&gt;0,('Semester Activities'!M$49/'Weightage Page-1'!AP$13)*'Weightage Page-1'!AP201,0))+
(IF('Semester Activities'!M$50&lt;&gt;0,('Semester Activities'!M$50/'Weightage Page-1'!AQ$13)*'Weightage Page-1'!AQ201,0))+
(IF('Semester Activities'!M$51&lt;&gt;0,('Semester Activities'!M$51/'Weightage Page-1'!AR$13)*'Weightage Page-1'!AR201,0))+
(IF('Semester Activities'!M$52&lt;&gt;0,('Semester Activities'!M$52/'Weightage Page-1'!AS$13)*'Weightage Page-1'!AS201,0))+
(IF('Semester Activities'!M$53&lt;&gt;0,('Semester Activities'!M$53/'Weightage Page-1'!AT$13)*'Weightage Page-1'!AT201,0))+
(IF('Semester Activities'!M$54&lt;&gt;0,('Semester Activities'!M$54/'Weightage Page-1'!AU$13)*'Weightage Page-1'!AU201,0))+
(IF('Semester Activities'!M$55&lt;&gt;0,('Semester Activities'!M$55/'Weightage Page-1'!AV$13)*'Weightage Page-1'!AV201,0))+
(IF('Semester Activities'!M$56&lt;&gt;0,('Semester Activities'!M$56/'Weightage Page-1'!AW$13)*'Weightage Page-1'!AW201,0))+
(IF('Semester Activities'!M$57&lt;&gt;0,('Semester Activities'!M$57/'Weightage Page-1'!AX$13)*'Weightage Page-1'!AX201,0))+
(IF('Semester Activities'!M$58&lt;&gt;0,('Semester Activities'!M$58/'Weightage Page-1'!AY$13)*'Weightage Page-1'!AY201,0))+
(IF('Semester Activities'!M$59&lt;&gt;0,('Semester Activities'!M$59/'Weightage Page-1'!AZ$13)*'Weightage Page-1'!AZ201,0))+
(IF('Semester Activities'!M$60&lt;&gt;0,('Semester Activities'!M$60/'Weightage Page-1'!BA$13)*'Weightage Page-1'!BA201,0))+
(IF('Semester Activities'!M$61&lt;&gt;0,('Semester Activities'!M$61/'Weightage Page-1'!BB$13)*'Weightage Page-1'!BB201,0))</f>
        <v>0</v>
      </c>
      <c r="K195" s="423"/>
      <c r="L195" s="423">
        <f>(IF('Semester Activities'!N$11&lt;&gt;0,('Semester Activities'!N$11/'Weightage Page-1'!D$13)*'Weightage Page-1'!D201,0))+
(IF('Semester Activities'!N$12&lt;&gt;0,('Semester Activities'!N$12/'Weightage Page-1'!E$13)*'Weightage Page-1'!E201,0))+
(IF('Semester Activities'!N$13&lt;&gt;0,('Semester Activities'!N$13/'Weightage Page-1'!F$13)*'Weightage Page-1'!F201,0))+
(IF('Semester Activities'!N$14&lt;&gt;0,('Semester Activities'!N$14/'Weightage Page-1'!G$13)*'Weightage Page-1'!G201,0))+
(IF('Semester Activities'!N$15&lt;&gt;0,('Semester Activities'!N$15/'Weightage Page-1'!H$13)*'Weightage Page-1'!H201,0))+
(IF('Semester Activities'!N$16&lt;&gt;0,('Semester Activities'!N$16/'Weightage Page-1'!I$13)*'Weightage Page-1'!I201,0))+
(IF('Semester Activities'!N$17&lt;&gt;0,('Semester Activities'!N$17/'Weightage Page-1'!J$13)*'Weightage Page-1'!J201,0))+
(IF('Semester Activities'!N$18&lt;&gt;0,('Semester Activities'!N$18/'Weightage Page-1'!K$13)*'Weightage Page-1'!K201,0))+
(IF('Semester Activities'!N$19&lt;&gt;0,('Semester Activities'!N$19/'Weightage Page-1'!L$13)*'Weightage Page-1'!L201,0))+
(IF('Semester Activities'!N$20&lt;&gt;0,('Semester Activities'!N$20/'Weightage Page-1'!M$13)*'Weightage Page-1'!M201,0))+
(IF('Semester Activities'!N$21&lt;&gt;0,('Semester Activities'!N$21/'Weightage Page-1'!N$13)*'Weightage Page-1'!N201,0))+
(IF('Semester Activities'!N$25&lt;&gt;0,('Semester Activities'!N$25/'Weightage Page-1'!R$13)*'Weightage Page-1'!R201,0))+
(IF('Semester Activities'!N$26&lt;&gt;0,('Semester Activities'!N$26/'Weightage Page-1'!S$13)*'Weightage Page-1'!S201,0))+
(IF('Semester Activities'!N$27&lt;&gt;0,('Semester Activities'!N$27/'Weightage Page-1'!T$13)*'Weightage Page-1'!T201,0))+
(IF('Semester Activities'!N$28&lt;&gt;0,('Semester Activities'!N$28/'Weightage Page-1'!U$13)*'Weightage Page-1'!U201,0))+
(IF('Semester Activities'!N$29&lt;&gt;0,('Semester Activities'!N$29/'Weightage Page-1'!V$13)*'Weightage Page-1'!V201,0))+
(IF('Semester Activities'!N$30&lt;&gt;0,('Semester Activities'!N$30/'Weightage Page-1'!W$13)*'Weightage Page-1'!W201,0))+
(IF('Semester Activities'!N$31&lt;&gt;0,('Semester Activities'!N$31/'Weightage Page-1'!X$13)*'Weightage Page-1'!X201,0))+
(IF('Semester Activities'!N$32&lt;&gt;0,('Semester Activities'!N$32/'Weightage Page-1'!Y$13)*'Weightage Page-1'!Y201,0))+
(IF('Semester Activities'!N$33&lt;&gt;0,('Semester Activities'!N$33/'Weightage Page-1'!Z$13)*'Weightage Page-1'!Z201,0))+
(IF('Semester Activities'!N$34&lt;&gt;0,('Semester Activities'!N$34/'Weightage Page-1'!AA$13)*'Weightage Page-1'!AA201,0))+
(IF('Semester Activities'!N$35&lt;&gt;0,('Semester Activities'!N$35/'Weightage Page-1'!AB$13)*'Weightage Page-1'!AB201,0))+
(IF('Semester Activities'!N$36&lt;&gt;0,('Semester Activities'!N$36/'Weightage Page-1'!AC$13)*'Weightage Page-1'!AC201,0))+
(IF('Semester Activities'!N$38&lt;&gt;0,('Semester Activities'!N$38/'Weightage Page-1'!AE$13)*'Weightage Page-1'!AE201,0))+
(IF('Semester Activities'!N$39&lt;&gt;0,('Semester Activities'!N$39/'Weightage Page-1'!AF$13)*'Weightage Page-1'!AF201,0))+
(IF('Semester Activities'!N$40&lt;&gt;0,('Semester Activities'!N$40/'Weightage Page-1'!AG$13)*'Weightage Page-1'!AG201,0))+
(IF('Semester Activities'!N$41&lt;&gt;0,('Semester Activities'!N$41/'Weightage Page-1'!AH$13)*'Weightage Page-1'!AH201,0))+
(IF('Semester Activities'!N$42&lt;&gt;0,('Semester Activities'!N$42/'Weightage Page-1'!AI$13)*'Weightage Page-1'!AI201,0))+
(IF('Semester Activities'!N$43&lt;&gt;0,('Semester Activities'!N$43/'Weightage Page-1'!AJ$13)*'Weightage Page-1'!AJ201,0))+
(IF('Semester Activities'!N$44&lt;&gt;0,('Semester Activities'!N$44/'Weightage Page-1'!AK$13)*'Weightage Page-1'!AK201,0))+
(IF('Semester Activities'!N$45&lt;&gt;0,('Semester Activities'!N$45/'Weightage Page-1'!AL$13)*'Weightage Page-1'!AL201,0))+
(IF('Semester Activities'!N$46&lt;&gt;0,('Semester Activities'!N$46/'Weightage Page-1'!AM$13)*'Weightage Page-1'!AM201,0))+
(IF('Semester Activities'!N$47&lt;&gt;0,('Semester Activities'!N$47/'Weightage Page-1'!AN$13)*'Weightage Page-1'!AN201,0))+
(IF('Semester Activities'!N$48&lt;&gt;0,('Semester Activities'!N$48/'Weightage Page-1'!AO$13)*'Weightage Page-1'!AO201,0))+
(IF('Semester Activities'!N$49&lt;&gt;0,('Semester Activities'!N$49/'Weightage Page-1'!AP$13)*'Weightage Page-1'!AP201,0))+
(IF('Semester Activities'!N$50&lt;&gt;0,('Semester Activities'!N$50/'Weightage Page-1'!AQ$13)*'Weightage Page-1'!AQ201,0))+
(IF('Semester Activities'!N$51&lt;&gt;0,('Semester Activities'!N$51/'Weightage Page-1'!AR$13)*'Weightage Page-1'!AR201,0))+
(IF('Semester Activities'!N$52&lt;&gt;0,('Semester Activities'!N$52/'Weightage Page-1'!AS$13)*'Weightage Page-1'!AS201,0))+
(IF('Semester Activities'!N$53&lt;&gt;0,('Semester Activities'!N$53/'Weightage Page-1'!AT$13)*'Weightage Page-1'!AT201,0))+
(IF('Semester Activities'!N$54&lt;&gt;0,('Semester Activities'!N$54/'Weightage Page-1'!AU$13)*'Weightage Page-1'!AU201,0))+
(IF('Semester Activities'!N$55&lt;&gt;0,('Semester Activities'!N$55/'Weightage Page-1'!AV$13)*'Weightage Page-1'!AV201,0))+
(IF('Semester Activities'!N$56&lt;&gt;0,('Semester Activities'!N$56/'Weightage Page-1'!AW$13)*'Weightage Page-1'!AW201,0))+
(IF('Semester Activities'!N$57&lt;&gt;0,('Semester Activities'!N$57/'Weightage Page-1'!AX$13)*'Weightage Page-1'!AX201,0))+
(IF('Semester Activities'!N$58&lt;&gt;0,('Semester Activities'!N$58/'Weightage Page-1'!AY$13)*'Weightage Page-1'!AY201,0))+
(IF('Semester Activities'!N$59&lt;&gt;0,('Semester Activities'!N$59/'Weightage Page-1'!AZ$13)*'Weightage Page-1'!AZ201,0))+
(IF('Semester Activities'!N$60&lt;&gt;0,('Semester Activities'!N$60/'Weightage Page-1'!BA$13)*'Weightage Page-1'!BA201,0))+
(IF('Semester Activities'!N$61&lt;&gt;0,('Semester Activities'!N$61/'Weightage Page-1'!BB$13)*'Weightage Page-1'!BB201,0))</f>
        <v>0</v>
      </c>
      <c r="M195" s="423"/>
      <c r="N195" s="424">
        <f t="shared" si="4"/>
        <v>0</v>
      </c>
      <c r="O195" s="424"/>
    </row>
    <row r="196" spans="1:15" ht="16.5" thickBot="1" x14ac:dyDescent="0.3">
      <c r="A196" s="210">
        <v>187</v>
      </c>
      <c r="B196" s="211" t="str">
        <f>IF('Weightage Page-1'!B202&lt;&gt;"",'Weightage Page-1'!B202,"")</f>
        <v/>
      </c>
      <c r="C196" s="118"/>
      <c r="D196" s="423">
        <f>(IF('Semester Activities'!J$11&lt;&gt;0,('Semester Activities'!J$11/'Weightage Page-1'!D$13)*'Weightage Page-1'!D202,0))+
(IF('Semester Activities'!J$12&lt;&gt;0,('Semester Activities'!J$12/'Weightage Page-1'!E$13)*'Weightage Page-1'!E202,0))+
(IF('Semester Activities'!J$13&lt;&gt;0,('Semester Activities'!J$13/'Weightage Page-1'!F$13)*'Weightage Page-1'!F202,0))+
(IF('Semester Activities'!J$14&lt;&gt;0,('Semester Activities'!J$14/'Weightage Page-1'!G$13)*'Weightage Page-1'!G202,0))+
(IF('Semester Activities'!J$15&lt;&gt;0,('Semester Activities'!J$15/'Weightage Page-1'!H$13)*'Weightage Page-1'!H202,0))+
(IF('Semester Activities'!J$16&lt;&gt;0,('Semester Activities'!J$16/'Weightage Page-1'!I$13)*'Weightage Page-1'!I202,0))+
(IF('Semester Activities'!J$17&lt;&gt;0,('Semester Activities'!J$17/'Weightage Page-1'!J$13)*'Weightage Page-1'!J202,0))+
(IF('Semester Activities'!J$18&lt;&gt;0,('Semester Activities'!J$18/'Weightage Page-1'!K$13)*'Weightage Page-1'!K202,0))+
(IF('Semester Activities'!J$19&lt;&gt;0,('Semester Activities'!J$19/'Weightage Page-1'!L$13)*'Weightage Page-1'!L202,0))+
(IF('Semester Activities'!J$20&lt;&gt;0,('Semester Activities'!J$20/'Weightage Page-1'!M$13)*'Weightage Page-1'!M202,0))+
(IF('Semester Activities'!J$21&lt;&gt;0,('Semester Activities'!J$21/'Weightage Page-1'!N$13)*'Weightage Page-1'!N202,0))+
(IF('Semester Activities'!J$25&lt;&gt;0,('Semester Activities'!J$25/'Weightage Page-1'!R$13)*'Weightage Page-1'!R202,0))+
(IF('Semester Activities'!J$26&lt;&gt;0,('Semester Activities'!J$26/'Weightage Page-1'!S$13)*'Weightage Page-1'!S202,0))+
(IF('Semester Activities'!J$27&lt;&gt;0,('Semester Activities'!J$27/'Weightage Page-1'!T$13)*'Weightage Page-1'!T202,0))+
(IF('Semester Activities'!J$28&lt;&gt;0,('Semester Activities'!J$28/'Weightage Page-1'!U$13)*'Weightage Page-1'!U202,0))+
(IF('Semester Activities'!J$29&lt;&gt;0,('Semester Activities'!J$29/'Weightage Page-1'!V$13)*'Weightage Page-1'!V202,0))+
(IF('Semester Activities'!J$30&lt;&gt;0,('Semester Activities'!J$30/'Weightage Page-1'!W$13)*'Weightage Page-1'!W202,0))+
(IF('Semester Activities'!J$31&lt;&gt;0,('Semester Activities'!J$31/'Weightage Page-1'!X$13)*'Weightage Page-1'!X202,0))+
(IF('Semester Activities'!J$32&lt;&gt;0,('Semester Activities'!J$32/'Weightage Page-1'!Y$13)*'Weightage Page-1'!Y202,0))+
(IF('Semester Activities'!J$33&lt;&gt;0,('Semester Activities'!J$33/'Weightage Page-1'!Z$13)*'Weightage Page-1'!Z202,0))+
(IF('Semester Activities'!J$34&lt;&gt;0,('Semester Activities'!J$34/'Weightage Page-1'!AA$13)*'Weightage Page-1'!AA202,0))+
(IF('Semester Activities'!J$35&lt;&gt;0,('Semester Activities'!J$35/'Weightage Page-1'!AB$13)*'Weightage Page-1'!AB202,0))+
(IF('Semester Activities'!J$36&lt;&gt;0,('Semester Activities'!J$36/'Weightage Page-1'!AC$13)*'Weightage Page-1'!AC202,0))+
(IF('Semester Activities'!J$38&lt;&gt;0,('Semester Activities'!J$38/'Weightage Page-1'!AE$13)*'Weightage Page-1'!AE202,0))+
(IF('Semester Activities'!J$39&lt;&gt;0,('Semester Activities'!J$39/'Weightage Page-1'!AF$13)*'Weightage Page-1'!AF202,0))+
(IF('Semester Activities'!J$40&lt;&gt;0,('Semester Activities'!J$40/'Weightage Page-1'!AG$13)*'Weightage Page-1'!AG202,0))+
(IF('Semester Activities'!J$41&lt;&gt;0,('Semester Activities'!J$41/'Weightage Page-1'!AH$13)*'Weightage Page-1'!AH202,0))+
(IF('Semester Activities'!J$42&lt;&gt;0,('Semester Activities'!J$42/'Weightage Page-1'!AI$13)*'Weightage Page-1'!AI202,0))+
(IF('Semester Activities'!J$43&lt;&gt;0,('Semester Activities'!J$43/'Weightage Page-1'!AJ$13)*'Weightage Page-1'!AJ202,0))+
(IF('Semester Activities'!J$44&lt;&gt;0,('Semester Activities'!J$44/'Weightage Page-1'!AK$13)*'Weightage Page-1'!AK202,0))+
(IF('Semester Activities'!J$45&lt;&gt;0,('Semester Activities'!J$45/'Weightage Page-1'!AL$13)*'Weightage Page-1'!AL202,0))+
(IF('Semester Activities'!J$46&lt;&gt;0,('Semester Activities'!J$46/'Weightage Page-1'!AM$13)*'Weightage Page-1'!AM202,0))+
(IF('Semester Activities'!J$47&lt;&gt;0,('Semester Activities'!J$47/'Weightage Page-1'!AN$13)*'Weightage Page-1'!AN202,0))+
(IF('Semester Activities'!J$48&lt;&gt;0,('Semester Activities'!J$48/'Weightage Page-1'!AO$13)*'Weightage Page-1'!AO202,0))+
(IF('Semester Activities'!J$49&lt;&gt;0,('Semester Activities'!J$49/'Weightage Page-1'!AP$13)*'Weightage Page-1'!AP202,0))+
(IF('Semester Activities'!J$50&lt;&gt;0,('Semester Activities'!J$50/'Weightage Page-1'!AQ$13)*'Weightage Page-1'!AQ202,0))+
(IF('Semester Activities'!J$51&lt;&gt;0,('Semester Activities'!J$51/'Weightage Page-1'!AR$13)*'Weightage Page-1'!AR202,0))+
(IF('Semester Activities'!J$52&lt;&gt;0,('Semester Activities'!J$52/'Weightage Page-1'!AS$13)*'Weightage Page-1'!AS202,0))+
(IF('Semester Activities'!J$53&lt;&gt;0,('Semester Activities'!J$53/'Weightage Page-1'!AT$13)*'Weightage Page-1'!AT202,0))+
(IF('Semester Activities'!J$54&lt;&gt;0,('Semester Activities'!J$54/'Weightage Page-1'!AU$13)*'Weightage Page-1'!AU202,0))+
(IF('Semester Activities'!J$55&lt;&gt;0,('Semester Activities'!J$55/'Weightage Page-1'!AV$13)*'Weightage Page-1'!AV202,0))+
(IF('Semester Activities'!J$56&lt;&gt;0,('Semester Activities'!J$56/'Weightage Page-1'!AW$13)*'Weightage Page-1'!AW202,0))+
(IF('Semester Activities'!J$57&lt;&gt;0,('Semester Activities'!J$57/'Weightage Page-1'!AX$13)*'Weightage Page-1'!AX202,0))+
(IF('Semester Activities'!J$58&lt;&gt;0,('Semester Activities'!J$58/'Weightage Page-1'!AY$13)*'Weightage Page-1'!AY202,0))+
(IF('Semester Activities'!J$59&lt;&gt;0,('Semester Activities'!J$59/'Weightage Page-1'!AZ$13)*'Weightage Page-1'!AZ202,0))+
(IF('Semester Activities'!J$60&lt;&gt;0,('Semester Activities'!J$60/'Weightage Page-1'!BA$13)*'Weightage Page-1'!BA202,0))+
(IF('Semester Activities'!J$61&lt;&gt;0,('Semester Activities'!J$61/'Weightage Page-1'!BB$13)*'Weightage Page-1'!BB202,0))</f>
        <v>0</v>
      </c>
      <c r="E196" s="423"/>
      <c r="F196" s="423">
        <f>(IF('Semester Activities'!K$11&lt;&gt;0,('Semester Activities'!K$11/'Weightage Page-1'!D$13)*'Weightage Page-1'!D202,0))+
(IF('Semester Activities'!K$12&lt;&gt;0,('Semester Activities'!K$12/'Weightage Page-1'!E$13)*'Weightage Page-1'!E202,0))+
(IF('Semester Activities'!K$13&lt;&gt;0,('Semester Activities'!K$13/'Weightage Page-1'!F$13)*'Weightage Page-1'!F202,0))+
(IF('Semester Activities'!K$14&lt;&gt;0,('Semester Activities'!K$14/'Weightage Page-1'!G$13)*'Weightage Page-1'!G202,0))+
(IF('Semester Activities'!K$15&lt;&gt;0,('Semester Activities'!K$15/'Weightage Page-1'!H$13)*'Weightage Page-1'!H202,0))+
(IF('Semester Activities'!K$16&lt;&gt;0,('Semester Activities'!K$16/'Weightage Page-1'!I$13)*'Weightage Page-1'!I202,0))+
(IF('Semester Activities'!K$17&lt;&gt;0,('Semester Activities'!K$17/'Weightage Page-1'!J$13)*'Weightage Page-1'!J202,0))+
(IF('Semester Activities'!K$18&lt;&gt;0,('Semester Activities'!K$18/'Weightage Page-1'!K$13)*'Weightage Page-1'!K202,0))+
(IF('Semester Activities'!K$19&lt;&gt;0,('Semester Activities'!K$19/'Weightage Page-1'!L$13)*'Weightage Page-1'!L202,0))+
(IF('Semester Activities'!K$20&lt;&gt;0,('Semester Activities'!K$20/'Weightage Page-1'!M$13)*'Weightage Page-1'!M202,0))+
(IF('Semester Activities'!K$21&lt;&gt;0,('Semester Activities'!K$21/'Weightage Page-1'!N$13)*'Weightage Page-1'!N202,0))+
(IF('Semester Activities'!K$25&lt;&gt;0,('Semester Activities'!K$25/'Weightage Page-1'!R$13)*'Weightage Page-1'!R202,0))+
(IF('Semester Activities'!K$26&lt;&gt;0,('Semester Activities'!K$26/'Weightage Page-1'!S$13)*'Weightage Page-1'!S202,0))+
(IF('Semester Activities'!K$27&lt;&gt;0,('Semester Activities'!K$27/'Weightage Page-1'!T$13)*'Weightage Page-1'!T202,0))+
(IF('Semester Activities'!K$28&lt;&gt;0,('Semester Activities'!K$28/'Weightage Page-1'!U$13)*'Weightage Page-1'!U202,0))+
(IF('Semester Activities'!K$29&lt;&gt;0,('Semester Activities'!K$29/'Weightage Page-1'!V$13)*'Weightage Page-1'!V202,0))+
(IF('Semester Activities'!K$30&lt;&gt;0,('Semester Activities'!K$30/'Weightage Page-1'!W$13)*'Weightage Page-1'!W202,0))+
(IF('Semester Activities'!K$31&lt;&gt;0,('Semester Activities'!K$31/'Weightage Page-1'!X$13)*'Weightage Page-1'!X202,0))+
(IF('Semester Activities'!K$32&lt;&gt;0,('Semester Activities'!K$32/'Weightage Page-1'!Y$13)*'Weightage Page-1'!Y202,0))+
(IF('Semester Activities'!K$33&lt;&gt;0,('Semester Activities'!K$33/'Weightage Page-1'!Z$13)*'Weightage Page-1'!Z202,0))+
(IF('Semester Activities'!K$34&lt;&gt;0,('Semester Activities'!K$34/'Weightage Page-1'!AA$13)*'Weightage Page-1'!AA202,0))+
(IF('Semester Activities'!K$35&lt;&gt;0,('Semester Activities'!K$35/'Weightage Page-1'!AB$13)*'Weightage Page-1'!AB202,0))+
(IF('Semester Activities'!K$36&lt;&gt;0,('Semester Activities'!K$36/'Weightage Page-1'!AC$13)*'Weightage Page-1'!AC202,0))+
(IF('Semester Activities'!K$38&lt;&gt;0,('Semester Activities'!K$38/'Weightage Page-1'!AE$13)*'Weightage Page-1'!AE202,0))+
(IF('Semester Activities'!K$39&lt;&gt;0,('Semester Activities'!K$39/'Weightage Page-1'!AF$13)*'Weightage Page-1'!AF202,0))+
(IF('Semester Activities'!K$40&lt;&gt;0,('Semester Activities'!K$40/'Weightage Page-1'!AG$13)*'Weightage Page-1'!AG202,0))+
(IF('Semester Activities'!K$41&lt;&gt;0,('Semester Activities'!K$41/'Weightage Page-1'!AH$13)*'Weightage Page-1'!AH202,0))+
(IF('Semester Activities'!K$42&lt;&gt;0,('Semester Activities'!K$42/'Weightage Page-1'!AI$13)*'Weightage Page-1'!AI202,0))+
(IF('Semester Activities'!K$43&lt;&gt;0,('Semester Activities'!K$43/'Weightage Page-1'!AJ$13)*'Weightage Page-1'!AJ202,0))+
(IF('Semester Activities'!K$44&lt;&gt;0,('Semester Activities'!K$44/'Weightage Page-1'!AK$13)*'Weightage Page-1'!AK202,0))+
(IF('Semester Activities'!K$45&lt;&gt;0,('Semester Activities'!K$45/'Weightage Page-1'!AL$13)*'Weightage Page-1'!AL202,0))+
(IF('Semester Activities'!K$46&lt;&gt;0,('Semester Activities'!K$46/'Weightage Page-1'!AM$13)*'Weightage Page-1'!AM202,0))+
(IF('Semester Activities'!K$47&lt;&gt;0,('Semester Activities'!K$47/'Weightage Page-1'!AN$13)*'Weightage Page-1'!AN202,0))+
(IF('Semester Activities'!K$48&lt;&gt;0,('Semester Activities'!K$48/'Weightage Page-1'!AO$13)*'Weightage Page-1'!AO202,0))+
(IF('Semester Activities'!K$49&lt;&gt;0,('Semester Activities'!K$49/'Weightage Page-1'!AP$13)*'Weightage Page-1'!AP202,0))+
(IF('Semester Activities'!K$50&lt;&gt;0,('Semester Activities'!K$50/'Weightage Page-1'!AQ$13)*'Weightage Page-1'!AQ202,0))+
(IF('Semester Activities'!K$51&lt;&gt;0,('Semester Activities'!K$51/'Weightage Page-1'!AR$13)*'Weightage Page-1'!AR202,0))+
(IF('Semester Activities'!K$52&lt;&gt;0,('Semester Activities'!K$52/'Weightage Page-1'!AS$13)*'Weightage Page-1'!AS202,0))+
(IF('Semester Activities'!K$53&lt;&gt;0,('Semester Activities'!K$53/'Weightage Page-1'!AT$13)*'Weightage Page-1'!AT202,0))+
(IF('Semester Activities'!K$54&lt;&gt;0,('Semester Activities'!K$54/'Weightage Page-1'!AU$13)*'Weightage Page-1'!AU202,0))+
(IF('Semester Activities'!K$55&lt;&gt;0,('Semester Activities'!K$55/'Weightage Page-1'!AV$13)*'Weightage Page-1'!AV202,0))+
(IF('Semester Activities'!K$56&lt;&gt;0,('Semester Activities'!K$56/'Weightage Page-1'!AW$13)*'Weightage Page-1'!AW202,0))+
(IF('Semester Activities'!K$57&lt;&gt;0,('Semester Activities'!K$57/'Weightage Page-1'!AX$13)*'Weightage Page-1'!AX202,0))+
(IF('Semester Activities'!K$58&lt;&gt;0,('Semester Activities'!K$58/'Weightage Page-1'!AY$13)*'Weightage Page-1'!AY202,0))+
(IF('Semester Activities'!K$59&lt;&gt;0,('Semester Activities'!K$59/'Weightage Page-1'!AZ$13)*'Weightage Page-1'!AZ202,0))+
(IF('Semester Activities'!K$60&lt;&gt;0,('Semester Activities'!K$60/'Weightage Page-1'!BA$13)*'Weightage Page-1'!BA202,0))+
(IF('Semester Activities'!K$61&lt;&gt;0,('Semester Activities'!K$61/'Weightage Page-1'!BB$13)*'Weightage Page-1'!BB202,0))</f>
        <v>0</v>
      </c>
      <c r="G196" s="423"/>
      <c r="H196" s="423">
        <f>(IF('Semester Activities'!L$11&lt;&gt;0,('Semester Activities'!L$11/'Weightage Page-1'!D$13)*'Weightage Page-1'!D202,0))+
(IF('Semester Activities'!L$12&lt;&gt;0,('Semester Activities'!L$12/'Weightage Page-1'!E$13)*'Weightage Page-1'!E202,0))+
(IF('Semester Activities'!L$13&lt;&gt;0,('Semester Activities'!L$13/'Weightage Page-1'!F$13)*'Weightage Page-1'!F202,0))+
(IF('Semester Activities'!L$14&lt;&gt;0,('Semester Activities'!L$14/'Weightage Page-1'!G$13)*'Weightage Page-1'!G202,0))+
(IF('Semester Activities'!L$15&lt;&gt;0,('Semester Activities'!L$15/'Weightage Page-1'!H$13)*'Weightage Page-1'!H202,0))+
(IF('Semester Activities'!L$16&lt;&gt;0,('Semester Activities'!L$16/'Weightage Page-1'!I$13)*'Weightage Page-1'!I202,0))+
(IF('Semester Activities'!L$17&lt;&gt;0,('Semester Activities'!L$17/'Weightage Page-1'!J$13)*'Weightage Page-1'!J202,0))+
(IF('Semester Activities'!L$18&lt;&gt;0,('Semester Activities'!L$18/'Weightage Page-1'!K$13)*'Weightage Page-1'!K202,0))+
(IF('Semester Activities'!L$19&lt;&gt;0,('Semester Activities'!L$19/'Weightage Page-1'!L$13)*'Weightage Page-1'!L202,0))+
(IF('Semester Activities'!L$20&lt;&gt;0,('Semester Activities'!L$20/'Weightage Page-1'!M$13)*'Weightage Page-1'!M202,0))+
(IF('Semester Activities'!L$21&lt;&gt;0,('Semester Activities'!L$21/'Weightage Page-1'!N$13)*'Weightage Page-1'!N202,0))+
(IF('Semester Activities'!L$25&lt;&gt;0,('Semester Activities'!L$25/'Weightage Page-1'!R$13)*'Weightage Page-1'!R202,0))+
(IF('Semester Activities'!L$26&lt;&gt;0,('Semester Activities'!L$26/'Weightage Page-1'!S$13)*'Weightage Page-1'!S202,0))+
(IF('Semester Activities'!L$27&lt;&gt;0,('Semester Activities'!L$27/'Weightage Page-1'!T$13)*'Weightage Page-1'!T202,0))+
(IF('Semester Activities'!L$28&lt;&gt;0,('Semester Activities'!L$28/'Weightage Page-1'!U$13)*'Weightage Page-1'!U202,0))+
(IF('Semester Activities'!L$29&lt;&gt;0,('Semester Activities'!L$29/'Weightage Page-1'!V$13)*'Weightage Page-1'!V202,0))+
(IF('Semester Activities'!L$30&lt;&gt;0,('Semester Activities'!L$30/'Weightage Page-1'!W$13)*'Weightage Page-1'!W202,0))+
(IF('Semester Activities'!L$31&lt;&gt;0,('Semester Activities'!L$31/'Weightage Page-1'!X$13)*'Weightage Page-1'!X202,0))+
(IF('Semester Activities'!L$32&lt;&gt;0,('Semester Activities'!L$32/'Weightage Page-1'!Y$13)*'Weightage Page-1'!Y202,0))+
(IF('Semester Activities'!L$33&lt;&gt;0,('Semester Activities'!L$33/'Weightage Page-1'!Z$13)*'Weightage Page-1'!Z202,0))+
(IF('Semester Activities'!L$34&lt;&gt;0,('Semester Activities'!L$34/'Weightage Page-1'!AA$13)*'Weightage Page-1'!AA202,0))+
(IF('Semester Activities'!L$35&lt;&gt;0,('Semester Activities'!L$35/'Weightage Page-1'!AB$13)*'Weightage Page-1'!AB202,0))+
(IF('Semester Activities'!L$36&lt;&gt;0,('Semester Activities'!L$36/'Weightage Page-1'!AC$13)*'Weightage Page-1'!AC202,0))+
(IF('Semester Activities'!L$38&lt;&gt;0,('Semester Activities'!L$38/'Weightage Page-1'!AE$13)*'Weightage Page-1'!AE202,0))+
(IF('Semester Activities'!L$39&lt;&gt;0,('Semester Activities'!L$39/'Weightage Page-1'!AF$13)*'Weightage Page-1'!AF202,0))+
(IF('Semester Activities'!L$40&lt;&gt;0,('Semester Activities'!L$40/'Weightage Page-1'!AG$13)*'Weightage Page-1'!AG202,0))+
(IF('Semester Activities'!L$41&lt;&gt;0,('Semester Activities'!L$41/'Weightage Page-1'!AH$13)*'Weightage Page-1'!AH202,0))+
(IF('Semester Activities'!L$42&lt;&gt;0,('Semester Activities'!L$42/'Weightage Page-1'!AI$13)*'Weightage Page-1'!AI202,0))+
(IF('Semester Activities'!L$43&lt;&gt;0,('Semester Activities'!L$43/'Weightage Page-1'!AJ$13)*'Weightage Page-1'!AJ202,0))+
(IF('Semester Activities'!L$44&lt;&gt;0,('Semester Activities'!L$44/'Weightage Page-1'!AK$13)*'Weightage Page-1'!AK202,0))+
(IF('Semester Activities'!L$45&lt;&gt;0,('Semester Activities'!L$45/'Weightage Page-1'!AL$13)*'Weightage Page-1'!AL202,0))+
(IF('Semester Activities'!L$46&lt;&gt;0,('Semester Activities'!L$46/'Weightage Page-1'!AM$13)*'Weightage Page-1'!AM202,0))+
(IF('Semester Activities'!L$47&lt;&gt;0,('Semester Activities'!L$47/'Weightage Page-1'!AN$13)*'Weightage Page-1'!AN202,0))+
(IF('Semester Activities'!L$48&lt;&gt;0,('Semester Activities'!L$48/'Weightage Page-1'!AO$13)*'Weightage Page-1'!AO202,0))+
(IF('Semester Activities'!L$49&lt;&gt;0,('Semester Activities'!L$49/'Weightage Page-1'!AP$13)*'Weightage Page-1'!AP202,0))+
(IF('Semester Activities'!L$50&lt;&gt;0,('Semester Activities'!L$50/'Weightage Page-1'!AQ$13)*'Weightage Page-1'!AQ202,0))+
(IF('Semester Activities'!L$51&lt;&gt;0,('Semester Activities'!L$51/'Weightage Page-1'!AR$13)*'Weightage Page-1'!AR202,0))+
(IF('Semester Activities'!L$52&lt;&gt;0,('Semester Activities'!L$52/'Weightage Page-1'!AS$13)*'Weightage Page-1'!AS202,0))+
(IF('Semester Activities'!L$53&lt;&gt;0,('Semester Activities'!L$53/'Weightage Page-1'!AT$13)*'Weightage Page-1'!AT202,0))+
(IF('Semester Activities'!L$54&lt;&gt;0,('Semester Activities'!L$54/'Weightage Page-1'!AU$13)*'Weightage Page-1'!AU202,0))+
(IF('Semester Activities'!L$55&lt;&gt;0,('Semester Activities'!L$55/'Weightage Page-1'!AV$13)*'Weightage Page-1'!AV202,0))+
(IF('Semester Activities'!L$56&lt;&gt;0,('Semester Activities'!L$56/'Weightage Page-1'!AW$13)*'Weightage Page-1'!AW202,0))+
(IF('Semester Activities'!L$57&lt;&gt;0,('Semester Activities'!L$57/'Weightage Page-1'!AX$13)*'Weightage Page-1'!AX202,0))+
(IF('Semester Activities'!L$58&lt;&gt;0,('Semester Activities'!L$58/'Weightage Page-1'!AY$13)*'Weightage Page-1'!AY202,0))+
(IF('Semester Activities'!L$59&lt;&gt;0,('Semester Activities'!L$59/'Weightage Page-1'!AZ$13)*'Weightage Page-1'!AZ202,0))+
(IF('Semester Activities'!L$60&lt;&gt;0,('Semester Activities'!L$60/'Weightage Page-1'!BA$13)*'Weightage Page-1'!BA202,0))+
(IF('Semester Activities'!L$61&lt;&gt;0,('Semester Activities'!L$61/'Weightage Page-1'!BB$13)*'Weightage Page-1'!BB202,0))</f>
        <v>0</v>
      </c>
      <c r="I196" s="423"/>
      <c r="J196" s="423">
        <f>(IF('Semester Activities'!M$11&lt;&gt;0,('Semester Activities'!M$11/'Weightage Page-1'!D$13)*'Weightage Page-1'!D202,0))+
(IF('Semester Activities'!M$12&lt;&gt;0,('Semester Activities'!M$12/'Weightage Page-1'!E$13)*'Weightage Page-1'!E202,0))+
(IF('Semester Activities'!M$13&lt;&gt;0,('Semester Activities'!M$13/'Weightage Page-1'!F$13)*'Weightage Page-1'!F202,0))+
(IF('Semester Activities'!M$14&lt;&gt;0,('Semester Activities'!M$14/'Weightage Page-1'!G$13)*'Weightage Page-1'!G202,0))+
(IF('Semester Activities'!M$15&lt;&gt;0,('Semester Activities'!M$15/'Weightage Page-1'!H$13)*'Weightage Page-1'!H202,0))+
(IF('Semester Activities'!M$16&lt;&gt;0,('Semester Activities'!M$16/'Weightage Page-1'!I$13)*'Weightage Page-1'!I202,0))+
(IF('Semester Activities'!M$17&lt;&gt;0,('Semester Activities'!M$17/'Weightage Page-1'!J$13)*'Weightage Page-1'!J202,0))+
(IF('Semester Activities'!M$18&lt;&gt;0,('Semester Activities'!M$18/'Weightage Page-1'!K$13)*'Weightage Page-1'!K202,0))+
(IF('Semester Activities'!M$19&lt;&gt;0,('Semester Activities'!M$19/'Weightage Page-1'!L$13)*'Weightage Page-1'!L202,0))+
(IF('Semester Activities'!M$20&lt;&gt;0,('Semester Activities'!M$20/'Weightage Page-1'!M$13)*'Weightage Page-1'!M202,0))+
(IF('Semester Activities'!M$21&lt;&gt;0,('Semester Activities'!M$21/'Weightage Page-1'!N$13)*'Weightage Page-1'!N202,0))+
(IF('Semester Activities'!M$25&lt;&gt;0,('Semester Activities'!M$25/'Weightage Page-1'!R$13)*'Weightage Page-1'!R202,0))+
(IF('Semester Activities'!M$26&lt;&gt;0,('Semester Activities'!M$26/'Weightage Page-1'!S$13)*'Weightage Page-1'!S202,0))+
(IF('Semester Activities'!M$27&lt;&gt;0,('Semester Activities'!M$27/'Weightage Page-1'!T$13)*'Weightage Page-1'!T202,0))+
(IF('Semester Activities'!M$28&lt;&gt;0,('Semester Activities'!M$28/'Weightage Page-1'!U$13)*'Weightage Page-1'!U202,0))+
(IF('Semester Activities'!M$29&lt;&gt;0,('Semester Activities'!M$29/'Weightage Page-1'!V$13)*'Weightage Page-1'!V202,0))+
(IF('Semester Activities'!M$30&lt;&gt;0,('Semester Activities'!M$30/'Weightage Page-1'!W$13)*'Weightage Page-1'!W202,0))+
(IF('Semester Activities'!M$31&lt;&gt;0,('Semester Activities'!M$31/'Weightage Page-1'!X$13)*'Weightage Page-1'!X202,0))+
(IF('Semester Activities'!M$32&lt;&gt;0,('Semester Activities'!M$32/'Weightage Page-1'!Y$13)*'Weightage Page-1'!Y202,0))+
(IF('Semester Activities'!M$33&lt;&gt;0,('Semester Activities'!M$33/'Weightage Page-1'!Z$13)*'Weightage Page-1'!Z202,0))+
(IF('Semester Activities'!M$34&lt;&gt;0,('Semester Activities'!M$34/'Weightage Page-1'!AA$13)*'Weightage Page-1'!AA202,0))+
(IF('Semester Activities'!M$35&lt;&gt;0,('Semester Activities'!M$35/'Weightage Page-1'!AB$13)*'Weightage Page-1'!AB202,0))+
(IF('Semester Activities'!M$36&lt;&gt;0,('Semester Activities'!M$36/'Weightage Page-1'!AC$13)*'Weightage Page-1'!AC202,0))+
(IF('Semester Activities'!M$38&lt;&gt;0,('Semester Activities'!M$38/'Weightage Page-1'!AE$13)*'Weightage Page-1'!AE202,0))+
(IF('Semester Activities'!M$39&lt;&gt;0,('Semester Activities'!M$39/'Weightage Page-1'!AF$13)*'Weightage Page-1'!AF202,0))+
(IF('Semester Activities'!M$40&lt;&gt;0,('Semester Activities'!M$40/'Weightage Page-1'!AG$13)*'Weightage Page-1'!AG202,0))+
(IF('Semester Activities'!M$41&lt;&gt;0,('Semester Activities'!M$41/'Weightage Page-1'!AH$13)*'Weightage Page-1'!AH202,0))+
(IF('Semester Activities'!M$42&lt;&gt;0,('Semester Activities'!M$42/'Weightage Page-1'!AI$13)*'Weightage Page-1'!AI202,0))+
(IF('Semester Activities'!M$43&lt;&gt;0,('Semester Activities'!M$43/'Weightage Page-1'!AJ$13)*'Weightage Page-1'!AJ202,0))+
(IF('Semester Activities'!M$44&lt;&gt;0,('Semester Activities'!M$44/'Weightage Page-1'!AK$13)*'Weightage Page-1'!AK202,0))+
(IF('Semester Activities'!M$45&lt;&gt;0,('Semester Activities'!M$45/'Weightage Page-1'!AL$13)*'Weightage Page-1'!AL202,0))+
(IF('Semester Activities'!M$46&lt;&gt;0,('Semester Activities'!M$46/'Weightage Page-1'!AM$13)*'Weightage Page-1'!AM202,0))+
(IF('Semester Activities'!M$47&lt;&gt;0,('Semester Activities'!M$47/'Weightage Page-1'!AN$13)*'Weightage Page-1'!AN202,0))+
(IF('Semester Activities'!M$48&lt;&gt;0,('Semester Activities'!M$48/'Weightage Page-1'!AO$13)*'Weightage Page-1'!AO202,0))+
(IF('Semester Activities'!M$49&lt;&gt;0,('Semester Activities'!M$49/'Weightage Page-1'!AP$13)*'Weightage Page-1'!AP202,0))+
(IF('Semester Activities'!M$50&lt;&gt;0,('Semester Activities'!M$50/'Weightage Page-1'!AQ$13)*'Weightage Page-1'!AQ202,0))+
(IF('Semester Activities'!M$51&lt;&gt;0,('Semester Activities'!M$51/'Weightage Page-1'!AR$13)*'Weightage Page-1'!AR202,0))+
(IF('Semester Activities'!M$52&lt;&gt;0,('Semester Activities'!M$52/'Weightage Page-1'!AS$13)*'Weightage Page-1'!AS202,0))+
(IF('Semester Activities'!M$53&lt;&gt;0,('Semester Activities'!M$53/'Weightage Page-1'!AT$13)*'Weightage Page-1'!AT202,0))+
(IF('Semester Activities'!M$54&lt;&gt;0,('Semester Activities'!M$54/'Weightage Page-1'!AU$13)*'Weightage Page-1'!AU202,0))+
(IF('Semester Activities'!M$55&lt;&gt;0,('Semester Activities'!M$55/'Weightage Page-1'!AV$13)*'Weightage Page-1'!AV202,0))+
(IF('Semester Activities'!M$56&lt;&gt;0,('Semester Activities'!M$56/'Weightage Page-1'!AW$13)*'Weightage Page-1'!AW202,0))+
(IF('Semester Activities'!M$57&lt;&gt;0,('Semester Activities'!M$57/'Weightage Page-1'!AX$13)*'Weightage Page-1'!AX202,0))+
(IF('Semester Activities'!M$58&lt;&gt;0,('Semester Activities'!M$58/'Weightage Page-1'!AY$13)*'Weightage Page-1'!AY202,0))+
(IF('Semester Activities'!M$59&lt;&gt;0,('Semester Activities'!M$59/'Weightage Page-1'!AZ$13)*'Weightage Page-1'!AZ202,0))+
(IF('Semester Activities'!M$60&lt;&gt;0,('Semester Activities'!M$60/'Weightage Page-1'!BA$13)*'Weightage Page-1'!BA202,0))+
(IF('Semester Activities'!M$61&lt;&gt;0,('Semester Activities'!M$61/'Weightage Page-1'!BB$13)*'Weightage Page-1'!BB202,0))</f>
        <v>0</v>
      </c>
      <c r="K196" s="423"/>
      <c r="L196" s="423">
        <f>(IF('Semester Activities'!N$11&lt;&gt;0,('Semester Activities'!N$11/'Weightage Page-1'!D$13)*'Weightage Page-1'!D202,0))+
(IF('Semester Activities'!N$12&lt;&gt;0,('Semester Activities'!N$12/'Weightage Page-1'!E$13)*'Weightage Page-1'!E202,0))+
(IF('Semester Activities'!N$13&lt;&gt;0,('Semester Activities'!N$13/'Weightage Page-1'!F$13)*'Weightage Page-1'!F202,0))+
(IF('Semester Activities'!N$14&lt;&gt;0,('Semester Activities'!N$14/'Weightage Page-1'!G$13)*'Weightage Page-1'!G202,0))+
(IF('Semester Activities'!N$15&lt;&gt;0,('Semester Activities'!N$15/'Weightage Page-1'!H$13)*'Weightage Page-1'!H202,0))+
(IF('Semester Activities'!N$16&lt;&gt;0,('Semester Activities'!N$16/'Weightage Page-1'!I$13)*'Weightage Page-1'!I202,0))+
(IF('Semester Activities'!N$17&lt;&gt;0,('Semester Activities'!N$17/'Weightage Page-1'!J$13)*'Weightage Page-1'!J202,0))+
(IF('Semester Activities'!N$18&lt;&gt;0,('Semester Activities'!N$18/'Weightage Page-1'!K$13)*'Weightage Page-1'!K202,0))+
(IF('Semester Activities'!N$19&lt;&gt;0,('Semester Activities'!N$19/'Weightage Page-1'!L$13)*'Weightage Page-1'!L202,0))+
(IF('Semester Activities'!N$20&lt;&gt;0,('Semester Activities'!N$20/'Weightage Page-1'!M$13)*'Weightage Page-1'!M202,0))+
(IF('Semester Activities'!N$21&lt;&gt;0,('Semester Activities'!N$21/'Weightage Page-1'!N$13)*'Weightage Page-1'!N202,0))+
(IF('Semester Activities'!N$25&lt;&gt;0,('Semester Activities'!N$25/'Weightage Page-1'!R$13)*'Weightage Page-1'!R202,0))+
(IF('Semester Activities'!N$26&lt;&gt;0,('Semester Activities'!N$26/'Weightage Page-1'!S$13)*'Weightage Page-1'!S202,0))+
(IF('Semester Activities'!N$27&lt;&gt;0,('Semester Activities'!N$27/'Weightage Page-1'!T$13)*'Weightage Page-1'!T202,0))+
(IF('Semester Activities'!N$28&lt;&gt;0,('Semester Activities'!N$28/'Weightage Page-1'!U$13)*'Weightage Page-1'!U202,0))+
(IF('Semester Activities'!N$29&lt;&gt;0,('Semester Activities'!N$29/'Weightage Page-1'!V$13)*'Weightage Page-1'!V202,0))+
(IF('Semester Activities'!N$30&lt;&gt;0,('Semester Activities'!N$30/'Weightage Page-1'!W$13)*'Weightage Page-1'!W202,0))+
(IF('Semester Activities'!N$31&lt;&gt;0,('Semester Activities'!N$31/'Weightage Page-1'!X$13)*'Weightage Page-1'!X202,0))+
(IF('Semester Activities'!N$32&lt;&gt;0,('Semester Activities'!N$32/'Weightage Page-1'!Y$13)*'Weightage Page-1'!Y202,0))+
(IF('Semester Activities'!N$33&lt;&gt;0,('Semester Activities'!N$33/'Weightage Page-1'!Z$13)*'Weightage Page-1'!Z202,0))+
(IF('Semester Activities'!N$34&lt;&gt;0,('Semester Activities'!N$34/'Weightage Page-1'!AA$13)*'Weightage Page-1'!AA202,0))+
(IF('Semester Activities'!N$35&lt;&gt;0,('Semester Activities'!N$35/'Weightage Page-1'!AB$13)*'Weightage Page-1'!AB202,0))+
(IF('Semester Activities'!N$36&lt;&gt;0,('Semester Activities'!N$36/'Weightage Page-1'!AC$13)*'Weightage Page-1'!AC202,0))+
(IF('Semester Activities'!N$38&lt;&gt;0,('Semester Activities'!N$38/'Weightage Page-1'!AE$13)*'Weightage Page-1'!AE202,0))+
(IF('Semester Activities'!N$39&lt;&gt;0,('Semester Activities'!N$39/'Weightage Page-1'!AF$13)*'Weightage Page-1'!AF202,0))+
(IF('Semester Activities'!N$40&lt;&gt;0,('Semester Activities'!N$40/'Weightage Page-1'!AG$13)*'Weightage Page-1'!AG202,0))+
(IF('Semester Activities'!N$41&lt;&gt;0,('Semester Activities'!N$41/'Weightage Page-1'!AH$13)*'Weightage Page-1'!AH202,0))+
(IF('Semester Activities'!N$42&lt;&gt;0,('Semester Activities'!N$42/'Weightage Page-1'!AI$13)*'Weightage Page-1'!AI202,0))+
(IF('Semester Activities'!N$43&lt;&gt;0,('Semester Activities'!N$43/'Weightage Page-1'!AJ$13)*'Weightage Page-1'!AJ202,0))+
(IF('Semester Activities'!N$44&lt;&gt;0,('Semester Activities'!N$44/'Weightage Page-1'!AK$13)*'Weightage Page-1'!AK202,0))+
(IF('Semester Activities'!N$45&lt;&gt;0,('Semester Activities'!N$45/'Weightage Page-1'!AL$13)*'Weightage Page-1'!AL202,0))+
(IF('Semester Activities'!N$46&lt;&gt;0,('Semester Activities'!N$46/'Weightage Page-1'!AM$13)*'Weightage Page-1'!AM202,0))+
(IF('Semester Activities'!N$47&lt;&gt;0,('Semester Activities'!N$47/'Weightage Page-1'!AN$13)*'Weightage Page-1'!AN202,0))+
(IF('Semester Activities'!N$48&lt;&gt;0,('Semester Activities'!N$48/'Weightage Page-1'!AO$13)*'Weightage Page-1'!AO202,0))+
(IF('Semester Activities'!N$49&lt;&gt;0,('Semester Activities'!N$49/'Weightage Page-1'!AP$13)*'Weightage Page-1'!AP202,0))+
(IF('Semester Activities'!N$50&lt;&gt;0,('Semester Activities'!N$50/'Weightage Page-1'!AQ$13)*'Weightage Page-1'!AQ202,0))+
(IF('Semester Activities'!N$51&lt;&gt;0,('Semester Activities'!N$51/'Weightage Page-1'!AR$13)*'Weightage Page-1'!AR202,0))+
(IF('Semester Activities'!N$52&lt;&gt;0,('Semester Activities'!N$52/'Weightage Page-1'!AS$13)*'Weightage Page-1'!AS202,0))+
(IF('Semester Activities'!N$53&lt;&gt;0,('Semester Activities'!N$53/'Weightage Page-1'!AT$13)*'Weightage Page-1'!AT202,0))+
(IF('Semester Activities'!N$54&lt;&gt;0,('Semester Activities'!N$54/'Weightage Page-1'!AU$13)*'Weightage Page-1'!AU202,0))+
(IF('Semester Activities'!N$55&lt;&gt;0,('Semester Activities'!N$55/'Weightage Page-1'!AV$13)*'Weightage Page-1'!AV202,0))+
(IF('Semester Activities'!N$56&lt;&gt;0,('Semester Activities'!N$56/'Weightage Page-1'!AW$13)*'Weightage Page-1'!AW202,0))+
(IF('Semester Activities'!N$57&lt;&gt;0,('Semester Activities'!N$57/'Weightage Page-1'!AX$13)*'Weightage Page-1'!AX202,0))+
(IF('Semester Activities'!N$58&lt;&gt;0,('Semester Activities'!N$58/'Weightage Page-1'!AY$13)*'Weightage Page-1'!AY202,0))+
(IF('Semester Activities'!N$59&lt;&gt;0,('Semester Activities'!N$59/'Weightage Page-1'!AZ$13)*'Weightage Page-1'!AZ202,0))+
(IF('Semester Activities'!N$60&lt;&gt;0,('Semester Activities'!N$60/'Weightage Page-1'!BA$13)*'Weightage Page-1'!BA202,0))+
(IF('Semester Activities'!N$61&lt;&gt;0,('Semester Activities'!N$61/'Weightage Page-1'!BB$13)*'Weightage Page-1'!BB202,0))</f>
        <v>0</v>
      </c>
      <c r="M196" s="423"/>
      <c r="N196" s="424">
        <f t="shared" si="4"/>
        <v>0</v>
      </c>
      <c r="O196" s="424"/>
    </row>
    <row r="197" spans="1:15" ht="16.5" thickBot="1" x14ac:dyDescent="0.3">
      <c r="A197" s="210">
        <v>188</v>
      </c>
      <c r="B197" s="211" t="str">
        <f>IF('Weightage Page-1'!B203&lt;&gt;"",'Weightage Page-1'!B203,"")</f>
        <v/>
      </c>
      <c r="C197" s="118"/>
      <c r="D197" s="423">
        <f>(IF('Semester Activities'!J$11&lt;&gt;0,('Semester Activities'!J$11/'Weightage Page-1'!D$13)*'Weightage Page-1'!D203,0))+
(IF('Semester Activities'!J$12&lt;&gt;0,('Semester Activities'!J$12/'Weightage Page-1'!E$13)*'Weightage Page-1'!E203,0))+
(IF('Semester Activities'!J$13&lt;&gt;0,('Semester Activities'!J$13/'Weightage Page-1'!F$13)*'Weightage Page-1'!F203,0))+
(IF('Semester Activities'!J$14&lt;&gt;0,('Semester Activities'!J$14/'Weightage Page-1'!G$13)*'Weightage Page-1'!G203,0))+
(IF('Semester Activities'!J$15&lt;&gt;0,('Semester Activities'!J$15/'Weightage Page-1'!H$13)*'Weightage Page-1'!H203,0))+
(IF('Semester Activities'!J$16&lt;&gt;0,('Semester Activities'!J$16/'Weightage Page-1'!I$13)*'Weightage Page-1'!I203,0))+
(IF('Semester Activities'!J$17&lt;&gt;0,('Semester Activities'!J$17/'Weightage Page-1'!J$13)*'Weightage Page-1'!J203,0))+
(IF('Semester Activities'!J$18&lt;&gt;0,('Semester Activities'!J$18/'Weightage Page-1'!K$13)*'Weightage Page-1'!K203,0))+
(IF('Semester Activities'!J$19&lt;&gt;0,('Semester Activities'!J$19/'Weightage Page-1'!L$13)*'Weightage Page-1'!L203,0))+
(IF('Semester Activities'!J$20&lt;&gt;0,('Semester Activities'!J$20/'Weightage Page-1'!M$13)*'Weightage Page-1'!M203,0))+
(IF('Semester Activities'!J$21&lt;&gt;0,('Semester Activities'!J$21/'Weightage Page-1'!N$13)*'Weightage Page-1'!N203,0))+
(IF('Semester Activities'!J$25&lt;&gt;0,('Semester Activities'!J$25/'Weightage Page-1'!R$13)*'Weightage Page-1'!R203,0))+
(IF('Semester Activities'!J$26&lt;&gt;0,('Semester Activities'!J$26/'Weightage Page-1'!S$13)*'Weightage Page-1'!S203,0))+
(IF('Semester Activities'!J$27&lt;&gt;0,('Semester Activities'!J$27/'Weightage Page-1'!T$13)*'Weightage Page-1'!T203,0))+
(IF('Semester Activities'!J$28&lt;&gt;0,('Semester Activities'!J$28/'Weightage Page-1'!U$13)*'Weightage Page-1'!U203,0))+
(IF('Semester Activities'!J$29&lt;&gt;0,('Semester Activities'!J$29/'Weightage Page-1'!V$13)*'Weightage Page-1'!V203,0))+
(IF('Semester Activities'!J$30&lt;&gt;0,('Semester Activities'!J$30/'Weightage Page-1'!W$13)*'Weightage Page-1'!W203,0))+
(IF('Semester Activities'!J$31&lt;&gt;0,('Semester Activities'!J$31/'Weightage Page-1'!X$13)*'Weightage Page-1'!X203,0))+
(IF('Semester Activities'!J$32&lt;&gt;0,('Semester Activities'!J$32/'Weightage Page-1'!Y$13)*'Weightage Page-1'!Y203,0))+
(IF('Semester Activities'!J$33&lt;&gt;0,('Semester Activities'!J$33/'Weightage Page-1'!Z$13)*'Weightage Page-1'!Z203,0))+
(IF('Semester Activities'!J$34&lt;&gt;0,('Semester Activities'!J$34/'Weightage Page-1'!AA$13)*'Weightage Page-1'!AA203,0))+
(IF('Semester Activities'!J$35&lt;&gt;0,('Semester Activities'!J$35/'Weightage Page-1'!AB$13)*'Weightage Page-1'!AB203,0))+
(IF('Semester Activities'!J$36&lt;&gt;0,('Semester Activities'!J$36/'Weightage Page-1'!AC$13)*'Weightage Page-1'!AC203,0))+
(IF('Semester Activities'!J$38&lt;&gt;0,('Semester Activities'!J$38/'Weightage Page-1'!AE$13)*'Weightage Page-1'!AE203,0))+
(IF('Semester Activities'!J$39&lt;&gt;0,('Semester Activities'!J$39/'Weightage Page-1'!AF$13)*'Weightage Page-1'!AF203,0))+
(IF('Semester Activities'!J$40&lt;&gt;0,('Semester Activities'!J$40/'Weightage Page-1'!AG$13)*'Weightage Page-1'!AG203,0))+
(IF('Semester Activities'!J$41&lt;&gt;0,('Semester Activities'!J$41/'Weightage Page-1'!AH$13)*'Weightage Page-1'!AH203,0))+
(IF('Semester Activities'!J$42&lt;&gt;0,('Semester Activities'!J$42/'Weightage Page-1'!AI$13)*'Weightage Page-1'!AI203,0))+
(IF('Semester Activities'!J$43&lt;&gt;0,('Semester Activities'!J$43/'Weightage Page-1'!AJ$13)*'Weightage Page-1'!AJ203,0))+
(IF('Semester Activities'!J$44&lt;&gt;0,('Semester Activities'!J$44/'Weightage Page-1'!AK$13)*'Weightage Page-1'!AK203,0))+
(IF('Semester Activities'!J$45&lt;&gt;0,('Semester Activities'!J$45/'Weightage Page-1'!AL$13)*'Weightage Page-1'!AL203,0))+
(IF('Semester Activities'!J$46&lt;&gt;0,('Semester Activities'!J$46/'Weightage Page-1'!AM$13)*'Weightage Page-1'!AM203,0))+
(IF('Semester Activities'!J$47&lt;&gt;0,('Semester Activities'!J$47/'Weightage Page-1'!AN$13)*'Weightage Page-1'!AN203,0))+
(IF('Semester Activities'!J$48&lt;&gt;0,('Semester Activities'!J$48/'Weightage Page-1'!AO$13)*'Weightage Page-1'!AO203,0))+
(IF('Semester Activities'!J$49&lt;&gt;0,('Semester Activities'!J$49/'Weightage Page-1'!AP$13)*'Weightage Page-1'!AP203,0))+
(IF('Semester Activities'!J$50&lt;&gt;0,('Semester Activities'!J$50/'Weightage Page-1'!AQ$13)*'Weightage Page-1'!AQ203,0))+
(IF('Semester Activities'!J$51&lt;&gt;0,('Semester Activities'!J$51/'Weightage Page-1'!AR$13)*'Weightage Page-1'!AR203,0))+
(IF('Semester Activities'!J$52&lt;&gt;0,('Semester Activities'!J$52/'Weightage Page-1'!AS$13)*'Weightage Page-1'!AS203,0))+
(IF('Semester Activities'!J$53&lt;&gt;0,('Semester Activities'!J$53/'Weightage Page-1'!AT$13)*'Weightage Page-1'!AT203,0))+
(IF('Semester Activities'!J$54&lt;&gt;0,('Semester Activities'!J$54/'Weightage Page-1'!AU$13)*'Weightage Page-1'!AU203,0))+
(IF('Semester Activities'!J$55&lt;&gt;0,('Semester Activities'!J$55/'Weightage Page-1'!AV$13)*'Weightage Page-1'!AV203,0))+
(IF('Semester Activities'!J$56&lt;&gt;0,('Semester Activities'!J$56/'Weightage Page-1'!AW$13)*'Weightage Page-1'!AW203,0))+
(IF('Semester Activities'!J$57&lt;&gt;0,('Semester Activities'!J$57/'Weightage Page-1'!AX$13)*'Weightage Page-1'!AX203,0))+
(IF('Semester Activities'!J$58&lt;&gt;0,('Semester Activities'!J$58/'Weightage Page-1'!AY$13)*'Weightage Page-1'!AY203,0))+
(IF('Semester Activities'!J$59&lt;&gt;0,('Semester Activities'!J$59/'Weightage Page-1'!AZ$13)*'Weightage Page-1'!AZ203,0))+
(IF('Semester Activities'!J$60&lt;&gt;0,('Semester Activities'!J$60/'Weightage Page-1'!BA$13)*'Weightage Page-1'!BA203,0))+
(IF('Semester Activities'!J$61&lt;&gt;0,('Semester Activities'!J$61/'Weightage Page-1'!BB$13)*'Weightage Page-1'!BB203,0))</f>
        <v>0</v>
      </c>
      <c r="E197" s="423"/>
      <c r="F197" s="423">
        <f>(IF('Semester Activities'!K$11&lt;&gt;0,('Semester Activities'!K$11/'Weightage Page-1'!D$13)*'Weightage Page-1'!D203,0))+
(IF('Semester Activities'!K$12&lt;&gt;0,('Semester Activities'!K$12/'Weightage Page-1'!E$13)*'Weightage Page-1'!E203,0))+
(IF('Semester Activities'!K$13&lt;&gt;0,('Semester Activities'!K$13/'Weightage Page-1'!F$13)*'Weightage Page-1'!F203,0))+
(IF('Semester Activities'!K$14&lt;&gt;0,('Semester Activities'!K$14/'Weightage Page-1'!G$13)*'Weightage Page-1'!G203,0))+
(IF('Semester Activities'!K$15&lt;&gt;0,('Semester Activities'!K$15/'Weightage Page-1'!H$13)*'Weightage Page-1'!H203,0))+
(IF('Semester Activities'!K$16&lt;&gt;0,('Semester Activities'!K$16/'Weightage Page-1'!I$13)*'Weightage Page-1'!I203,0))+
(IF('Semester Activities'!K$17&lt;&gt;0,('Semester Activities'!K$17/'Weightage Page-1'!J$13)*'Weightage Page-1'!J203,0))+
(IF('Semester Activities'!K$18&lt;&gt;0,('Semester Activities'!K$18/'Weightage Page-1'!K$13)*'Weightage Page-1'!K203,0))+
(IF('Semester Activities'!K$19&lt;&gt;0,('Semester Activities'!K$19/'Weightage Page-1'!L$13)*'Weightage Page-1'!L203,0))+
(IF('Semester Activities'!K$20&lt;&gt;0,('Semester Activities'!K$20/'Weightage Page-1'!M$13)*'Weightage Page-1'!M203,0))+
(IF('Semester Activities'!K$21&lt;&gt;0,('Semester Activities'!K$21/'Weightage Page-1'!N$13)*'Weightage Page-1'!N203,0))+
(IF('Semester Activities'!K$25&lt;&gt;0,('Semester Activities'!K$25/'Weightage Page-1'!R$13)*'Weightage Page-1'!R203,0))+
(IF('Semester Activities'!K$26&lt;&gt;0,('Semester Activities'!K$26/'Weightage Page-1'!S$13)*'Weightage Page-1'!S203,0))+
(IF('Semester Activities'!K$27&lt;&gt;0,('Semester Activities'!K$27/'Weightage Page-1'!T$13)*'Weightage Page-1'!T203,0))+
(IF('Semester Activities'!K$28&lt;&gt;0,('Semester Activities'!K$28/'Weightage Page-1'!U$13)*'Weightage Page-1'!U203,0))+
(IF('Semester Activities'!K$29&lt;&gt;0,('Semester Activities'!K$29/'Weightage Page-1'!V$13)*'Weightage Page-1'!V203,0))+
(IF('Semester Activities'!K$30&lt;&gt;0,('Semester Activities'!K$30/'Weightage Page-1'!W$13)*'Weightage Page-1'!W203,0))+
(IF('Semester Activities'!K$31&lt;&gt;0,('Semester Activities'!K$31/'Weightage Page-1'!X$13)*'Weightage Page-1'!X203,0))+
(IF('Semester Activities'!K$32&lt;&gt;0,('Semester Activities'!K$32/'Weightage Page-1'!Y$13)*'Weightage Page-1'!Y203,0))+
(IF('Semester Activities'!K$33&lt;&gt;0,('Semester Activities'!K$33/'Weightage Page-1'!Z$13)*'Weightage Page-1'!Z203,0))+
(IF('Semester Activities'!K$34&lt;&gt;0,('Semester Activities'!K$34/'Weightage Page-1'!AA$13)*'Weightage Page-1'!AA203,0))+
(IF('Semester Activities'!K$35&lt;&gt;0,('Semester Activities'!K$35/'Weightage Page-1'!AB$13)*'Weightage Page-1'!AB203,0))+
(IF('Semester Activities'!K$36&lt;&gt;0,('Semester Activities'!K$36/'Weightage Page-1'!AC$13)*'Weightage Page-1'!AC203,0))+
(IF('Semester Activities'!K$38&lt;&gt;0,('Semester Activities'!K$38/'Weightage Page-1'!AE$13)*'Weightage Page-1'!AE203,0))+
(IF('Semester Activities'!K$39&lt;&gt;0,('Semester Activities'!K$39/'Weightage Page-1'!AF$13)*'Weightage Page-1'!AF203,0))+
(IF('Semester Activities'!K$40&lt;&gt;0,('Semester Activities'!K$40/'Weightage Page-1'!AG$13)*'Weightage Page-1'!AG203,0))+
(IF('Semester Activities'!K$41&lt;&gt;0,('Semester Activities'!K$41/'Weightage Page-1'!AH$13)*'Weightage Page-1'!AH203,0))+
(IF('Semester Activities'!K$42&lt;&gt;0,('Semester Activities'!K$42/'Weightage Page-1'!AI$13)*'Weightage Page-1'!AI203,0))+
(IF('Semester Activities'!K$43&lt;&gt;0,('Semester Activities'!K$43/'Weightage Page-1'!AJ$13)*'Weightage Page-1'!AJ203,0))+
(IF('Semester Activities'!K$44&lt;&gt;0,('Semester Activities'!K$44/'Weightage Page-1'!AK$13)*'Weightage Page-1'!AK203,0))+
(IF('Semester Activities'!K$45&lt;&gt;0,('Semester Activities'!K$45/'Weightage Page-1'!AL$13)*'Weightage Page-1'!AL203,0))+
(IF('Semester Activities'!K$46&lt;&gt;0,('Semester Activities'!K$46/'Weightage Page-1'!AM$13)*'Weightage Page-1'!AM203,0))+
(IF('Semester Activities'!K$47&lt;&gt;0,('Semester Activities'!K$47/'Weightage Page-1'!AN$13)*'Weightage Page-1'!AN203,0))+
(IF('Semester Activities'!K$48&lt;&gt;0,('Semester Activities'!K$48/'Weightage Page-1'!AO$13)*'Weightage Page-1'!AO203,0))+
(IF('Semester Activities'!K$49&lt;&gt;0,('Semester Activities'!K$49/'Weightage Page-1'!AP$13)*'Weightage Page-1'!AP203,0))+
(IF('Semester Activities'!K$50&lt;&gt;0,('Semester Activities'!K$50/'Weightage Page-1'!AQ$13)*'Weightage Page-1'!AQ203,0))+
(IF('Semester Activities'!K$51&lt;&gt;0,('Semester Activities'!K$51/'Weightage Page-1'!AR$13)*'Weightage Page-1'!AR203,0))+
(IF('Semester Activities'!K$52&lt;&gt;0,('Semester Activities'!K$52/'Weightage Page-1'!AS$13)*'Weightage Page-1'!AS203,0))+
(IF('Semester Activities'!K$53&lt;&gt;0,('Semester Activities'!K$53/'Weightage Page-1'!AT$13)*'Weightage Page-1'!AT203,0))+
(IF('Semester Activities'!K$54&lt;&gt;0,('Semester Activities'!K$54/'Weightage Page-1'!AU$13)*'Weightage Page-1'!AU203,0))+
(IF('Semester Activities'!K$55&lt;&gt;0,('Semester Activities'!K$55/'Weightage Page-1'!AV$13)*'Weightage Page-1'!AV203,0))+
(IF('Semester Activities'!K$56&lt;&gt;0,('Semester Activities'!K$56/'Weightage Page-1'!AW$13)*'Weightage Page-1'!AW203,0))+
(IF('Semester Activities'!K$57&lt;&gt;0,('Semester Activities'!K$57/'Weightage Page-1'!AX$13)*'Weightage Page-1'!AX203,0))+
(IF('Semester Activities'!K$58&lt;&gt;0,('Semester Activities'!K$58/'Weightage Page-1'!AY$13)*'Weightage Page-1'!AY203,0))+
(IF('Semester Activities'!K$59&lt;&gt;0,('Semester Activities'!K$59/'Weightage Page-1'!AZ$13)*'Weightage Page-1'!AZ203,0))+
(IF('Semester Activities'!K$60&lt;&gt;0,('Semester Activities'!K$60/'Weightage Page-1'!BA$13)*'Weightage Page-1'!BA203,0))+
(IF('Semester Activities'!K$61&lt;&gt;0,('Semester Activities'!K$61/'Weightage Page-1'!BB$13)*'Weightage Page-1'!BB203,0))</f>
        <v>0</v>
      </c>
      <c r="G197" s="423"/>
      <c r="H197" s="423">
        <f>(IF('Semester Activities'!L$11&lt;&gt;0,('Semester Activities'!L$11/'Weightage Page-1'!D$13)*'Weightage Page-1'!D203,0))+
(IF('Semester Activities'!L$12&lt;&gt;0,('Semester Activities'!L$12/'Weightage Page-1'!E$13)*'Weightage Page-1'!E203,0))+
(IF('Semester Activities'!L$13&lt;&gt;0,('Semester Activities'!L$13/'Weightage Page-1'!F$13)*'Weightage Page-1'!F203,0))+
(IF('Semester Activities'!L$14&lt;&gt;0,('Semester Activities'!L$14/'Weightage Page-1'!G$13)*'Weightage Page-1'!G203,0))+
(IF('Semester Activities'!L$15&lt;&gt;0,('Semester Activities'!L$15/'Weightage Page-1'!H$13)*'Weightage Page-1'!H203,0))+
(IF('Semester Activities'!L$16&lt;&gt;0,('Semester Activities'!L$16/'Weightage Page-1'!I$13)*'Weightage Page-1'!I203,0))+
(IF('Semester Activities'!L$17&lt;&gt;0,('Semester Activities'!L$17/'Weightage Page-1'!J$13)*'Weightage Page-1'!J203,0))+
(IF('Semester Activities'!L$18&lt;&gt;0,('Semester Activities'!L$18/'Weightage Page-1'!K$13)*'Weightage Page-1'!K203,0))+
(IF('Semester Activities'!L$19&lt;&gt;0,('Semester Activities'!L$19/'Weightage Page-1'!L$13)*'Weightage Page-1'!L203,0))+
(IF('Semester Activities'!L$20&lt;&gt;0,('Semester Activities'!L$20/'Weightage Page-1'!M$13)*'Weightage Page-1'!M203,0))+
(IF('Semester Activities'!L$21&lt;&gt;0,('Semester Activities'!L$21/'Weightage Page-1'!N$13)*'Weightage Page-1'!N203,0))+
(IF('Semester Activities'!L$25&lt;&gt;0,('Semester Activities'!L$25/'Weightage Page-1'!R$13)*'Weightage Page-1'!R203,0))+
(IF('Semester Activities'!L$26&lt;&gt;0,('Semester Activities'!L$26/'Weightage Page-1'!S$13)*'Weightage Page-1'!S203,0))+
(IF('Semester Activities'!L$27&lt;&gt;0,('Semester Activities'!L$27/'Weightage Page-1'!T$13)*'Weightage Page-1'!T203,0))+
(IF('Semester Activities'!L$28&lt;&gt;0,('Semester Activities'!L$28/'Weightage Page-1'!U$13)*'Weightage Page-1'!U203,0))+
(IF('Semester Activities'!L$29&lt;&gt;0,('Semester Activities'!L$29/'Weightage Page-1'!V$13)*'Weightage Page-1'!V203,0))+
(IF('Semester Activities'!L$30&lt;&gt;0,('Semester Activities'!L$30/'Weightage Page-1'!W$13)*'Weightage Page-1'!W203,0))+
(IF('Semester Activities'!L$31&lt;&gt;0,('Semester Activities'!L$31/'Weightage Page-1'!X$13)*'Weightage Page-1'!X203,0))+
(IF('Semester Activities'!L$32&lt;&gt;0,('Semester Activities'!L$32/'Weightage Page-1'!Y$13)*'Weightage Page-1'!Y203,0))+
(IF('Semester Activities'!L$33&lt;&gt;0,('Semester Activities'!L$33/'Weightage Page-1'!Z$13)*'Weightage Page-1'!Z203,0))+
(IF('Semester Activities'!L$34&lt;&gt;0,('Semester Activities'!L$34/'Weightage Page-1'!AA$13)*'Weightage Page-1'!AA203,0))+
(IF('Semester Activities'!L$35&lt;&gt;0,('Semester Activities'!L$35/'Weightage Page-1'!AB$13)*'Weightage Page-1'!AB203,0))+
(IF('Semester Activities'!L$36&lt;&gt;0,('Semester Activities'!L$36/'Weightage Page-1'!AC$13)*'Weightage Page-1'!AC203,0))+
(IF('Semester Activities'!L$38&lt;&gt;0,('Semester Activities'!L$38/'Weightage Page-1'!AE$13)*'Weightage Page-1'!AE203,0))+
(IF('Semester Activities'!L$39&lt;&gt;0,('Semester Activities'!L$39/'Weightage Page-1'!AF$13)*'Weightage Page-1'!AF203,0))+
(IF('Semester Activities'!L$40&lt;&gt;0,('Semester Activities'!L$40/'Weightage Page-1'!AG$13)*'Weightage Page-1'!AG203,0))+
(IF('Semester Activities'!L$41&lt;&gt;0,('Semester Activities'!L$41/'Weightage Page-1'!AH$13)*'Weightage Page-1'!AH203,0))+
(IF('Semester Activities'!L$42&lt;&gt;0,('Semester Activities'!L$42/'Weightage Page-1'!AI$13)*'Weightage Page-1'!AI203,0))+
(IF('Semester Activities'!L$43&lt;&gt;0,('Semester Activities'!L$43/'Weightage Page-1'!AJ$13)*'Weightage Page-1'!AJ203,0))+
(IF('Semester Activities'!L$44&lt;&gt;0,('Semester Activities'!L$44/'Weightage Page-1'!AK$13)*'Weightage Page-1'!AK203,0))+
(IF('Semester Activities'!L$45&lt;&gt;0,('Semester Activities'!L$45/'Weightage Page-1'!AL$13)*'Weightage Page-1'!AL203,0))+
(IF('Semester Activities'!L$46&lt;&gt;0,('Semester Activities'!L$46/'Weightage Page-1'!AM$13)*'Weightage Page-1'!AM203,0))+
(IF('Semester Activities'!L$47&lt;&gt;0,('Semester Activities'!L$47/'Weightage Page-1'!AN$13)*'Weightage Page-1'!AN203,0))+
(IF('Semester Activities'!L$48&lt;&gt;0,('Semester Activities'!L$48/'Weightage Page-1'!AO$13)*'Weightage Page-1'!AO203,0))+
(IF('Semester Activities'!L$49&lt;&gt;0,('Semester Activities'!L$49/'Weightage Page-1'!AP$13)*'Weightage Page-1'!AP203,0))+
(IF('Semester Activities'!L$50&lt;&gt;0,('Semester Activities'!L$50/'Weightage Page-1'!AQ$13)*'Weightage Page-1'!AQ203,0))+
(IF('Semester Activities'!L$51&lt;&gt;0,('Semester Activities'!L$51/'Weightage Page-1'!AR$13)*'Weightage Page-1'!AR203,0))+
(IF('Semester Activities'!L$52&lt;&gt;0,('Semester Activities'!L$52/'Weightage Page-1'!AS$13)*'Weightage Page-1'!AS203,0))+
(IF('Semester Activities'!L$53&lt;&gt;0,('Semester Activities'!L$53/'Weightage Page-1'!AT$13)*'Weightage Page-1'!AT203,0))+
(IF('Semester Activities'!L$54&lt;&gt;0,('Semester Activities'!L$54/'Weightage Page-1'!AU$13)*'Weightage Page-1'!AU203,0))+
(IF('Semester Activities'!L$55&lt;&gt;0,('Semester Activities'!L$55/'Weightage Page-1'!AV$13)*'Weightage Page-1'!AV203,0))+
(IF('Semester Activities'!L$56&lt;&gt;0,('Semester Activities'!L$56/'Weightage Page-1'!AW$13)*'Weightage Page-1'!AW203,0))+
(IF('Semester Activities'!L$57&lt;&gt;0,('Semester Activities'!L$57/'Weightage Page-1'!AX$13)*'Weightage Page-1'!AX203,0))+
(IF('Semester Activities'!L$58&lt;&gt;0,('Semester Activities'!L$58/'Weightage Page-1'!AY$13)*'Weightage Page-1'!AY203,0))+
(IF('Semester Activities'!L$59&lt;&gt;0,('Semester Activities'!L$59/'Weightage Page-1'!AZ$13)*'Weightage Page-1'!AZ203,0))+
(IF('Semester Activities'!L$60&lt;&gt;0,('Semester Activities'!L$60/'Weightage Page-1'!BA$13)*'Weightage Page-1'!BA203,0))+
(IF('Semester Activities'!L$61&lt;&gt;0,('Semester Activities'!L$61/'Weightage Page-1'!BB$13)*'Weightage Page-1'!BB203,0))</f>
        <v>0</v>
      </c>
      <c r="I197" s="423"/>
      <c r="J197" s="423">
        <f>(IF('Semester Activities'!M$11&lt;&gt;0,('Semester Activities'!M$11/'Weightage Page-1'!D$13)*'Weightage Page-1'!D203,0))+
(IF('Semester Activities'!M$12&lt;&gt;0,('Semester Activities'!M$12/'Weightage Page-1'!E$13)*'Weightage Page-1'!E203,0))+
(IF('Semester Activities'!M$13&lt;&gt;0,('Semester Activities'!M$13/'Weightage Page-1'!F$13)*'Weightage Page-1'!F203,0))+
(IF('Semester Activities'!M$14&lt;&gt;0,('Semester Activities'!M$14/'Weightage Page-1'!G$13)*'Weightage Page-1'!G203,0))+
(IF('Semester Activities'!M$15&lt;&gt;0,('Semester Activities'!M$15/'Weightage Page-1'!H$13)*'Weightage Page-1'!H203,0))+
(IF('Semester Activities'!M$16&lt;&gt;0,('Semester Activities'!M$16/'Weightage Page-1'!I$13)*'Weightage Page-1'!I203,0))+
(IF('Semester Activities'!M$17&lt;&gt;0,('Semester Activities'!M$17/'Weightage Page-1'!J$13)*'Weightage Page-1'!J203,0))+
(IF('Semester Activities'!M$18&lt;&gt;0,('Semester Activities'!M$18/'Weightage Page-1'!K$13)*'Weightage Page-1'!K203,0))+
(IF('Semester Activities'!M$19&lt;&gt;0,('Semester Activities'!M$19/'Weightage Page-1'!L$13)*'Weightage Page-1'!L203,0))+
(IF('Semester Activities'!M$20&lt;&gt;0,('Semester Activities'!M$20/'Weightage Page-1'!M$13)*'Weightage Page-1'!M203,0))+
(IF('Semester Activities'!M$21&lt;&gt;0,('Semester Activities'!M$21/'Weightage Page-1'!N$13)*'Weightage Page-1'!N203,0))+
(IF('Semester Activities'!M$25&lt;&gt;0,('Semester Activities'!M$25/'Weightage Page-1'!R$13)*'Weightage Page-1'!R203,0))+
(IF('Semester Activities'!M$26&lt;&gt;0,('Semester Activities'!M$26/'Weightage Page-1'!S$13)*'Weightage Page-1'!S203,0))+
(IF('Semester Activities'!M$27&lt;&gt;0,('Semester Activities'!M$27/'Weightage Page-1'!T$13)*'Weightage Page-1'!T203,0))+
(IF('Semester Activities'!M$28&lt;&gt;0,('Semester Activities'!M$28/'Weightage Page-1'!U$13)*'Weightage Page-1'!U203,0))+
(IF('Semester Activities'!M$29&lt;&gt;0,('Semester Activities'!M$29/'Weightage Page-1'!V$13)*'Weightage Page-1'!V203,0))+
(IF('Semester Activities'!M$30&lt;&gt;0,('Semester Activities'!M$30/'Weightage Page-1'!W$13)*'Weightage Page-1'!W203,0))+
(IF('Semester Activities'!M$31&lt;&gt;0,('Semester Activities'!M$31/'Weightage Page-1'!X$13)*'Weightage Page-1'!X203,0))+
(IF('Semester Activities'!M$32&lt;&gt;0,('Semester Activities'!M$32/'Weightage Page-1'!Y$13)*'Weightage Page-1'!Y203,0))+
(IF('Semester Activities'!M$33&lt;&gt;0,('Semester Activities'!M$33/'Weightage Page-1'!Z$13)*'Weightage Page-1'!Z203,0))+
(IF('Semester Activities'!M$34&lt;&gt;0,('Semester Activities'!M$34/'Weightage Page-1'!AA$13)*'Weightage Page-1'!AA203,0))+
(IF('Semester Activities'!M$35&lt;&gt;0,('Semester Activities'!M$35/'Weightage Page-1'!AB$13)*'Weightage Page-1'!AB203,0))+
(IF('Semester Activities'!M$36&lt;&gt;0,('Semester Activities'!M$36/'Weightage Page-1'!AC$13)*'Weightage Page-1'!AC203,0))+
(IF('Semester Activities'!M$38&lt;&gt;0,('Semester Activities'!M$38/'Weightage Page-1'!AE$13)*'Weightage Page-1'!AE203,0))+
(IF('Semester Activities'!M$39&lt;&gt;0,('Semester Activities'!M$39/'Weightage Page-1'!AF$13)*'Weightage Page-1'!AF203,0))+
(IF('Semester Activities'!M$40&lt;&gt;0,('Semester Activities'!M$40/'Weightage Page-1'!AG$13)*'Weightage Page-1'!AG203,0))+
(IF('Semester Activities'!M$41&lt;&gt;0,('Semester Activities'!M$41/'Weightage Page-1'!AH$13)*'Weightage Page-1'!AH203,0))+
(IF('Semester Activities'!M$42&lt;&gt;0,('Semester Activities'!M$42/'Weightage Page-1'!AI$13)*'Weightage Page-1'!AI203,0))+
(IF('Semester Activities'!M$43&lt;&gt;0,('Semester Activities'!M$43/'Weightage Page-1'!AJ$13)*'Weightage Page-1'!AJ203,0))+
(IF('Semester Activities'!M$44&lt;&gt;0,('Semester Activities'!M$44/'Weightage Page-1'!AK$13)*'Weightage Page-1'!AK203,0))+
(IF('Semester Activities'!M$45&lt;&gt;0,('Semester Activities'!M$45/'Weightage Page-1'!AL$13)*'Weightage Page-1'!AL203,0))+
(IF('Semester Activities'!M$46&lt;&gt;0,('Semester Activities'!M$46/'Weightage Page-1'!AM$13)*'Weightage Page-1'!AM203,0))+
(IF('Semester Activities'!M$47&lt;&gt;0,('Semester Activities'!M$47/'Weightage Page-1'!AN$13)*'Weightage Page-1'!AN203,0))+
(IF('Semester Activities'!M$48&lt;&gt;0,('Semester Activities'!M$48/'Weightage Page-1'!AO$13)*'Weightage Page-1'!AO203,0))+
(IF('Semester Activities'!M$49&lt;&gt;0,('Semester Activities'!M$49/'Weightage Page-1'!AP$13)*'Weightage Page-1'!AP203,0))+
(IF('Semester Activities'!M$50&lt;&gt;0,('Semester Activities'!M$50/'Weightage Page-1'!AQ$13)*'Weightage Page-1'!AQ203,0))+
(IF('Semester Activities'!M$51&lt;&gt;0,('Semester Activities'!M$51/'Weightage Page-1'!AR$13)*'Weightage Page-1'!AR203,0))+
(IF('Semester Activities'!M$52&lt;&gt;0,('Semester Activities'!M$52/'Weightage Page-1'!AS$13)*'Weightage Page-1'!AS203,0))+
(IF('Semester Activities'!M$53&lt;&gt;0,('Semester Activities'!M$53/'Weightage Page-1'!AT$13)*'Weightage Page-1'!AT203,0))+
(IF('Semester Activities'!M$54&lt;&gt;0,('Semester Activities'!M$54/'Weightage Page-1'!AU$13)*'Weightage Page-1'!AU203,0))+
(IF('Semester Activities'!M$55&lt;&gt;0,('Semester Activities'!M$55/'Weightage Page-1'!AV$13)*'Weightage Page-1'!AV203,0))+
(IF('Semester Activities'!M$56&lt;&gt;0,('Semester Activities'!M$56/'Weightage Page-1'!AW$13)*'Weightage Page-1'!AW203,0))+
(IF('Semester Activities'!M$57&lt;&gt;0,('Semester Activities'!M$57/'Weightage Page-1'!AX$13)*'Weightage Page-1'!AX203,0))+
(IF('Semester Activities'!M$58&lt;&gt;0,('Semester Activities'!M$58/'Weightage Page-1'!AY$13)*'Weightage Page-1'!AY203,0))+
(IF('Semester Activities'!M$59&lt;&gt;0,('Semester Activities'!M$59/'Weightage Page-1'!AZ$13)*'Weightage Page-1'!AZ203,0))+
(IF('Semester Activities'!M$60&lt;&gt;0,('Semester Activities'!M$60/'Weightage Page-1'!BA$13)*'Weightage Page-1'!BA203,0))+
(IF('Semester Activities'!M$61&lt;&gt;0,('Semester Activities'!M$61/'Weightage Page-1'!BB$13)*'Weightage Page-1'!BB203,0))</f>
        <v>0</v>
      </c>
      <c r="K197" s="423"/>
      <c r="L197" s="423">
        <f>(IF('Semester Activities'!N$11&lt;&gt;0,('Semester Activities'!N$11/'Weightage Page-1'!D$13)*'Weightage Page-1'!D203,0))+
(IF('Semester Activities'!N$12&lt;&gt;0,('Semester Activities'!N$12/'Weightage Page-1'!E$13)*'Weightage Page-1'!E203,0))+
(IF('Semester Activities'!N$13&lt;&gt;0,('Semester Activities'!N$13/'Weightage Page-1'!F$13)*'Weightage Page-1'!F203,0))+
(IF('Semester Activities'!N$14&lt;&gt;0,('Semester Activities'!N$14/'Weightage Page-1'!G$13)*'Weightage Page-1'!G203,0))+
(IF('Semester Activities'!N$15&lt;&gt;0,('Semester Activities'!N$15/'Weightage Page-1'!H$13)*'Weightage Page-1'!H203,0))+
(IF('Semester Activities'!N$16&lt;&gt;0,('Semester Activities'!N$16/'Weightage Page-1'!I$13)*'Weightage Page-1'!I203,0))+
(IF('Semester Activities'!N$17&lt;&gt;0,('Semester Activities'!N$17/'Weightage Page-1'!J$13)*'Weightage Page-1'!J203,0))+
(IF('Semester Activities'!N$18&lt;&gt;0,('Semester Activities'!N$18/'Weightage Page-1'!K$13)*'Weightage Page-1'!K203,0))+
(IF('Semester Activities'!N$19&lt;&gt;0,('Semester Activities'!N$19/'Weightage Page-1'!L$13)*'Weightage Page-1'!L203,0))+
(IF('Semester Activities'!N$20&lt;&gt;0,('Semester Activities'!N$20/'Weightage Page-1'!M$13)*'Weightage Page-1'!M203,0))+
(IF('Semester Activities'!N$21&lt;&gt;0,('Semester Activities'!N$21/'Weightage Page-1'!N$13)*'Weightage Page-1'!N203,0))+
(IF('Semester Activities'!N$25&lt;&gt;0,('Semester Activities'!N$25/'Weightage Page-1'!R$13)*'Weightage Page-1'!R203,0))+
(IF('Semester Activities'!N$26&lt;&gt;0,('Semester Activities'!N$26/'Weightage Page-1'!S$13)*'Weightage Page-1'!S203,0))+
(IF('Semester Activities'!N$27&lt;&gt;0,('Semester Activities'!N$27/'Weightage Page-1'!T$13)*'Weightage Page-1'!T203,0))+
(IF('Semester Activities'!N$28&lt;&gt;0,('Semester Activities'!N$28/'Weightage Page-1'!U$13)*'Weightage Page-1'!U203,0))+
(IF('Semester Activities'!N$29&lt;&gt;0,('Semester Activities'!N$29/'Weightage Page-1'!V$13)*'Weightage Page-1'!V203,0))+
(IF('Semester Activities'!N$30&lt;&gt;0,('Semester Activities'!N$30/'Weightage Page-1'!W$13)*'Weightage Page-1'!W203,0))+
(IF('Semester Activities'!N$31&lt;&gt;0,('Semester Activities'!N$31/'Weightage Page-1'!X$13)*'Weightage Page-1'!X203,0))+
(IF('Semester Activities'!N$32&lt;&gt;0,('Semester Activities'!N$32/'Weightage Page-1'!Y$13)*'Weightage Page-1'!Y203,0))+
(IF('Semester Activities'!N$33&lt;&gt;0,('Semester Activities'!N$33/'Weightage Page-1'!Z$13)*'Weightage Page-1'!Z203,0))+
(IF('Semester Activities'!N$34&lt;&gt;0,('Semester Activities'!N$34/'Weightage Page-1'!AA$13)*'Weightage Page-1'!AA203,0))+
(IF('Semester Activities'!N$35&lt;&gt;0,('Semester Activities'!N$35/'Weightage Page-1'!AB$13)*'Weightage Page-1'!AB203,0))+
(IF('Semester Activities'!N$36&lt;&gt;0,('Semester Activities'!N$36/'Weightage Page-1'!AC$13)*'Weightage Page-1'!AC203,0))+
(IF('Semester Activities'!N$38&lt;&gt;0,('Semester Activities'!N$38/'Weightage Page-1'!AE$13)*'Weightage Page-1'!AE203,0))+
(IF('Semester Activities'!N$39&lt;&gt;0,('Semester Activities'!N$39/'Weightage Page-1'!AF$13)*'Weightage Page-1'!AF203,0))+
(IF('Semester Activities'!N$40&lt;&gt;0,('Semester Activities'!N$40/'Weightage Page-1'!AG$13)*'Weightage Page-1'!AG203,0))+
(IF('Semester Activities'!N$41&lt;&gt;0,('Semester Activities'!N$41/'Weightage Page-1'!AH$13)*'Weightage Page-1'!AH203,0))+
(IF('Semester Activities'!N$42&lt;&gt;0,('Semester Activities'!N$42/'Weightage Page-1'!AI$13)*'Weightage Page-1'!AI203,0))+
(IF('Semester Activities'!N$43&lt;&gt;0,('Semester Activities'!N$43/'Weightage Page-1'!AJ$13)*'Weightage Page-1'!AJ203,0))+
(IF('Semester Activities'!N$44&lt;&gt;0,('Semester Activities'!N$44/'Weightage Page-1'!AK$13)*'Weightage Page-1'!AK203,0))+
(IF('Semester Activities'!N$45&lt;&gt;0,('Semester Activities'!N$45/'Weightage Page-1'!AL$13)*'Weightage Page-1'!AL203,0))+
(IF('Semester Activities'!N$46&lt;&gt;0,('Semester Activities'!N$46/'Weightage Page-1'!AM$13)*'Weightage Page-1'!AM203,0))+
(IF('Semester Activities'!N$47&lt;&gt;0,('Semester Activities'!N$47/'Weightage Page-1'!AN$13)*'Weightage Page-1'!AN203,0))+
(IF('Semester Activities'!N$48&lt;&gt;0,('Semester Activities'!N$48/'Weightage Page-1'!AO$13)*'Weightage Page-1'!AO203,0))+
(IF('Semester Activities'!N$49&lt;&gt;0,('Semester Activities'!N$49/'Weightage Page-1'!AP$13)*'Weightage Page-1'!AP203,0))+
(IF('Semester Activities'!N$50&lt;&gt;0,('Semester Activities'!N$50/'Weightage Page-1'!AQ$13)*'Weightage Page-1'!AQ203,0))+
(IF('Semester Activities'!N$51&lt;&gt;0,('Semester Activities'!N$51/'Weightage Page-1'!AR$13)*'Weightage Page-1'!AR203,0))+
(IF('Semester Activities'!N$52&lt;&gt;0,('Semester Activities'!N$52/'Weightage Page-1'!AS$13)*'Weightage Page-1'!AS203,0))+
(IF('Semester Activities'!N$53&lt;&gt;0,('Semester Activities'!N$53/'Weightage Page-1'!AT$13)*'Weightage Page-1'!AT203,0))+
(IF('Semester Activities'!N$54&lt;&gt;0,('Semester Activities'!N$54/'Weightage Page-1'!AU$13)*'Weightage Page-1'!AU203,0))+
(IF('Semester Activities'!N$55&lt;&gt;0,('Semester Activities'!N$55/'Weightage Page-1'!AV$13)*'Weightage Page-1'!AV203,0))+
(IF('Semester Activities'!N$56&lt;&gt;0,('Semester Activities'!N$56/'Weightage Page-1'!AW$13)*'Weightage Page-1'!AW203,0))+
(IF('Semester Activities'!N$57&lt;&gt;0,('Semester Activities'!N$57/'Weightage Page-1'!AX$13)*'Weightage Page-1'!AX203,0))+
(IF('Semester Activities'!N$58&lt;&gt;0,('Semester Activities'!N$58/'Weightage Page-1'!AY$13)*'Weightage Page-1'!AY203,0))+
(IF('Semester Activities'!N$59&lt;&gt;0,('Semester Activities'!N$59/'Weightage Page-1'!AZ$13)*'Weightage Page-1'!AZ203,0))+
(IF('Semester Activities'!N$60&lt;&gt;0,('Semester Activities'!N$60/'Weightage Page-1'!BA$13)*'Weightage Page-1'!BA203,0))+
(IF('Semester Activities'!N$61&lt;&gt;0,('Semester Activities'!N$61/'Weightage Page-1'!BB$13)*'Weightage Page-1'!BB203,0))</f>
        <v>0</v>
      </c>
      <c r="M197" s="423"/>
      <c r="N197" s="424">
        <f t="shared" si="4"/>
        <v>0</v>
      </c>
      <c r="O197" s="424"/>
    </row>
    <row r="198" spans="1:15" ht="16.5" thickBot="1" x14ac:dyDescent="0.3">
      <c r="A198" s="210">
        <v>189</v>
      </c>
      <c r="B198" s="211" t="str">
        <f>IF('Weightage Page-1'!B204&lt;&gt;"",'Weightage Page-1'!B204,"")</f>
        <v/>
      </c>
      <c r="C198" s="118"/>
      <c r="D198" s="423">
        <f>(IF('Semester Activities'!J$11&lt;&gt;0,('Semester Activities'!J$11/'Weightage Page-1'!D$13)*'Weightage Page-1'!D204,0))+
(IF('Semester Activities'!J$12&lt;&gt;0,('Semester Activities'!J$12/'Weightage Page-1'!E$13)*'Weightage Page-1'!E204,0))+
(IF('Semester Activities'!J$13&lt;&gt;0,('Semester Activities'!J$13/'Weightage Page-1'!F$13)*'Weightage Page-1'!F204,0))+
(IF('Semester Activities'!J$14&lt;&gt;0,('Semester Activities'!J$14/'Weightage Page-1'!G$13)*'Weightage Page-1'!G204,0))+
(IF('Semester Activities'!J$15&lt;&gt;0,('Semester Activities'!J$15/'Weightage Page-1'!H$13)*'Weightage Page-1'!H204,0))+
(IF('Semester Activities'!J$16&lt;&gt;0,('Semester Activities'!J$16/'Weightage Page-1'!I$13)*'Weightage Page-1'!I204,0))+
(IF('Semester Activities'!J$17&lt;&gt;0,('Semester Activities'!J$17/'Weightage Page-1'!J$13)*'Weightage Page-1'!J204,0))+
(IF('Semester Activities'!J$18&lt;&gt;0,('Semester Activities'!J$18/'Weightage Page-1'!K$13)*'Weightage Page-1'!K204,0))+
(IF('Semester Activities'!J$19&lt;&gt;0,('Semester Activities'!J$19/'Weightage Page-1'!L$13)*'Weightage Page-1'!L204,0))+
(IF('Semester Activities'!J$20&lt;&gt;0,('Semester Activities'!J$20/'Weightage Page-1'!M$13)*'Weightage Page-1'!M204,0))+
(IF('Semester Activities'!J$21&lt;&gt;0,('Semester Activities'!J$21/'Weightage Page-1'!N$13)*'Weightage Page-1'!N204,0))+
(IF('Semester Activities'!J$25&lt;&gt;0,('Semester Activities'!J$25/'Weightage Page-1'!R$13)*'Weightage Page-1'!R204,0))+
(IF('Semester Activities'!J$26&lt;&gt;0,('Semester Activities'!J$26/'Weightage Page-1'!S$13)*'Weightage Page-1'!S204,0))+
(IF('Semester Activities'!J$27&lt;&gt;0,('Semester Activities'!J$27/'Weightage Page-1'!T$13)*'Weightage Page-1'!T204,0))+
(IF('Semester Activities'!J$28&lt;&gt;0,('Semester Activities'!J$28/'Weightage Page-1'!U$13)*'Weightage Page-1'!U204,0))+
(IF('Semester Activities'!J$29&lt;&gt;0,('Semester Activities'!J$29/'Weightage Page-1'!V$13)*'Weightage Page-1'!V204,0))+
(IF('Semester Activities'!J$30&lt;&gt;0,('Semester Activities'!J$30/'Weightage Page-1'!W$13)*'Weightage Page-1'!W204,0))+
(IF('Semester Activities'!J$31&lt;&gt;0,('Semester Activities'!J$31/'Weightage Page-1'!X$13)*'Weightage Page-1'!X204,0))+
(IF('Semester Activities'!J$32&lt;&gt;0,('Semester Activities'!J$32/'Weightage Page-1'!Y$13)*'Weightage Page-1'!Y204,0))+
(IF('Semester Activities'!J$33&lt;&gt;0,('Semester Activities'!J$33/'Weightage Page-1'!Z$13)*'Weightage Page-1'!Z204,0))+
(IF('Semester Activities'!J$34&lt;&gt;0,('Semester Activities'!J$34/'Weightage Page-1'!AA$13)*'Weightage Page-1'!AA204,0))+
(IF('Semester Activities'!J$35&lt;&gt;0,('Semester Activities'!J$35/'Weightage Page-1'!AB$13)*'Weightage Page-1'!AB204,0))+
(IF('Semester Activities'!J$36&lt;&gt;0,('Semester Activities'!J$36/'Weightage Page-1'!AC$13)*'Weightage Page-1'!AC204,0))+
(IF('Semester Activities'!J$38&lt;&gt;0,('Semester Activities'!J$38/'Weightage Page-1'!AE$13)*'Weightage Page-1'!AE204,0))+
(IF('Semester Activities'!J$39&lt;&gt;0,('Semester Activities'!J$39/'Weightage Page-1'!AF$13)*'Weightage Page-1'!AF204,0))+
(IF('Semester Activities'!J$40&lt;&gt;0,('Semester Activities'!J$40/'Weightage Page-1'!AG$13)*'Weightage Page-1'!AG204,0))+
(IF('Semester Activities'!J$41&lt;&gt;0,('Semester Activities'!J$41/'Weightage Page-1'!AH$13)*'Weightage Page-1'!AH204,0))+
(IF('Semester Activities'!J$42&lt;&gt;0,('Semester Activities'!J$42/'Weightage Page-1'!AI$13)*'Weightage Page-1'!AI204,0))+
(IF('Semester Activities'!J$43&lt;&gt;0,('Semester Activities'!J$43/'Weightage Page-1'!AJ$13)*'Weightage Page-1'!AJ204,0))+
(IF('Semester Activities'!J$44&lt;&gt;0,('Semester Activities'!J$44/'Weightage Page-1'!AK$13)*'Weightage Page-1'!AK204,0))+
(IF('Semester Activities'!J$45&lt;&gt;0,('Semester Activities'!J$45/'Weightage Page-1'!AL$13)*'Weightage Page-1'!AL204,0))+
(IF('Semester Activities'!J$46&lt;&gt;0,('Semester Activities'!J$46/'Weightage Page-1'!AM$13)*'Weightage Page-1'!AM204,0))+
(IF('Semester Activities'!J$47&lt;&gt;0,('Semester Activities'!J$47/'Weightage Page-1'!AN$13)*'Weightage Page-1'!AN204,0))+
(IF('Semester Activities'!J$48&lt;&gt;0,('Semester Activities'!J$48/'Weightage Page-1'!AO$13)*'Weightage Page-1'!AO204,0))+
(IF('Semester Activities'!J$49&lt;&gt;0,('Semester Activities'!J$49/'Weightage Page-1'!AP$13)*'Weightage Page-1'!AP204,0))+
(IF('Semester Activities'!J$50&lt;&gt;0,('Semester Activities'!J$50/'Weightage Page-1'!AQ$13)*'Weightage Page-1'!AQ204,0))+
(IF('Semester Activities'!J$51&lt;&gt;0,('Semester Activities'!J$51/'Weightage Page-1'!AR$13)*'Weightage Page-1'!AR204,0))+
(IF('Semester Activities'!J$52&lt;&gt;0,('Semester Activities'!J$52/'Weightage Page-1'!AS$13)*'Weightage Page-1'!AS204,0))+
(IF('Semester Activities'!J$53&lt;&gt;0,('Semester Activities'!J$53/'Weightage Page-1'!AT$13)*'Weightage Page-1'!AT204,0))+
(IF('Semester Activities'!J$54&lt;&gt;0,('Semester Activities'!J$54/'Weightage Page-1'!AU$13)*'Weightage Page-1'!AU204,0))+
(IF('Semester Activities'!J$55&lt;&gt;0,('Semester Activities'!J$55/'Weightage Page-1'!AV$13)*'Weightage Page-1'!AV204,0))+
(IF('Semester Activities'!J$56&lt;&gt;0,('Semester Activities'!J$56/'Weightage Page-1'!AW$13)*'Weightage Page-1'!AW204,0))+
(IF('Semester Activities'!J$57&lt;&gt;0,('Semester Activities'!J$57/'Weightage Page-1'!AX$13)*'Weightage Page-1'!AX204,0))+
(IF('Semester Activities'!J$58&lt;&gt;0,('Semester Activities'!J$58/'Weightage Page-1'!AY$13)*'Weightage Page-1'!AY204,0))+
(IF('Semester Activities'!J$59&lt;&gt;0,('Semester Activities'!J$59/'Weightage Page-1'!AZ$13)*'Weightage Page-1'!AZ204,0))+
(IF('Semester Activities'!J$60&lt;&gt;0,('Semester Activities'!J$60/'Weightage Page-1'!BA$13)*'Weightage Page-1'!BA204,0))+
(IF('Semester Activities'!J$61&lt;&gt;0,('Semester Activities'!J$61/'Weightage Page-1'!BB$13)*'Weightage Page-1'!BB204,0))</f>
        <v>0</v>
      </c>
      <c r="E198" s="423"/>
      <c r="F198" s="423">
        <f>(IF('Semester Activities'!K$11&lt;&gt;0,('Semester Activities'!K$11/'Weightage Page-1'!D$13)*'Weightage Page-1'!D204,0))+
(IF('Semester Activities'!K$12&lt;&gt;0,('Semester Activities'!K$12/'Weightage Page-1'!E$13)*'Weightage Page-1'!E204,0))+
(IF('Semester Activities'!K$13&lt;&gt;0,('Semester Activities'!K$13/'Weightage Page-1'!F$13)*'Weightage Page-1'!F204,0))+
(IF('Semester Activities'!K$14&lt;&gt;0,('Semester Activities'!K$14/'Weightage Page-1'!G$13)*'Weightage Page-1'!G204,0))+
(IF('Semester Activities'!K$15&lt;&gt;0,('Semester Activities'!K$15/'Weightage Page-1'!H$13)*'Weightage Page-1'!H204,0))+
(IF('Semester Activities'!K$16&lt;&gt;0,('Semester Activities'!K$16/'Weightage Page-1'!I$13)*'Weightage Page-1'!I204,0))+
(IF('Semester Activities'!K$17&lt;&gt;0,('Semester Activities'!K$17/'Weightage Page-1'!J$13)*'Weightage Page-1'!J204,0))+
(IF('Semester Activities'!K$18&lt;&gt;0,('Semester Activities'!K$18/'Weightage Page-1'!K$13)*'Weightage Page-1'!K204,0))+
(IF('Semester Activities'!K$19&lt;&gt;0,('Semester Activities'!K$19/'Weightage Page-1'!L$13)*'Weightage Page-1'!L204,0))+
(IF('Semester Activities'!K$20&lt;&gt;0,('Semester Activities'!K$20/'Weightage Page-1'!M$13)*'Weightage Page-1'!M204,0))+
(IF('Semester Activities'!K$21&lt;&gt;0,('Semester Activities'!K$21/'Weightage Page-1'!N$13)*'Weightage Page-1'!N204,0))+
(IF('Semester Activities'!K$25&lt;&gt;0,('Semester Activities'!K$25/'Weightage Page-1'!R$13)*'Weightage Page-1'!R204,0))+
(IF('Semester Activities'!K$26&lt;&gt;0,('Semester Activities'!K$26/'Weightage Page-1'!S$13)*'Weightage Page-1'!S204,0))+
(IF('Semester Activities'!K$27&lt;&gt;0,('Semester Activities'!K$27/'Weightage Page-1'!T$13)*'Weightage Page-1'!T204,0))+
(IF('Semester Activities'!K$28&lt;&gt;0,('Semester Activities'!K$28/'Weightage Page-1'!U$13)*'Weightage Page-1'!U204,0))+
(IF('Semester Activities'!K$29&lt;&gt;0,('Semester Activities'!K$29/'Weightage Page-1'!V$13)*'Weightage Page-1'!V204,0))+
(IF('Semester Activities'!K$30&lt;&gt;0,('Semester Activities'!K$30/'Weightage Page-1'!W$13)*'Weightage Page-1'!W204,0))+
(IF('Semester Activities'!K$31&lt;&gt;0,('Semester Activities'!K$31/'Weightage Page-1'!X$13)*'Weightage Page-1'!X204,0))+
(IF('Semester Activities'!K$32&lt;&gt;0,('Semester Activities'!K$32/'Weightage Page-1'!Y$13)*'Weightage Page-1'!Y204,0))+
(IF('Semester Activities'!K$33&lt;&gt;0,('Semester Activities'!K$33/'Weightage Page-1'!Z$13)*'Weightage Page-1'!Z204,0))+
(IF('Semester Activities'!K$34&lt;&gt;0,('Semester Activities'!K$34/'Weightage Page-1'!AA$13)*'Weightage Page-1'!AA204,0))+
(IF('Semester Activities'!K$35&lt;&gt;0,('Semester Activities'!K$35/'Weightage Page-1'!AB$13)*'Weightage Page-1'!AB204,0))+
(IF('Semester Activities'!K$36&lt;&gt;0,('Semester Activities'!K$36/'Weightage Page-1'!AC$13)*'Weightage Page-1'!AC204,0))+
(IF('Semester Activities'!K$38&lt;&gt;0,('Semester Activities'!K$38/'Weightage Page-1'!AE$13)*'Weightage Page-1'!AE204,0))+
(IF('Semester Activities'!K$39&lt;&gt;0,('Semester Activities'!K$39/'Weightage Page-1'!AF$13)*'Weightage Page-1'!AF204,0))+
(IF('Semester Activities'!K$40&lt;&gt;0,('Semester Activities'!K$40/'Weightage Page-1'!AG$13)*'Weightage Page-1'!AG204,0))+
(IF('Semester Activities'!K$41&lt;&gt;0,('Semester Activities'!K$41/'Weightage Page-1'!AH$13)*'Weightage Page-1'!AH204,0))+
(IF('Semester Activities'!K$42&lt;&gt;0,('Semester Activities'!K$42/'Weightage Page-1'!AI$13)*'Weightage Page-1'!AI204,0))+
(IF('Semester Activities'!K$43&lt;&gt;0,('Semester Activities'!K$43/'Weightage Page-1'!AJ$13)*'Weightage Page-1'!AJ204,0))+
(IF('Semester Activities'!K$44&lt;&gt;0,('Semester Activities'!K$44/'Weightage Page-1'!AK$13)*'Weightage Page-1'!AK204,0))+
(IF('Semester Activities'!K$45&lt;&gt;0,('Semester Activities'!K$45/'Weightage Page-1'!AL$13)*'Weightage Page-1'!AL204,0))+
(IF('Semester Activities'!K$46&lt;&gt;0,('Semester Activities'!K$46/'Weightage Page-1'!AM$13)*'Weightage Page-1'!AM204,0))+
(IF('Semester Activities'!K$47&lt;&gt;0,('Semester Activities'!K$47/'Weightage Page-1'!AN$13)*'Weightage Page-1'!AN204,0))+
(IF('Semester Activities'!K$48&lt;&gt;0,('Semester Activities'!K$48/'Weightage Page-1'!AO$13)*'Weightage Page-1'!AO204,0))+
(IF('Semester Activities'!K$49&lt;&gt;0,('Semester Activities'!K$49/'Weightage Page-1'!AP$13)*'Weightage Page-1'!AP204,0))+
(IF('Semester Activities'!K$50&lt;&gt;0,('Semester Activities'!K$50/'Weightage Page-1'!AQ$13)*'Weightage Page-1'!AQ204,0))+
(IF('Semester Activities'!K$51&lt;&gt;0,('Semester Activities'!K$51/'Weightage Page-1'!AR$13)*'Weightage Page-1'!AR204,0))+
(IF('Semester Activities'!K$52&lt;&gt;0,('Semester Activities'!K$52/'Weightage Page-1'!AS$13)*'Weightage Page-1'!AS204,0))+
(IF('Semester Activities'!K$53&lt;&gt;0,('Semester Activities'!K$53/'Weightage Page-1'!AT$13)*'Weightage Page-1'!AT204,0))+
(IF('Semester Activities'!K$54&lt;&gt;0,('Semester Activities'!K$54/'Weightage Page-1'!AU$13)*'Weightage Page-1'!AU204,0))+
(IF('Semester Activities'!K$55&lt;&gt;0,('Semester Activities'!K$55/'Weightage Page-1'!AV$13)*'Weightage Page-1'!AV204,0))+
(IF('Semester Activities'!K$56&lt;&gt;0,('Semester Activities'!K$56/'Weightage Page-1'!AW$13)*'Weightage Page-1'!AW204,0))+
(IF('Semester Activities'!K$57&lt;&gt;0,('Semester Activities'!K$57/'Weightage Page-1'!AX$13)*'Weightage Page-1'!AX204,0))+
(IF('Semester Activities'!K$58&lt;&gt;0,('Semester Activities'!K$58/'Weightage Page-1'!AY$13)*'Weightage Page-1'!AY204,0))+
(IF('Semester Activities'!K$59&lt;&gt;0,('Semester Activities'!K$59/'Weightage Page-1'!AZ$13)*'Weightage Page-1'!AZ204,0))+
(IF('Semester Activities'!K$60&lt;&gt;0,('Semester Activities'!K$60/'Weightage Page-1'!BA$13)*'Weightage Page-1'!BA204,0))+
(IF('Semester Activities'!K$61&lt;&gt;0,('Semester Activities'!K$61/'Weightage Page-1'!BB$13)*'Weightage Page-1'!BB204,0))</f>
        <v>0</v>
      </c>
      <c r="G198" s="423"/>
      <c r="H198" s="423">
        <f>(IF('Semester Activities'!L$11&lt;&gt;0,('Semester Activities'!L$11/'Weightage Page-1'!D$13)*'Weightage Page-1'!D204,0))+
(IF('Semester Activities'!L$12&lt;&gt;0,('Semester Activities'!L$12/'Weightage Page-1'!E$13)*'Weightage Page-1'!E204,0))+
(IF('Semester Activities'!L$13&lt;&gt;0,('Semester Activities'!L$13/'Weightage Page-1'!F$13)*'Weightage Page-1'!F204,0))+
(IF('Semester Activities'!L$14&lt;&gt;0,('Semester Activities'!L$14/'Weightage Page-1'!G$13)*'Weightage Page-1'!G204,0))+
(IF('Semester Activities'!L$15&lt;&gt;0,('Semester Activities'!L$15/'Weightage Page-1'!H$13)*'Weightage Page-1'!H204,0))+
(IF('Semester Activities'!L$16&lt;&gt;0,('Semester Activities'!L$16/'Weightage Page-1'!I$13)*'Weightage Page-1'!I204,0))+
(IF('Semester Activities'!L$17&lt;&gt;0,('Semester Activities'!L$17/'Weightage Page-1'!J$13)*'Weightage Page-1'!J204,0))+
(IF('Semester Activities'!L$18&lt;&gt;0,('Semester Activities'!L$18/'Weightage Page-1'!K$13)*'Weightage Page-1'!K204,0))+
(IF('Semester Activities'!L$19&lt;&gt;0,('Semester Activities'!L$19/'Weightage Page-1'!L$13)*'Weightage Page-1'!L204,0))+
(IF('Semester Activities'!L$20&lt;&gt;0,('Semester Activities'!L$20/'Weightage Page-1'!M$13)*'Weightage Page-1'!M204,0))+
(IF('Semester Activities'!L$21&lt;&gt;0,('Semester Activities'!L$21/'Weightage Page-1'!N$13)*'Weightage Page-1'!N204,0))+
(IF('Semester Activities'!L$25&lt;&gt;0,('Semester Activities'!L$25/'Weightage Page-1'!R$13)*'Weightage Page-1'!R204,0))+
(IF('Semester Activities'!L$26&lt;&gt;0,('Semester Activities'!L$26/'Weightage Page-1'!S$13)*'Weightage Page-1'!S204,0))+
(IF('Semester Activities'!L$27&lt;&gt;0,('Semester Activities'!L$27/'Weightage Page-1'!T$13)*'Weightage Page-1'!T204,0))+
(IF('Semester Activities'!L$28&lt;&gt;0,('Semester Activities'!L$28/'Weightage Page-1'!U$13)*'Weightage Page-1'!U204,0))+
(IF('Semester Activities'!L$29&lt;&gt;0,('Semester Activities'!L$29/'Weightage Page-1'!V$13)*'Weightage Page-1'!V204,0))+
(IF('Semester Activities'!L$30&lt;&gt;0,('Semester Activities'!L$30/'Weightage Page-1'!W$13)*'Weightage Page-1'!W204,0))+
(IF('Semester Activities'!L$31&lt;&gt;0,('Semester Activities'!L$31/'Weightage Page-1'!X$13)*'Weightage Page-1'!X204,0))+
(IF('Semester Activities'!L$32&lt;&gt;0,('Semester Activities'!L$32/'Weightage Page-1'!Y$13)*'Weightage Page-1'!Y204,0))+
(IF('Semester Activities'!L$33&lt;&gt;0,('Semester Activities'!L$33/'Weightage Page-1'!Z$13)*'Weightage Page-1'!Z204,0))+
(IF('Semester Activities'!L$34&lt;&gt;0,('Semester Activities'!L$34/'Weightage Page-1'!AA$13)*'Weightage Page-1'!AA204,0))+
(IF('Semester Activities'!L$35&lt;&gt;0,('Semester Activities'!L$35/'Weightage Page-1'!AB$13)*'Weightage Page-1'!AB204,0))+
(IF('Semester Activities'!L$36&lt;&gt;0,('Semester Activities'!L$36/'Weightage Page-1'!AC$13)*'Weightage Page-1'!AC204,0))+
(IF('Semester Activities'!L$38&lt;&gt;0,('Semester Activities'!L$38/'Weightage Page-1'!AE$13)*'Weightage Page-1'!AE204,0))+
(IF('Semester Activities'!L$39&lt;&gt;0,('Semester Activities'!L$39/'Weightage Page-1'!AF$13)*'Weightage Page-1'!AF204,0))+
(IF('Semester Activities'!L$40&lt;&gt;0,('Semester Activities'!L$40/'Weightage Page-1'!AG$13)*'Weightage Page-1'!AG204,0))+
(IF('Semester Activities'!L$41&lt;&gt;0,('Semester Activities'!L$41/'Weightage Page-1'!AH$13)*'Weightage Page-1'!AH204,0))+
(IF('Semester Activities'!L$42&lt;&gt;0,('Semester Activities'!L$42/'Weightage Page-1'!AI$13)*'Weightage Page-1'!AI204,0))+
(IF('Semester Activities'!L$43&lt;&gt;0,('Semester Activities'!L$43/'Weightage Page-1'!AJ$13)*'Weightage Page-1'!AJ204,0))+
(IF('Semester Activities'!L$44&lt;&gt;0,('Semester Activities'!L$44/'Weightage Page-1'!AK$13)*'Weightage Page-1'!AK204,0))+
(IF('Semester Activities'!L$45&lt;&gt;0,('Semester Activities'!L$45/'Weightage Page-1'!AL$13)*'Weightage Page-1'!AL204,0))+
(IF('Semester Activities'!L$46&lt;&gt;0,('Semester Activities'!L$46/'Weightage Page-1'!AM$13)*'Weightage Page-1'!AM204,0))+
(IF('Semester Activities'!L$47&lt;&gt;0,('Semester Activities'!L$47/'Weightage Page-1'!AN$13)*'Weightage Page-1'!AN204,0))+
(IF('Semester Activities'!L$48&lt;&gt;0,('Semester Activities'!L$48/'Weightage Page-1'!AO$13)*'Weightage Page-1'!AO204,0))+
(IF('Semester Activities'!L$49&lt;&gt;0,('Semester Activities'!L$49/'Weightage Page-1'!AP$13)*'Weightage Page-1'!AP204,0))+
(IF('Semester Activities'!L$50&lt;&gt;0,('Semester Activities'!L$50/'Weightage Page-1'!AQ$13)*'Weightage Page-1'!AQ204,0))+
(IF('Semester Activities'!L$51&lt;&gt;0,('Semester Activities'!L$51/'Weightage Page-1'!AR$13)*'Weightage Page-1'!AR204,0))+
(IF('Semester Activities'!L$52&lt;&gt;0,('Semester Activities'!L$52/'Weightage Page-1'!AS$13)*'Weightage Page-1'!AS204,0))+
(IF('Semester Activities'!L$53&lt;&gt;0,('Semester Activities'!L$53/'Weightage Page-1'!AT$13)*'Weightage Page-1'!AT204,0))+
(IF('Semester Activities'!L$54&lt;&gt;0,('Semester Activities'!L$54/'Weightage Page-1'!AU$13)*'Weightage Page-1'!AU204,0))+
(IF('Semester Activities'!L$55&lt;&gt;0,('Semester Activities'!L$55/'Weightage Page-1'!AV$13)*'Weightage Page-1'!AV204,0))+
(IF('Semester Activities'!L$56&lt;&gt;0,('Semester Activities'!L$56/'Weightage Page-1'!AW$13)*'Weightage Page-1'!AW204,0))+
(IF('Semester Activities'!L$57&lt;&gt;0,('Semester Activities'!L$57/'Weightage Page-1'!AX$13)*'Weightage Page-1'!AX204,0))+
(IF('Semester Activities'!L$58&lt;&gt;0,('Semester Activities'!L$58/'Weightage Page-1'!AY$13)*'Weightage Page-1'!AY204,0))+
(IF('Semester Activities'!L$59&lt;&gt;0,('Semester Activities'!L$59/'Weightage Page-1'!AZ$13)*'Weightage Page-1'!AZ204,0))+
(IF('Semester Activities'!L$60&lt;&gt;0,('Semester Activities'!L$60/'Weightage Page-1'!BA$13)*'Weightage Page-1'!BA204,0))+
(IF('Semester Activities'!L$61&lt;&gt;0,('Semester Activities'!L$61/'Weightage Page-1'!BB$13)*'Weightage Page-1'!BB204,0))</f>
        <v>0</v>
      </c>
      <c r="I198" s="423"/>
      <c r="J198" s="423">
        <f>(IF('Semester Activities'!M$11&lt;&gt;0,('Semester Activities'!M$11/'Weightage Page-1'!D$13)*'Weightage Page-1'!D204,0))+
(IF('Semester Activities'!M$12&lt;&gt;0,('Semester Activities'!M$12/'Weightage Page-1'!E$13)*'Weightage Page-1'!E204,0))+
(IF('Semester Activities'!M$13&lt;&gt;0,('Semester Activities'!M$13/'Weightage Page-1'!F$13)*'Weightage Page-1'!F204,0))+
(IF('Semester Activities'!M$14&lt;&gt;0,('Semester Activities'!M$14/'Weightage Page-1'!G$13)*'Weightage Page-1'!G204,0))+
(IF('Semester Activities'!M$15&lt;&gt;0,('Semester Activities'!M$15/'Weightage Page-1'!H$13)*'Weightage Page-1'!H204,0))+
(IF('Semester Activities'!M$16&lt;&gt;0,('Semester Activities'!M$16/'Weightage Page-1'!I$13)*'Weightage Page-1'!I204,0))+
(IF('Semester Activities'!M$17&lt;&gt;0,('Semester Activities'!M$17/'Weightage Page-1'!J$13)*'Weightage Page-1'!J204,0))+
(IF('Semester Activities'!M$18&lt;&gt;0,('Semester Activities'!M$18/'Weightage Page-1'!K$13)*'Weightage Page-1'!K204,0))+
(IF('Semester Activities'!M$19&lt;&gt;0,('Semester Activities'!M$19/'Weightage Page-1'!L$13)*'Weightage Page-1'!L204,0))+
(IF('Semester Activities'!M$20&lt;&gt;0,('Semester Activities'!M$20/'Weightage Page-1'!M$13)*'Weightage Page-1'!M204,0))+
(IF('Semester Activities'!M$21&lt;&gt;0,('Semester Activities'!M$21/'Weightage Page-1'!N$13)*'Weightage Page-1'!N204,0))+
(IF('Semester Activities'!M$25&lt;&gt;0,('Semester Activities'!M$25/'Weightage Page-1'!R$13)*'Weightage Page-1'!R204,0))+
(IF('Semester Activities'!M$26&lt;&gt;0,('Semester Activities'!M$26/'Weightage Page-1'!S$13)*'Weightage Page-1'!S204,0))+
(IF('Semester Activities'!M$27&lt;&gt;0,('Semester Activities'!M$27/'Weightage Page-1'!T$13)*'Weightage Page-1'!T204,0))+
(IF('Semester Activities'!M$28&lt;&gt;0,('Semester Activities'!M$28/'Weightage Page-1'!U$13)*'Weightage Page-1'!U204,0))+
(IF('Semester Activities'!M$29&lt;&gt;0,('Semester Activities'!M$29/'Weightage Page-1'!V$13)*'Weightage Page-1'!V204,0))+
(IF('Semester Activities'!M$30&lt;&gt;0,('Semester Activities'!M$30/'Weightage Page-1'!W$13)*'Weightage Page-1'!W204,0))+
(IF('Semester Activities'!M$31&lt;&gt;0,('Semester Activities'!M$31/'Weightage Page-1'!X$13)*'Weightage Page-1'!X204,0))+
(IF('Semester Activities'!M$32&lt;&gt;0,('Semester Activities'!M$32/'Weightage Page-1'!Y$13)*'Weightage Page-1'!Y204,0))+
(IF('Semester Activities'!M$33&lt;&gt;0,('Semester Activities'!M$33/'Weightage Page-1'!Z$13)*'Weightage Page-1'!Z204,0))+
(IF('Semester Activities'!M$34&lt;&gt;0,('Semester Activities'!M$34/'Weightage Page-1'!AA$13)*'Weightage Page-1'!AA204,0))+
(IF('Semester Activities'!M$35&lt;&gt;0,('Semester Activities'!M$35/'Weightage Page-1'!AB$13)*'Weightage Page-1'!AB204,0))+
(IF('Semester Activities'!M$36&lt;&gt;0,('Semester Activities'!M$36/'Weightage Page-1'!AC$13)*'Weightage Page-1'!AC204,0))+
(IF('Semester Activities'!M$38&lt;&gt;0,('Semester Activities'!M$38/'Weightage Page-1'!AE$13)*'Weightage Page-1'!AE204,0))+
(IF('Semester Activities'!M$39&lt;&gt;0,('Semester Activities'!M$39/'Weightage Page-1'!AF$13)*'Weightage Page-1'!AF204,0))+
(IF('Semester Activities'!M$40&lt;&gt;0,('Semester Activities'!M$40/'Weightage Page-1'!AG$13)*'Weightage Page-1'!AG204,0))+
(IF('Semester Activities'!M$41&lt;&gt;0,('Semester Activities'!M$41/'Weightage Page-1'!AH$13)*'Weightage Page-1'!AH204,0))+
(IF('Semester Activities'!M$42&lt;&gt;0,('Semester Activities'!M$42/'Weightage Page-1'!AI$13)*'Weightage Page-1'!AI204,0))+
(IF('Semester Activities'!M$43&lt;&gt;0,('Semester Activities'!M$43/'Weightage Page-1'!AJ$13)*'Weightage Page-1'!AJ204,0))+
(IF('Semester Activities'!M$44&lt;&gt;0,('Semester Activities'!M$44/'Weightage Page-1'!AK$13)*'Weightage Page-1'!AK204,0))+
(IF('Semester Activities'!M$45&lt;&gt;0,('Semester Activities'!M$45/'Weightage Page-1'!AL$13)*'Weightage Page-1'!AL204,0))+
(IF('Semester Activities'!M$46&lt;&gt;0,('Semester Activities'!M$46/'Weightage Page-1'!AM$13)*'Weightage Page-1'!AM204,0))+
(IF('Semester Activities'!M$47&lt;&gt;0,('Semester Activities'!M$47/'Weightage Page-1'!AN$13)*'Weightage Page-1'!AN204,0))+
(IF('Semester Activities'!M$48&lt;&gt;0,('Semester Activities'!M$48/'Weightage Page-1'!AO$13)*'Weightage Page-1'!AO204,0))+
(IF('Semester Activities'!M$49&lt;&gt;0,('Semester Activities'!M$49/'Weightage Page-1'!AP$13)*'Weightage Page-1'!AP204,0))+
(IF('Semester Activities'!M$50&lt;&gt;0,('Semester Activities'!M$50/'Weightage Page-1'!AQ$13)*'Weightage Page-1'!AQ204,0))+
(IF('Semester Activities'!M$51&lt;&gt;0,('Semester Activities'!M$51/'Weightage Page-1'!AR$13)*'Weightage Page-1'!AR204,0))+
(IF('Semester Activities'!M$52&lt;&gt;0,('Semester Activities'!M$52/'Weightage Page-1'!AS$13)*'Weightage Page-1'!AS204,0))+
(IF('Semester Activities'!M$53&lt;&gt;0,('Semester Activities'!M$53/'Weightage Page-1'!AT$13)*'Weightage Page-1'!AT204,0))+
(IF('Semester Activities'!M$54&lt;&gt;0,('Semester Activities'!M$54/'Weightage Page-1'!AU$13)*'Weightage Page-1'!AU204,0))+
(IF('Semester Activities'!M$55&lt;&gt;0,('Semester Activities'!M$55/'Weightage Page-1'!AV$13)*'Weightage Page-1'!AV204,0))+
(IF('Semester Activities'!M$56&lt;&gt;0,('Semester Activities'!M$56/'Weightage Page-1'!AW$13)*'Weightage Page-1'!AW204,0))+
(IF('Semester Activities'!M$57&lt;&gt;0,('Semester Activities'!M$57/'Weightage Page-1'!AX$13)*'Weightage Page-1'!AX204,0))+
(IF('Semester Activities'!M$58&lt;&gt;0,('Semester Activities'!M$58/'Weightage Page-1'!AY$13)*'Weightage Page-1'!AY204,0))+
(IF('Semester Activities'!M$59&lt;&gt;0,('Semester Activities'!M$59/'Weightage Page-1'!AZ$13)*'Weightage Page-1'!AZ204,0))+
(IF('Semester Activities'!M$60&lt;&gt;0,('Semester Activities'!M$60/'Weightage Page-1'!BA$13)*'Weightage Page-1'!BA204,0))+
(IF('Semester Activities'!M$61&lt;&gt;0,('Semester Activities'!M$61/'Weightage Page-1'!BB$13)*'Weightage Page-1'!BB204,0))</f>
        <v>0</v>
      </c>
      <c r="K198" s="423"/>
      <c r="L198" s="423">
        <f>(IF('Semester Activities'!N$11&lt;&gt;0,('Semester Activities'!N$11/'Weightage Page-1'!D$13)*'Weightage Page-1'!D204,0))+
(IF('Semester Activities'!N$12&lt;&gt;0,('Semester Activities'!N$12/'Weightage Page-1'!E$13)*'Weightage Page-1'!E204,0))+
(IF('Semester Activities'!N$13&lt;&gt;0,('Semester Activities'!N$13/'Weightage Page-1'!F$13)*'Weightage Page-1'!F204,0))+
(IF('Semester Activities'!N$14&lt;&gt;0,('Semester Activities'!N$14/'Weightage Page-1'!G$13)*'Weightage Page-1'!G204,0))+
(IF('Semester Activities'!N$15&lt;&gt;0,('Semester Activities'!N$15/'Weightage Page-1'!H$13)*'Weightage Page-1'!H204,0))+
(IF('Semester Activities'!N$16&lt;&gt;0,('Semester Activities'!N$16/'Weightage Page-1'!I$13)*'Weightage Page-1'!I204,0))+
(IF('Semester Activities'!N$17&lt;&gt;0,('Semester Activities'!N$17/'Weightage Page-1'!J$13)*'Weightage Page-1'!J204,0))+
(IF('Semester Activities'!N$18&lt;&gt;0,('Semester Activities'!N$18/'Weightage Page-1'!K$13)*'Weightage Page-1'!K204,0))+
(IF('Semester Activities'!N$19&lt;&gt;0,('Semester Activities'!N$19/'Weightage Page-1'!L$13)*'Weightage Page-1'!L204,0))+
(IF('Semester Activities'!N$20&lt;&gt;0,('Semester Activities'!N$20/'Weightage Page-1'!M$13)*'Weightage Page-1'!M204,0))+
(IF('Semester Activities'!N$21&lt;&gt;0,('Semester Activities'!N$21/'Weightage Page-1'!N$13)*'Weightage Page-1'!N204,0))+
(IF('Semester Activities'!N$25&lt;&gt;0,('Semester Activities'!N$25/'Weightage Page-1'!R$13)*'Weightage Page-1'!R204,0))+
(IF('Semester Activities'!N$26&lt;&gt;0,('Semester Activities'!N$26/'Weightage Page-1'!S$13)*'Weightage Page-1'!S204,0))+
(IF('Semester Activities'!N$27&lt;&gt;0,('Semester Activities'!N$27/'Weightage Page-1'!T$13)*'Weightage Page-1'!T204,0))+
(IF('Semester Activities'!N$28&lt;&gt;0,('Semester Activities'!N$28/'Weightage Page-1'!U$13)*'Weightage Page-1'!U204,0))+
(IF('Semester Activities'!N$29&lt;&gt;0,('Semester Activities'!N$29/'Weightage Page-1'!V$13)*'Weightage Page-1'!V204,0))+
(IF('Semester Activities'!N$30&lt;&gt;0,('Semester Activities'!N$30/'Weightage Page-1'!W$13)*'Weightage Page-1'!W204,0))+
(IF('Semester Activities'!N$31&lt;&gt;0,('Semester Activities'!N$31/'Weightage Page-1'!X$13)*'Weightage Page-1'!X204,0))+
(IF('Semester Activities'!N$32&lt;&gt;0,('Semester Activities'!N$32/'Weightage Page-1'!Y$13)*'Weightage Page-1'!Y204,0))+
(IF('Semester Activities'!N$33&lt;&gt;0,('Semester Activities'!N$33/'Weightage Page-1'!Z$13)*'Weightage Page-1'!Z204,0))+
(IF('Semester Activities'!N$34&lt;&gt;0,('Semester Activities'!N$34/'Weightage Page-1'!AA$13)*'Weightage Page-1'!AA204,0))+
(IF('Semester Activities'!N$35&lt;&gt;0,('Semester Activities'!N$35/'Weightage Page-1'!AB$13)*'Weightage Page-1'!AB204,0))+
(IF('Semester Activities'!N$36&lt;&gt;0,('Semester Activities'!N$36/'Weightage Page-1'!AC$13)*'Weightage Page-1'!AC204,0))+
(IF('Semester Activities'!N$38&lt;&gt;0,('Semester Activities'!N$38/'Weightage Page-1'!AE$13)*'Weightage Page-1'!AE204,0))+
(IF('Semester Activities'!N$39&lt;&gt;0,('Semester Activities'!N$39/'Weightage Page-1'!AF$13)*'Weightage Page-1'!AF204,0))+
(IF('Semester Activities'!N$40&lt;&gt;0,('Semester Activities'!N$40/'Weightage Page-1'!AG$13)*'Weightage Page-1'!AG204,0))+
(IF('Semester Activities'!N$41&lt;&gt;0,('Semester Activities'!N$41/'Weightage Page-1'!AH$13)*'Weightage Page-1'!AH204,0))+
(IF('Semester Activities'!N$42&lt;&gt;0,('Semester Activities'!N$42/'Weightage Page-1'!AI$13)*'Weightage Page-1'!AI204,0))+
(IF('Semester Activities'!N$43&lt;&gt;0,('Semester Activities'!N$43/'Weightage Page-1'!AJ$13)*'Weightage Page-1'!AJ204,0))+
(IF('Semester Activities'!N$44&lt;&gt;0,('Semester Activities'!N$44/'Weightage Page-1'!AK$13)*'Weightage Page-1'!AK204,0))+
(IF('Semester Activities'!N$45&lt;&gt;0,('Semester Activities'!N$45/'Weightage Page-1'!AL$13)*'Weightage Page-1'!AL204,0))+
(IF('Semester Activities'!N$46&lt;&gt;0,('Semester Activities'!N$46/'Weightage Page-1'!AM$13)*'Weightage Page-1'!AM204,0))+
(IF('Semester Activities'!N$47&lt;&gt;0,('Semester Activities'!N$47/'Weightage Page-1'!AN$13)*'Weightage Page-1'!AN204,0))+
(IF('Semester Activities'!N$48&lt;&gt;0,('Semester Activities'!N$48/'Weightage Page-1'!AO$13)*'Weightage Page-1'!AO204,0))+
(IF('Semester Activities'!N$49&lt;&gt;0,('Semester Activities'!N$49/'Weightage Page-1'!AP$13)*'Weightage Page-1'!AP204,0))+
(IF('Semester Activities'!N$50&lt;&gt;0,('Semester Activities'!N$50/'Weightage Page-1'!AQ$13)*'Weightage Page-1'!AQ204,0))+
(IF('Semester Activities'!N$51&lt;&gt;0,('Semester Activities'!N$51/'Weightage Page-1'!AR$13)*'Weightage Page-1'!AR204,0))+
(IF('Semester Activities'!N$52&lt;&gt;0,('Semester Activities'!N$52/'Weightage Page-1'!AS$13)*'Weightage Page-1'!AS204,0))+
(IF('Semester Activities'!N$53&lt;&gt;0,('Semester Activities'!N$53/'Weightage Page-1'!AT$13)*'Weightage Page-1'!AT204,0))+
(IF('Semester Activities'!N$54&lt;&gt;0,('Semester Activities'!N$54/'Weightage Page-1'!AU$13)*'Weightage Page-1'!AU204,0))+
(IF('Semester Activities'!N$55&lt;&gt;0,('Semester Activities'!N$55/'Weightage Page-1'!AV$13)*'Weightage Page-1'!AV204,0))+
(IF('Semester Activities'!N$56&lt;&gt;0,('Semester Activities'!N$56/'Weightage Page-1'!AW$13)*'Weightage Page-1'!AW204,0))+
(IF('Semester Activities'!N$57&lt;&gt;0,('Semester Activities'!N$57/'Weightage Page-1'!AX$13)*'Weightage Page-1'!AX204,0))+
(IF('Semester Activities'!N$58&lt;&gt;0,('Semester Activities'!N$58/'Weightage Page-1'!AY$13)*'Weightage Page-1'!AY204,0))+
(IF('Semester Activities'!N$59&lt;&gt;0,('Semester Activities'!N$59/'Weightage Page-1'!AZ$13)*'Weightage Page-1'!AZ204,0))+
(IF('Semester Activities'!N$60&lt;&gt;0,('Semester Activities'!N$60/'Weightage Page-1'!BA$13)*'Weightage Page-1'!BA204,0))+
(IF('Semester Activities'!N$61&lt;&gt;0,('Semester Activities'!N$61/'Weightage Page-1'!BB$13)*'Weightage Page-1'!BB204,0))</f>
        <v>0</v>
      </c>
      <c r="M198" s="423"/>
      <c r="N198" s="424">
        <f t="shared" si="4"/>
        <v>0</v>
      </c>
      <c r="O198" s="424"/>
    </row>
    <row r="199" spans="1:15" ht="16.5" thickBot="1" x14ac:dyDescent="0.3">
      <c r="A199" s="210">
        <v>190</v>
      </c>
      <c r="B199" s="211" t="str">
        <f>IF('Weightage Page-1'!B205&lt;&gt;"",'Weightage Page-1'!B205,"")</f>
        <v/>
      </c>
      <c r="C199" s="118"/>
      <c r="D199" s="423">
        <f>(IF('Semester Activities'!J$11&lt;&gt;0,('Semester Activities'!J$11/'Weightage Page-1'!D$13)*'Weightage Page-1'!D205,0))+
(IF('Semester Activities'!J$12&lt;&gt;0,('Semester Activities'!J$12/'Weightage Page-1'!E$13)*'Weightage Page-1'!E205,0))+
(IF('Semester Activities'!J$13&lt;&gt;0,('Semester Activities'!J$13/'Weightage Page-1'!F$13)*'Weightage Page-1'!F205,0))+
(IF('Semester Activities'!J$14&lt;&gt;0,('Semester Activities'!J$14/'Weightage Page-1'!G$13)*'Weightage Page-1'!G205,0))+
(IF('Semester Activities'!J$15&lt;&gt;0,('Semester Activities'!J$15/'Weightage Page-1'!H$13)*'Weightage Page-1'!H205,0))+
(IF('Semester Activities'!J$16&lt;&gt;0,('Semester Activities'!J$16/'Weightage Page-1'!I$13)*'Weightage Page-1'!I205,0))+
(IF('Semester Activities'!J$17&lt;&gt;0,('Semester Activities'!J$17/'Weightage Page-1'!J$13)*'Weightage Page-1'!J205,0))+
(IF('Semester Activities'!J$18&lt;&gt;0,('Semester Activities'!J$18/'Weightage Page-1'!K$13)*'Weightage Page-1'!K205,0))+
(IF('Semester Activities'!J$19&lt;&gt;0,('Semester Activities'!J$19/'Weightage Page-1'!L$13)*'Weightage Page-1'!L205,0))+
(IF('Semester Activities'!J$20&lt;&gt;0,('Semester Activities'!J$20/'Weightage Page-1'!M$13)*'Weightage Page-1'!M205,0))+
(IF('Semester Activities'!J$21&lt;&gt;0,('Semester Activities'!J$21/'Weightage Page-1'!N$13)*'Weightage Page-1'!N205,0))+
(IF('Semester Activities'!J$25&lt;&gt;0,('Semester Activities'!J$25/'Weightage Page-1'!R$13)*'Weightage Page-1'!R205,0))+
(IF('Semester Activities'!J$26&lt;&gt;0,('Semester Activities'!J$26/'Weightage Page-1'!S$13)*'Weightage Page-1'!S205,0))+
(IF('Semester Activities'!J$27&lt;&gt;0,('Semester Activities'!J$27/'Weightage Page-1'!T$13)*'Weightage Page-1'!T205,0))+
(IF('Semester Activities'!J$28&lt;&gt;0,('Semester Activities'!J$28/'Weightage Page-1'!U$13)*'Weightage Page-1'!U205,0))+
(IF('Semester Activities'!J$29&lt;&gt;0,('Semester Activities'!J$29/'Weightage Page-1'!V$13)*'Weightage Page-1'!V205,0))+
(IF('Semester Activities'!J$30&lt;&gt;0,('Semester Activities'!J$30/'Weightage Page-1'!W$13)*'Weightage Page-1'!W205,0))+
(IF('Semester Activities'!J$31&lt;&gt;0,('Semester Activities'!J$31/'Weightage Page-1'!X$13)*'Weightage Page-1'!X205,0))+
(IF('Semester Activities'!J$32&lt;&gt;0,('Semester Activities'!J$32/'Weightage Page-1'!Y$13)*'Weightage Page-1'!Y205,0))+
(IF('Semester Activities'!J$33&lt;&gt;0,('Semester Activities'!J$33/'Weightage Page-1'!Z$13)*'Weightage Page-1'!Z205,0))+
(IF('Semester Activities'!J$34&lt;&gt;0,('Semester Activities'!J$34/'Weightage Page-1'!AA$13)*'Weightage Page-1'!AA205,0))+
(IF('Semester Activities'!J$35&lt;&gt;0,('Semester Activities'!J$35/'Weightage Page-1'!AB$13)*'Weightage Page-1'!AB205,0))+
(IF('Semester Activities'!J$36&lt;&gt;0,('Semester Activities'!J$36/'Weightage Page-1'!AC$13)*'Weightage Page-1'!AC205,0))+
(IF('Semester Activities'!J$38&lt;&gt;0,('Semester Activities'!J$38/'Weightage Page-1'!AE$13)*'Weightage Page-1'!AE205,0))+
(IF('Semester Activities'!J$39&lt;&gt;0,('Semester Activities'!J$39/'Weightage Page-1'!AF$13)*'Weightage Page-1'!AF205,0))+
(IF('Semester Activities'!J$40&lt;&gt;0,('Semester Activities'!J$40/'Weightage Page-1'!AG$13)*'Weightage Page-1'!AG205,0))+
(IF('Semester Activities'!J$41&lt;&gt;0,('Semester Activities'!J$41/'Weightage Page-1'!AH$13)*'Weightage Page-1'!AH205,0))+
(IF('Semester Activities'!J$42&lt;&gt;0,('Semester Activities'!J$42/'Weightage Page-1'!AI$13)*'Weightage Page-1'!AI205,0))+
(IF('Semester Activities'!J$43&lt;&gt;0,('Semester Activities'!J$43/'Weightage Page-1'!AJ$13)*'Weightage Page-1'!AJ205,0))+
(IF('Semester Activities'!J$44&lt;&gt;0,('Semester Activities'!J$44/'Weightage Page-1'!AK$13)*'Weightage Page-1'!AK205,0))+
(IF('Semester Activities'!J$45&lt;&gt;0,('Semester Activities'!J$45/'Weightage Page-1'!AL$13)*'Weightage Page-1'!AL205,0))+
(IF('Semester Activities'!J$46&lt;&gt;0,('Semester Activities'!J$46/'Weightage Page-1'!AM$13)*'Weightage Page-1'!AM205,0))+
(IF('Semester Activities'!J$47&lt;&gt;0,('Semester Activities'!J$47/'Weightage Page-1'!AN$13)*'Weightage Page-1'!AN205,0))+
(IF('Semester Activities'!J$48&lt;&gt;0,('Semester Activities'!J$48/'Weightage Page-1'!AO$13)*'Weightage Page-1'!AO205,0))+
(IF('Semester Activities'!J$49&lt;&gt;0,('Semester Activities'!J$49/'Weightage Page-1'!AP$13)*'Weightage Page-1'!AP205,0))+
(IF('Semester Activities'!J$50&lt;&gt;0,('Semester Activities'!J$50/'Weightage Page-1'!AQ$13)*'Weightage Page-1'!AQ205,0))+
(IF('Semester Activities'!J$51&lt;&gt;0,('Semester Activities'!J$51/'Weightage Page-1'!AR$13)*'Weightage Page-1'!AR205,0))+
(IF('Semester Activities'!J$52&lt;&gt;0,('Semester Activities'!J$52/'Weightage Page-1'!AS$13)*'Weightage Page-1'!AS205,0))+
(IF('Semester Activities'!J$53&lt;&gt;0,('Semester Activities'!J$53/'Weightage Page-1'!AT$13)*'Weightage Page-1'!AT205,0))+
(IF('Semester Activities'!J$54&lt;&gt;0,('Semester Activities'!J$54/'Weightage Page-1'!AU$13)*'Weightage Page-1'!AU205,0))+
(IF('Semester Activities'!J$55&lt;&gt;0,('Semester Activities'!J$55/'Weightage Page-1'!AV$13)*'Weightage Page-1'!AV205,0))+
(IF('Semester Activities'!J$56&lt;&gt;0,('Semester Activities'!J$56/'Weightage Page-1'!AW$13)*'Weightage Page-1'!AW205,0))+
(IF('Semester Activities'!J$57&lt;&gt;0,('Semester Activities'!J$57/'Weightage Page-1'!AX$13)*'Weightage Page-1'!AX205,0))+
(IF('Semester Activities'!J$58&lt;&gt;0,('Semester Activities'!J$58/'Weightage Page-1'!AY$13)*'Weightage Page-1'!AY205,0))+
(IF('Semester Activities'!J$59&lt;&gt;0,('Semester Activities'!J$59/'Weightage Page-1'!AZ$13)*'Weightage Page-1'!AZ205,0))+
(IF('Semester Activities'!J$60&lt;&gt;0,('Semester Activities'!J$60/'Weightage Page-1'!BA$13)*'Weightage Page-1'!BA205,0))+
(IF('Semester Activities'!J$61&lt;&gt;0,('Semester Activities'!J$61/'Weightage Page-1'!BB$13)*'Weightage Page-1'!BB205,0))</f>
        <v>0</v>
      </c>
      <c r="E199" s="423"/>
      <c r="F199" s="423">
        <f>(IF('Semester Activities'!K$11&lt;&gt;0,('Semester Activities'!K$11/'Weightage Page-1'!D$13)*'Weightage Page-1'!D205,0))+
(IF('Semester Activities'!K$12&lt;&gt;0,('Semester Activities'!K$12/'Weightage Page-1'!E$13)*'Weightage Page-1'!E205,0))+
(IF('Semester Activities'!K$13&lt;&gt;0,('Semester Activities'!K$13/'Weightage Page-1'!F$13)*'Weightage Page-1'!F205,0))+
(IF('Semester Activities'!K$14&lt;&gt;0,('Semester Activities'!K$14/'Weightage Page-1'!G$13)*'Weightage Page-1'!G205,0))+
(IF('Semester Activities'!K$15&lt;&gt;0,('Semester Activities'!K$15/'Weightage Page-1'!H$13)*'Weightage Page-1'!H205,0))+
(IF('Semester Activities'!K$16&lt;&gt;0,('Semester Activities'!K$16/'Weightage Page-1'!I$13)*'Weightage Page-1'!I205,0))+
(IF('Semester Activities'!K$17&lt;&gt;0,('Semester Activities'!K$17/'Weightage Page-1'!J$13)*'Weightage Page-1'!J205,0))+
(IF('Semester Activities'!K$18&lt;&gt;0,('Semester Activities'!K$18/'Weightage Page-1'!K$13)*'Weightage Page-1'!K205,0))+
(IF('Semester Activities'!K$19&lt;&gt;0,('Semester Activities'!K$19/'Weightage Page-1'!L$13)*'Weightage Page-1'!L205,0))+
(IF('Semester Activities'!K$20&lt;&gt;0,('Semester Activities'!K$20/'Weightage Page-1'!M$13)*'Weightage Page-1'!M205,0))+
(IF('Semester Activities'!K$21&lt;&gt;0,('Semester Activities'!K$21/'Weightage Page-1'!N$13)*'Weightage Page-1'!N205,0))+
(IF('Semester Activities'!K$25&lt;&gt;0,('Semester Activities'!K$25/'Weightage Page-1'!R$13)*'Weightage Page-1'!R205,0))+
(IF('Semester Activities'!K$26&lt;&gt;0,('Semester Activities'!K$26/'Weightage Page-1'!S$13)*'Weightage Page-1'!S205,0))+
(IF('Semester Activities'!K$27&lt;&gt;0,('Semester Activities'!K$27/'Weightage Page-1'!T$13)*'Weightage Page-1'!T205,0))+
(IF('Semester Activities'!K$28&lt;&gt;0,('Semester Activities'!K$28/'Weightage Page-1'!U$13)*'Weightage Page-1'!U205,0))+
(IF('Semester Activities'!K$29&lt;&gt;0,('Semester Activities'!K$29/'Weightage Page-1'!V$13)*'Weightage Page-1'!V205,0))+
(IF('Semester Activities'!K$30&lt;&gt;0,('Semester Activities'!K$30/'Weightage Page-1'!W$13)*'Weightage Page-1'!W205,0))+
(IF('Semester Activities'!K$31&lt;&gt;0,('Semester Activities'!K$31/'Weightage Page-1'!X$13)*'Weightage Page-1'!X205,0))+
(IF('Semester Activities'!K$32&lt;&gt;0,('Semester Activities'!K$32/'Weightage Page-1'!Y$13)*'Weightage Page-1'!Y205,0))+
(IF('Semester Activities'!K$33&lt;&gt;0,('Semester Activities'!K$33/'Weightage Page-1'!Z$13)*'Weightage Page-1'!Z205,0))+
(IF('Semester Activities'!K$34&lt;&gt;0,('Semester Activities'!K$34/'Weightage Page-1'!AA$13)*'Weightage Page-1'!AA205,0))+
(IF('Semester Activities'!K$35&lt;&gt;0,('Semester Activities'!K$35/'Weightage Page-1'!AB$13)*'Weightage Page-1'!AB205,0))+
(IF('Semester Activities'!K$36&lt;&gt;0,('Semester Activities'!K$36/'Weightage Page-1'!AC$13)*'Weightage Page-1'!AC205,0))+
(IF('Semester Activities'!K$38&lt;&gt;0,('Semester Activities'!K$38/'Weightage Page-1'!AE$13)*'Weightage Page-1'!AE205,0))+
(IF('Semester Activities'!K$39&lt;&gt;0,('Semester Activities'!K$39/'Weightage Page-1'!AF$13)*'Weightage Page-1'!AF205,0))+
(IF('Semester Activities'!K$40&lt;&gt;0,('Semester Activities'!K$40/'Weightage Page-1'!AG$13)*'Weightage Page-1'!AG205,0))+
(IF('Semester Activities'!K$41&lt;&gt;0,('Semester Activities'!K$41/'Weightage Page-1'!AH$13)*'Weightage Page-1'!AH205,0))+
(IF('Semester Activities'!K$42&lt;&gt;0,('Semester Activities'!K$42/'Weightage Page-1'!AI$13)*'Weightage Page-1'!AI205,0))+
(IF('Semester Activities'!K$43&lt;&gt;0,('Semester Activities'!K$43/'Weightage Page-1'!AJ$13)*'Weightage Page-1'!AJ205,0))+
(IF('Semester Activities'!K$44&lt;&gt;0,('Semester Activities'!K$44/'Weightage Page-1'!AK$13)*'Weightage Page-1'!AK205,0))+
(IF('Semester Activities'!K$45&lt;&gt;0,('Semester Activities'!K$45/'Weightage Page-1'!AL$13)*'Weightage Page-1'!AL205,0))+
(IF('Semester Activities'!K$46&lt;&gt;0,('Semester Activities'!K$46/'Weightage Page-1'!AM$13)*'Weightage Page-1'!AM205,0))+
(IF('Semester Activities'!K$47&lt;&gt;0,('Semester Activities'!K$47/'Weightage Page-1'!AN$13)*'Weightage Page-1'!AN205,0))+
(IF('Semester Activities'!K$48&lt;&gt;0,('Semester Activities'!K$48/'Weightage Page-1'!AO$13)*'Weightage Page-1'!AO205,0))+
(IF('Semester Activities'!K$49&lt;&gt;0,('Semester Activities'!K$49/'Weightage Page-1'!AP$13)*'Weightage Page-1'!AP205,0))+
(IF('Semester Activities'!K$50&lt;&gt;0,('Semester Activities'!K$50/'Weightage Page-1'!AQ$13)*'Weightage Page-1'!AQ205,0))+
(IF('Semester Activities'!K$51&lt;&gt;0,('Semester Activities'!K$51/'Weightage Page-1'!AR$13)*'Weightage Page-1'!AR205,0))+
(IF('Semester Activities'!K$52&lt;&gt;0,('Semester Activities'!K$52/'Weightage Page-1'!AS$13)*'Weightage Page-1'!AS205,0))+
(IF('Semester Activities'!K$53&lt;&gt;0,('Semester Activities'!K$53/'Weightage Page-1'!AT$13)*'Weightage Page-1'!AT205,0))+
(IF('Semester Activities'!K$54&lt;&gt;0,('Semester Activities'!K$54/'Weightage Page-1'!AU$13)*'Weightage Page-1'!AU205,0))+
(IF('Semester Activities'!K$55&lt;&gt;0,('Semester Activities'!K$55/'Weightage Page-1'!AV$13)*'Weightage Page-1'!AV205,0))+
(IF('Semester Activities'!K$56&lt;&gt;0,('Semester Activities'!K$56/'Weightage Page-1'!AW$13)*'Weightage Page-1'!AW205,0))+
(IF('Semester Activities'!K$57&lt;&gt;0,('Semester Activities'!K$57/'Weightage Page-1'!AX$13)*'Weightage Page-1'!AX205,0))+
(IF('Semester Activities'!K$58&lt;&gt;0,('Semester Activities'!K$58/'Weightage Page-1'!AY$13)*'Weightage Page-1'!AY205,0))+
(IF('Semester Activities'!K$59&lt;&gt;0,('Semester Activities'!K$59/'Weightage Page-1'!AZ$13)*'Weightage Page-1'!AZ205,0))+
(IF('Semester Activities'!K$60&lt;&gt;0,('Semester Activities'!K$60/'Weightage Page-1'!BA$13)*'Weightage Page-1'!BA205,0))+
(IF('Semester Activities'!K$61&lt;&gt;0,('Semester Activities'!K$61/'Weightage Page-1'!BB$13)*'Weightage Page-1'!BB205,0))</f>
        <v>0</v>
      </c>
      <c r="G199" s="423"/>
      <c r="H199" s="423">
        <f>(IF('Semester Activities'!L$11&lt;&gt;0,('Semester Activities'!L$11/'Weightage Page-1'!D$13)*'Weightage Page-1'!D205,0))+
(IF('Semester Activities'!L$12&lt;&gt;0,('Semester Activities'!L$12/'Weightage Page-1'!E$13)*'Weightage Page-1'!E205,0))+
(IF('Semester Activities'!L$13&lt;&gt;0,('Semester Activities'!L$13/'Weightage Page-1'!F$13)*'Weightage Page-1'!F205,0))+
(IF('Semester Activities'!L$14&lt;&gt;0,('Semester Activities'!L$14/'Weightage Page-1'!G$13)*'Weightage Page-1'!G205,0))+
(IF('Semester Activities'!L$15&lt;&gt;0,('Semester Activities'!L$15/'Weightage Page-1'!H$13)*'Weightage Page-1'!H205,0))+
(IF('Semester Activities'!L$16&lt;&gt;0,('Semester Activities'!L$16/'Weightage Page-1'!I$13)*'Weightage Page-1'!I205,0))+
(IF('Semester Activities'!L$17&lt;&gt;0,('Semester Activities'!L$17/'Weightage Page-1'!J$13)*'Weightage Page-1'!J205,0))+
(IF('Semester Activities'!L$18&lt;&gt;0,('Semester Activities'!L$18/'Weightage Page-1'!K$13)*'Weightage Page-1'!K205,0))+
(IF('Semester Activities'!L$19&lt;&gt;0,('Semester Activities'!L$19/'Weightage Page-1'!L$13)*'Weightage Page-1'!L205,0))+
(IF('Semester Activities'!L$20&lt;&gt;0,('Semester Activities'!L$20/'Weightage Page-1'!M$13)*'Weightage Page-1'!M205,0))+
(IF('Semester Activities'!L$21&lt;&gt;0,('Semester Activities'!L$21/'Weightage Page-1'!N$13)*'Weightage Page-1'!N205,0))+
(IF('Semester Activities'!L$25&lt;&gt;0,('Semester Activities'!L$25/'Weightage Page-1'!R$13)*'Weightage Page-1'!R205,0))+
(IF('Semester Activities'!L$26&lt;&gt;0,('Semester Activities'!L$26/'Weightage Page-1'!S$13)*'Weightage Page-1'!S205,0))+
(IF('Semester Activities'!L$27&lt;&gt;0,('Semester Activities'!L$27/'Weightage Page-1'!T$13)*'Weightage Page-1'!T205,0))+
(IF('Semester Activities'!L$28&lt;&gt;0,('Semester Activities'!L$28/'Weightage Page-1'!U$13)*'Weightage Page-1'!U205,0))+
(IF('Semester Activities'!L$29&lt;&gt;0,('Semester Activities'!L$29/'Weightage Page-1'!V$13)*'Weightage Page-1'!V205,0))+
(IF('Semester Activities'!L$30&lt;&gt;0,('Semester Activities'!L$30/'Weightage Page-1'!W$13)*'Weightage Page-1'!W205,0))+
(IF('Semester Activities'!L$31&lt;&gt;0,('Semester Activities'!L$31/'Weightage Page-1'!X$13)*'Weightage Page-1'!X205,0))+
(IF('Semester Activities'!L$32&lt;&gt;0,('Semester Activities'!L$32/'Weightage Page-1'!Y$13)*'Weightage Page-1'!Y205,0))+
(IF('Semester Activities'!L$33&lt;&gt;0,('Semester Activities'!L$33/'Weightage Page-1'!Z$13)*'Weightage Page-1'!Z205,0))+
(IF('Semester Activities'!L$34&lt;&gt;0,('Semester Activities'!L$34/'Weightage Page-1'!AA$13)*'Weightage Page-1'!AA205,0))+
(IF('Semester Activities'!L$35&lt;&gt;0,('Semester Activities'!L$35/'Weightage Page-1'!AB$13)*'Weightage Page-1'!AB205,0))+
(IF('Semester Activities'!L$36&lt;&gt;0,('Semester Activities'!L$36/'Weightage Page-1'!AC$13)*'Weightage Page-1'!AC205,0))+
(IF('Semester Activities'!L$38&lt;&gt;0,('Semester Activities'!L$38/'Weightage Page-1'!AE$13)*'Weightage Page-1'!AE205,0))+
(IF('Semester Activities'!L$39&lt;&gt;0,('Semester Activities'!L$39/'Weightage Page-1'!AF$13)*'Weightage Page-1'!AF205,0))+
(IF('Semester Activities'!L$40&lt;&gt;0,('Semester Activities'!L$40/'Weightage Page-1'!AG$13)*'Weightage Page-1'!AG205,0))+
(IF('Semester Activities'!L$41&lt;&gt;0,('Semester Activities'!L$41/'Weightage Page-1'!AH$13)*'Weightage Page-1'!AH205,0))+
(IF('Semester Activities'!L$42&lt;&gt;0,('Semester Activities'!L$42/'Weightage Page-1'!AI$13)*'Weightage Page-1'!AI205,0))+
(IF('Semester Activities'!L$43&lt;&gt;0,('Semester Activities'!L$43/'Weightage Page-1'!AJ$13)*'Weightage Page-1'!AJ205,0))+
(IF('Semester Activities'!L$44&lt;&gt;0,('Semester Activities'!L$44/'Weightage Page-1'!AK$13)*'Weightage Page-1'!AK205,0))+
(IF('Semester Activities'!L$45&lt;&gt;0,('Semester Activities'!L$45/'Weightage Page-1'!AL$13)*'Weightage Page-1'!AL205,0))+
(IF('Semester Activities'!L$46&lt;&gt;0,('Semester Activities'!L$46/'Weightage Page-1'!AM$13)*'Weightage Page-1'!AM205,0))+
(IF('Semester Activities'!L$47&lt;&gt;0,('Semester Activities'!L$47/'Weightage Page-1'!AN$13)*'Weightage Page-1'!AN205,0))+
(IF('Semester Activities'!L$48&lt;&gt;0,('Semester Activities'!L$48/'Weightage Page-1'!AO$13)*'Weightage Page-1'!AO205,0))+
(IF('Semester Activities'!L$49&lt;&gt;0,('Semester Activities'!L$49/'Weightage Page-1'!AP$13)*'Weightage Page-1'!AP205,0))+
(IF('Semester Activities'!L$50&lt;&gt;0,('Semester Activities'!L$50/'Weightage Page-1'!AQ$13)*'Weightage Page-1'!AQ205,0))+
(IF('Semester Activities'!L$51&lt;&gt;0,('Semester Activities'!L$51/'Weightage Page-1'!AR$13)*'Weightage Page-1'!AR205,0))+
(IF('Semester Activities'!L$52&lt;&gt;0,('Semester Activities'!L$52/'Weightage Page-1'!AS$13)*'Weightage Page-1'!AS205,0))+
(IF('Semester Activities'!L$53&lt;&gt;0,('Semester Activities'!L$53/'Weightage Page-1'!AT$13)*'Weightage Page-1'!AT205,0))+
(IF('Semester Activities'!L$54&lt;&gt;0,('Semester Activities'!L$54/'Weightage Page-1'!AU$13)*'Weightage Page-1'!AU205,0))+
(IF('Semester Activities'!L$55&lt;&gt;0,('Semester Activities'!L$55/'Weightage Page-1'!AV$13)*'Weightage Page-1'!AV205,0))+
(IF('Semester Activities'!L$56&lt;&gt;0,('Semester Activities'!L$56/'Weightage Page-1'!AW$13)*'Weightage Page-1'!AW205,0))+
(IF('Semester Activities'!L$57&lt;&gt;0,('Semester Activities'!L$57/'Weightage Page-1'!AX$13)*'Weightage Page-1'!AX205,0))+
(IF('Semester Activities'!L$58&lt;&gt;0,('Semester Activities'!L$58/'Weightage Page-1'!AY$13)*'Weightage Page-1'!AY205,0))+
(IF('Semester Activities'!L$59&lt;&gt;0,('Semester Activities'!L$59/'Weightage Page-1'!AZ$13)*'Weightage Page-1'!AZ205,0))+
(IF('Semester Activities'!L$60&lt;&gt;0,('Semester Activities'!L$60/'Weightage Page-1'!BA$13)*'Weightage Page-1'!BA205,0))+
(IF('Semester Activities'!L$61&lt;&gt;0,('Semester Activities'!L$61/'Weightage Page-1'!BB$13)*'Weightage Page-1'!BB205,0))</f>
        <v>0</v>
      </c>
      <c r="I199" s="423"/>
      <c r="J199" s="423">
        <f>(IF('Semester Activities'!M$11&lt;&gt;0,('Semester Activities'!M$11/'Weightage Page-1'!D$13)*'Weightage Page-1'!D205,0))+
(IF('Semester Activities'!M$12&lt;&gt;0,('Semester Activities'!M$12/'Weightage Page-1'!E$13)*'Weightage Page-1'!E205,0))+
(IF('Semester Activities'!M$13&lt;&gt;0,('Semester Activities'!M$13/'Weightage Page-1'!F$13)*'Weightage Page-1'!F205,0))+
(IF('Semester Activities'!M$14&lt;&gt;0,('Semester Activities'!M$14/'Weightage Page-1'!G$13)*'Weightage Page-1'!G205,0))+
(IF('Semester Activities'!M$15&lt;&gt;0,('Semester Activities'!M$15/'Weightage Page-1'!H$13)*'Weightage Page-1'!H205,0))+
(IF('Semester Activities'!M$16&lt;&gt;0,('Semester Activities'!M$16/'Weightage Page-1'!I$13)*'Weightage Page-1'!I205,0))+
(IF('Semester Activities'!M$17&lt;&gt;0,('Semester Activities'!M$17/'Weightage Page-1'!J$13)*'Weightage Page-1'!J205,0))+
(IF('Semester Activities'!M$18&lt;&gt;0,('Semester Activities'!M$18/'Weightage Page-1'!K$13)*'Weightage Page-1'!K205,0))+
(IF('Semester Activities'!M$19&lt;&gt;0,('Semester Activities'!M$19/'Weightage Page-1'!L$13)*'Weightage Page-1'!L205,0))+
(IF('Semester Activities'!M$20&lt;&gt;0,('Semester Activities'!M$20/'Weightage Page-1'!M$13)*'Weightage Page-1'!M205,0))+
(IF('Semester Activities'!M$21&lt;&gt;0,('Semester Activities'!M$21/'Weightage Page-1'!N$13)*'Weightage Page-1'!N205,0))+
(IF('Semester Activities'!M$25&lt;&gt;0,('Semester Activities'!M$25/'Weightage Page-1'!R$13)*'Weightage Page-1'!R205,0))+
(IF('Semester Activities'!M$26&lt;&gt;0,('Semester Activities'!M$26/'Weightage Page-1'!S$13)*'Weightage Page-1'!S205,0))+
(IF('Semester Activities'!M$27&lt;&gt;0,('Semester Activities'!M$27/'Weightage Page-1'!T$13)*'Weightage Page-1'!T205,0))+
(IF('Semester Activities'!M$28&lt;&gt;0,('Semester Activities'!M$28/'Weightage Page-1'!U$13)*'Weightage Page-1'!U205,0))+
(IF('Semester Activities'!M$29&lt;&gt;0,('Semester Activities'!M$29/'Weightage Page-1'!V$13)*'Weightage Page-1'!V205,0))+
(IF('Semester Activities'!M$30&lt;&gt;0,('Semester Activities'!M$30/'Weightage Page-1'!W$13)*'Weightage Page-1'!W205,0))+
(IF('Semester Activities'!M$31&lt;&gt;0,('Semester Activities'!M$31/'Weightage Page-1'!X$13)*'Weightage Page-1'!X205,0))+
(IF('Semester Activities'!M$32&lt;&gt;0,('Semester Activities'!M$32/'Weightage Page-1'!Y$13)*'Weightage Page-1'!Y205,0))+
(IF('Semester Activities'!M$33&lt;&gt;0,('Semester Activities'!M$33/'Weightage Page-1'!Z$13)*'Weightage Page-1'!Z205,0))+
(IF('Semester Activities'!M$34&lt;&gt;0,('Semester Activities'!M$34/'Weightage Page-1'!AA$13)*'Weightage Page-1'!AA205,0))+
(IF('Semester Activities'!M$35&lt;&gt;0,('Semester Activities'!M$35/'Weightage Page-1'!AB$13)*'Weightage Page-1'!AB205,0))+
(IF('Semester Activities'!M$36&lt;&gt;0,('Semester Activities'!M$36/'Weightage Page-1'!AC$13)*'Weightage Page-1'!AC205,0))+
(IF('Semester Activities'!M$38&lt;&gt;0,('Semester Activities'!M$38/'Weightage Page-1'!AE$13)*'Weightage Page-1'!AE205,0))+
(IF('Semester Activities'!M$39&lt;&gt;0,('Semester Activities'!M$39/'Weightage Page-1'!AF$13)*'Weightage Page-1'!AF205,0))+
(IF('Semester Activities'!M$40&lt;&gt;0,('Semester Activities'!M$40/'Weightage Page-1'!AG$13)*'Weightage Page-1'!AG205,0))+
(IF('Semester Activities'!M$41&lt;&gt;0,('Semester Activities'!M$41/'Weightage Page-1'!AH$13)*'Weightage Page-1'!AH205,0))+
(IF('Semester Activities'!M$42&lt;&gt;0,('Semester Activities'!M$42/'Weightage Page-1'!AI$13)*'Weightage Page-1'!AI205,0))+
(IF('Semester Activities'!M$43&lt;&gt;0,('Semester Activities'!M$43/'Weightage Page-1'!AJ$13)*'Weightage Page-1'!AJ205,0))+
(IF('Semester Activities'!M$44&lt;&gt;0,('Semester Activities'!M$44/'Weightage Page-1'!AK$13)*'Weightage Page-1'!AK205,0))+
(IF('Semester Activities'!M$45&lt;&gt;0,('Semester Activities'!M$45/'Weightage Page-1'!AL$13)*'Weightage Page-1'!AL205,0))+
(IF('Semester Activities'!M$46&lt;&gt;0,('Semester Activities'!M$46/'Weightage Page-1'!AM$13)*'Weightage Page-1'!AM205,0))+
(IF('Semester Activities'!M$47&lt;&gt;0,('Semester Activities'!M$47/'Weightage Page-1'!AN$13)*'Weightage Page-1'!AN205,0))+
(IF('Semester Activities'!M$48&lt;&gt;0,('Semester Activities'!M$48/'Weightage Page-1'!AO$13)*'Weightage Page-1'!AO205,0))+
(IF('Semester Activities'!M$49&lt;&gt;0,('Semester Activities'!M$49/'Weightage Page-1'!AP$13)*'Weightage Page-1'!AP205,0))+
(IF('Semester Activities'!M$50&lt;&gt;0,('Semester Activities'!M$50/'Weightage Page-1'!AQ$13)*'Weightage Page-1'!AQ205,0))+
(IF('Semester Activities'!M$51&lt;&gt;0,('Semester Activities'!M$51/'Weightage Page-1'!AR$13)*'Weightage Page-1'!AR205,0))+
(IF('Semester Activities'!M$52&lt;&gt;0,('Semester Activities'!M$52/'Weightage Page-1'!AS$13)*'Weightage Page-1'!AS205,0))+
(IF('Semester Activities'!M$53&lt;&gt;0,('Semester Activities'!M$53/'Weightage Page-1'!AT$13)*'Weightage Page-1'!AT205,0))+
(IF('Semester Activities'!M$54&lt;&gt;0,('Semester Activities'!M$54/'Weightage Page-1'!AU$13)*'Weightage Page-1'!AU205,0))+
(IF('Semester Activities'!M$55&lt;&gt;0,('Semester Activities'!M$55/'Weightage Page-1'!AV$13)*'Weightage Page-1'!AV205,0))+
(IF('Semester Activities'!M$56&lt;&gt;0,('Semester Activities'!M$56/'Weightage Page-1'!AW$13)*'Weightage Page-1'!AW205,0))+
(IF('Semester Activities'!M$57&lt;&gt;0,('Semester Activities'!M$57/'Weightage Page-1'!AX$13)*'Weightage Page-1'!AX205,0))+
(IF('Semester Activities'!M$58&lt;&gt;0,('Semester Activities'!M$58/'Weightage Page-1'!AY$13)*'Weightage Page-1'!AY205,0))+
(IF('Semester Activities'!M$59&lt;&gt;0,('Semester Activities'!M$59/'Weightage Page-1'!AZ$13)*'Weightage Page-1'!AZ205,0))+
(IF('Semester Activities'!M$60&lt;&gt;0,('Semester Activities'!M$60/'Weightage Page-1'!BA$13)*'Weightage Page-1'!BA205,0))+
(IF('Semester Activities'!M$61&lt;&gt;0,('Semester Activities'!M$61/'Weightage Page-1'!BB$13)*'Weightage Page-1'!BB205,0))</f>
        <v>0</v>
      </c>
      <c r="K199" s="423"/>
      <c r="L199" s="423">
        <f>(IF('Semester Activities'!N$11&lt;&gt;0,('Semester Activities'!N$11/'Weightage Page-1'!D$13)*'Weightage Page-1'!D205,0))+
(IF('Semester Activities'!N$12&lt;&gt;0,('Semester Activities'!N$12/'Weightage Page-1'!E$13)*'Weightage Page-1'!E205,0))+
(IF('Semester Activities'!N$13&lt;&gt;0,('Semester Activities'!N$13/'Weightage Page-1'!F$13)*'Weightage Page-1'!F205,0))+
(IF('Semester Activities'!N$14&lt;&gt;0,('Semester Activities'!N$14/'Weightage Page-1'!G$13)*'Weightage Page-1'!G205,0))+
(IF('Semester Activities'!N$15&lt;&gt;0,('Semester Activities'!N$15/'Weightage Page-1'!H$13)*'Weightage Page-1'!H205,0))+
(IF('Semester Activities'!N$16&lt;&gt;0,('Semester Activities'!N$16/'Weightage Page-1'!I$13)*'Weightage Page-1'!I205,0))+
(IF('Semester Activities'!N$17&lt;&gt;0,('Semester Activities'!N$17/'Weightage Page-1'!J$13)*'Weightage Page-1'!J205,0))+
(IF('Semester Activities'!N$18&lt;&gt;0,('Semester Activities'!N$18/'Weightage Page-1'!K$13)*'Weightage Page-1'!K205,0))+
(IF('Semester Activities'!N$19&lt;&gt;0,('Semester Activities'!N$19/'Weightage Page-1'!L$13)*'Weightage Page-1'!L205,0))+
(IF('Semester Activities'!N$20&lt;&gt;0,('Semester Activities'!N$20/'Weightage Page-1'!M$13)*'Weightage Page-1'!M205,0))+
(IF('Semester Activities'!N$21&lt;&gt;0,('Semester Activities'!N$21/'Weightage Page-1'!N$13)*'Weightage Page-1'!N205,0))+
(IF('Semester Activities'!N$25&lt;&gt;0,('Semester Activities'!N$25/'Weightage Page-1'!R$13)*'Weightage Page-1'!R205,0))+
(IF('Semester Activities'!N$26&lt;&gt;0,('Semester Activities'!N$26/'Weightage Page-1'!S$13)*'Weightage Page-1'!S205,0))+
(IF('Semester Activities'!N$27&lt;&gt;0,('Semester Activities'!N$27/'Weightage Page-1'!T$13)*'Weightage Page-1'!T205,0))+
(IF('Semester Activities'!N$28&lt;&gt;0,('Semester Activities'!N$28/'Weightage Page-1'!U$13)*'Weightage Page-1'!U205,0))+
(IF('Semester Activities'!N$29&lt;&gt;0,('Semester Activities'!N$29/'Weightage Page-1'!V$13)*'Weightage Page-1'!V205,0))+
(IF('Semester Activities'!N$30&lt;&gt;0,('Semester Activities'!N$30/'Weightage Page-1'!W$13)*'Weightage Page-1'!W205,0))+
(IF('Semester Activities'!N$31&lt;&gt;0,('Semester Activities'!N$31/'Weightage Page-1'!X$13)*'Weightage Page-1'!X205,0))+
(IF('Semester Activities'!N$32&lt;&gt;0,('Semester Activities'!N$32/'Weightage Page-1'!Y$13)*'Weightage Page-1'!Y205,0))+
(IF('Semester Activities'!N$33&lt;&gt;0,('Semester Activities'!N$33/'Weightage Page-1'!Z$13)*'Weightage Page-1'!Z205,0))+
(IF('Semester Activities'!N$34&lt;&gt;0,('Semester Activities'!N$34/'Weightage Page-1'!AA$13)*'Weightage Page-1'!AA205,0))+
(IF('Semester Activities'!N$35&lt;&gt;0,('Semester Activities'!N$35/'Weightage Page-1'!AB$13)*'Weightage Page-1'!AB205,0))+
(IF('Semester Activities'!N$36&lt;&gt;0,('Semester Activities'!N$36/'Weightage Page-1'!AC$13)*'Weightage Page-1'!AC205,0))+
(IF('Semester Activities'!N$38&lt;&gt;0,('Semester Activities'!N$38/'Weightage Page-1'!AE$13)*'Weightage Page-1'!AE205,0))+
(IF('Semester Activities'!N$39&lt;&gt;0,('Semester Activities'!N$39/'Weightage Page-1'!AF$13)*'Weightage Page-1'!AF205,0))+
(IF('Semester Activities'!N$40&lt;&gt;0,('Semester Activities'!N$40/'Weightage Page-1'!AG$13)*'Weightage Page-1'!AG205,0))+
(IF('Semester Activities'!N$41&lt;&gt;0,('Semester Activities'!N$41/'Weightage Page-1'!AH$13)*'Weightage Page-1'!AH205,0))+
(IF('Semester Activities'!N$42&lt;&gt;0,('Semester Activities'!N$42/'Weightage Page-1'!AI$13)*'Weightage Page-1'!AI205,0))+
(IF('Semester Activities'!N$43&lt;&gt;0,('Semester Activities'!N$43/'Weightage Page-1'!AJ$13)*'Weightage Page-1'!AJ205,0))+
(IF('Semester Activities'!N$44&lt;&gt;0,('Semester Activities'!N$44/'Weightage Page-1'!AK$13)*'Weightage Page-1'!AK205,0))+
(IF('Semester Activities'!N$45&lt;&gt;0,('Semester Activities'!N$45/'Weightage Page-1'!AL$13)*'Weightage Page-1'!AL205,0))+
(IF('Semester Activities'!N$46&lt;&gt;0,('Semester Activities'!N$46/'Weightage Page-1'!AM$13)*'Weightage Page-1'!AM205,0))+
(IF('Semester Activities'!N$47&lt;&gt;0,('Semester Activities'!N$47/'Weightage Page-1'!AN$13)*'Weightage Page-1'!AN205,0))+
(IF('Semester Activities'!N$48&lt;&gt;0,('Semester Activities'!N$48/'Weightage Page-1'!AO$13)*'Weightage Page-1'!AO205,0))+
(IF('Semester Activities'!N$49&lt;&gt;0,('Semester Activities'!N$49/'Weightage Page-1'!AP$13)*'Weightage Page-1'!AP205,0))+
(IF('Semester Activities'!N$50&lt;&gt;0,('Semester Activities'!N$50/'Weightage Page-1'!AQ$13)*'Weightage Page-1'!AQ205,0))+
(IF('Semester Activities'!N$51&lt;&gt;0,('Semester Activities'!N$51/'Weightage Page-1'!AR$13)*'Weightage Page-1'!AR205,0))+
(IF('Semester Activities'!N$52&lt;&gt;0,('Semester Activities'!N$52/'Weightage Page-1'!AS$13)*'Weightage Page-1'!AS205,0))+
(IF('Semester Activities'!N$53&lt;&gt;0,('Semester Activities'!N$53/'Weightage Page-1'!AT$13)*'Weightage Page-1'!AT205,0))+
(IF('Semester Activities'!N$54&lt;&gt;0,('Semester Activities'!N$54/'Weightage Page-1'!AU$13)*'Weightage Page-1'!AU205,0))+
(IF('Semester Activities'!N$55&lt;&gt;0,('Semester Activities'!N$55/'Weightage Page-1'!AV$13)*'Weightage Page-1'!AV205,0))+
(IF('Semester Activities'!N$56&lt;&gt;0,('Semester Activities'!N$56/'Weightage Page-1'!AW$13)*'Weightage Page-1'!AW205,0))+
(IF('Semester Activities'!N$57&lt;&gt;0,('Semester Activities'!N$57/'Weightage Page-1'!AX$13)*'Weightage Page-1'!AX205,0))+
(IF('Semester Activities'!N$58&lt;&gt;0,('Semester Activities'!N$58/'Weightage Page-1'!AY$13)*'Weightage Page-1'!AY205,0))+
(IF('Semester Activities'!N$59&lt;&gt;0,('Semester Activities'!N$59/'Weightage Page-1'!AZ$13)*'Weightage Page-1'!AZ205,0))+
(IF('Semester Activities'!N$60&lt;&gt;0,('Semester Activities'!N$60/'Weightage Page-1'!BA$13)*'Weightage Page-1'!BA205,0))+
(IF('Semester Activities'!N$61&lt;&gt;0,('Semester Activities'!N$61/'Weightage Page-1'!BB$13)*'Weightage Page-1'!BB205,0))</f>
        <v>0</v>
      </c>
      <c r="M199" s="423"/>
      <c r="N199" s="424">
        <f t="shared" si="4"/>
        <v>0</v>
      </c>
      <c r="O199" s="424"/>
    </row>
    <row r="200" spans="1:15" ht="16.5" thickBot="1" x14ac:dyDescent="0.3">
      <c r="A200" s="210">
        <v>191</v>
      </c>
      <c r="B200" s="211" t="str">
        <f>IF('Weightage Page-1'!B206&lt;&gt;"",'Weightage Page-1'!B206,"")</f>
        <v/>
      </c>
      <c r="C200" s="118"/>
      <c r="D200" s="423">
        <f>(IF('Semester Activities'!J$11&lt;&gt;0,('Semester Activities'!J$11/'Weightage Page-1'!D$13)*'Weightage Page-1'!D206,0))+
(IF('Semester Activities'!J$12&lt;&gt;0,('Semester Activities'!J$12/'Weightage Page-1'!E$13)*'Weightage Page-1'!E206,0))+
(IF('Semester Activities'!J$13&lt;&gt;0,('Semester Activities'!J$13/'Weightage Page-1'!F$13)*'Weightage Page-1'!F206,0))+
(IF('Semester Activities'!J$14&lt;&gt;0,('Semester Activities'!J$14/'Weightage Page-1'!G$13)*'Weightage Page-1'!G206,0))+
(IF('Semester Activities'!J$15&lt;&gt;0,('Semester Activities'!J$15/'Weightage Page-1'!H$13)*'Weightage Page-1'!H206,0))+
(IF('Semester Activities'!J$16&lt;&gt;0,('Semester Activities'!J$16/'Weightage Page-1'!I$13)*'Weightage Page-1'!I206,0))+
(IF('Semester Activities'!J$17&lt;&gt;0,('Semester Activities'!J$17/'Weightage Page-1'!J$13)*'Weightage Page-1'!J206,0))+
(IF('Semester Activities'!J$18&lt;&gt;0,('Semester Activities'!J$18/'Weightage Page-1'!K$13)*'Weightage Page-1'!K206,0))+
(IF('Semester Activities'!J$19&lt;&gt;0,('Semester Activities'!J$19/'Weightage Page-1'!L$13)*'Weightage Page-1'!L206,0))+
(IF('Semester Activities'!J$20&lt;&gt;0,('Semester Activities'!J$20/'Weightage Page-1'!M$13)*'Weightage Page-1'!M206,0))+
(IF('Semester Activities'!J$21&lt;&gt;0,('Semester Activities'!J$21/'Weightage Page-1'!N$13)*'Weightage Page-1'!N206,0))+
(IF('Semester Activities'!J$25&lt;&gt;0,('Semester Activities'!J$25/'Weightage Page-1'!R$13)*'Weightage Page-1'!R206,0))+
(IF('Semester Activities'!J$26&lt;&gt;0,('Semester Activities'!J$26/'Weightage Page-1'!S$13)*'Weightage Page-1'!S206,0))+
(IF('Semester Activities'!J$27&lt;&gt;0,('Semester Activities'!J$27/'Weightage Page-1'!T$13)*'Weightage Page-1'!T206,0))+
(IF('Semester Activities'!J$28&lt;&gt;0,('Semester Activities'!J$28/'Weightage Page-1'!U$13)*'Weightage Page-1'!U206,0))+
(IF('Semester Activities'!J$29&lt;&gt;0,('Semester Activities'!J$29/'Weightage Page-1'!V$13)*'Weightage Page-1'!V206,0))+
(IF('Semester Activities'!J$30&lt;&gt;0,('Semester Activities'!J$30/'Weightage Page-1'!W$13)*'Weightage Page-1'!W206,0))+
(IF('Semester Activities'!J$31&lt;&gt;0,('Semester Activities'!J$31/'Weightage Page-1'!X$13)*'Weightage Page-1'!X206,0))+
(IF('Semester Activities'!J$32&lt;&gt;0,('Semester Activities'!J$32/'Weightage Page-1'!Y$13)*'Weightage Page-1'!Y206,0))+
(IF('Semester Activities'!J$33&lt;&gt;0,('Semester Activities'!J$33/'Weightage Page-1'!Z$13)*'Weightage Page-1'!Z206,0))+
(IF('Semester Activities'!J$34&lt;&gt;0,('Semester Activities'!J$34/'Weightage Page-1'!AA$13)*'Weightage Page-1'!AA206,0))+
(IF('Semester Activities'!J$35&lt;&gt;0,('Semester Activities'!J$35/'Weightage Page-1'!AB$13)*'Weightage Page-1'!AB206,0))+
(IF('Semester Activities'!J$36&lt;&gt;0,('Semester Activities'!J$36/'Weightage Page-1'!AC$13)*'Weightage Page-1'!AC206,0))+
(IF('Semester Activities'!J$38&lt;&gt;0,('Semester Activities'!J$38/'Weightage Page-1'!AE$13)*'Weightage Page-1'!AE206,0))+
(IF('Semester Activities'!J$39&lt;&gt;0,('Semester Activities'!J$39/'Weightage Page-1'!AF$13)*'Weightage Page-1'!AF206,0))+
(IF('Semester Activities'!J$40&lt;&gt;0,('Semester Activities'!J$40/'Weightage Page-1'!AG$13)*'Weightage Page-1'!AG206,0))+
(IF('Semester Activities'!J$41&lt;&gt;0,('Semester Activities'!J$41/'Weightage Page-1'!AH$13)*'Weightage Page-1'!AH206,0))+
(IF('Semester Activities'!J$42&lt;&gt;0,('Semester Activities'!J$42/'Weightage Page-1'!AI$13)*'Weightage Page-1'!AI206,0))+
(IF('Semester Activities'!J$43&lt;&gt;0,('Semester Activities'!J$43/'Weightage Page-1'!AJ$13)*'Weightage Page-1'!AJ206,0))+
(IF('Semester Activities'!J$44&lt;&gt;0,('Semester Activities'!J$44/'Weightage Page-1'!AK$13)*'Weightage Page-1'!AK206,0))+
(IF('Semester Activities'!J$45&lt;&gt;0,('Semester Activities'!J$45/'Weightage Page-1'!AL$13)*'Weightage Page-1'!AL206,0))+
(IF('Semester Activities'!J$46&lt;&gt;0,('Semester Activities'!J$46/'Weightage Page-1'!AM$13)*'Weightage Page-1'!AM206,0))+
(IF('Semester Activities'!J$47&lt;&gt;0,('Semester Activities'!J$47/'Weightage Page-1'!AN$13)*'Weightage Page-1'!AN206,0))+
(IF('Semester Activities'!J$48&lt;&gt;0,('Semester Activities'!J$48/'Weightage Page-1'!AO$13)*'Weightage Page-1'!AO206,0))+
(IF('Semester Activities'!J$49&lt;&gt;0,('Semester Activities'!J$49/'Weightage Page-1'!AP$13)*'Weightage Page-1'!AP206,0))+
(IF('Semester Activities'!J$50&lt;&gt;0,('Semester Activities'!J$50/'Weightage Page-1'!AQ$13)*'Weightage Page-1'!AQ206,0))+
(IF('Semester Activities'!J$51&lt;&gt;0,('Semester Activities'!J$51/'Weightage Page-1'!AR$13)*'Weightage Page-1'!AR206,0))+
(IF('Semester Activities'!J$52&lt;&gt;0,('Semester Activities'!J$52/'Weightage Page-1'!AS$13)*'Weightage Page-1'!AS206,0))+
(IF('Semester Activities'!J$53&lt;&gt;0,('Semester Activities'!J$53/'Weightage Page-1'!AT$13)*'Weightage Page-1'!AT206,0))+
(IF('Semester Activities'!J$54&lt;&gt;0,('Semester Activities'!J$54/'Weightage Page-1'!AU$13)*'Weightage Page-1'!AU206,0))+
(IF('Semester Activities'!J$55&lt;&gt;0,('Semester Activities'!J$55/'Weightage Page-1'!AV$13)*'Weightage Page-1'!AV206,0))+
(IF('Semester Activities'!J$56&lt;&gt;0,('Semester Activities'!J$56/'Weightage Page-1'!AW$13)*'Weightage Page-1'!AW206,0))+
(IF('Semester Activities'!J$57&lt;&gt;0,('Semester Activities'!J$57/'Weightage Page-1'!AX$13)*'Weightage Page-1'!AX206,0))+
(IF('Semester Activities'!J$58&lt;&gt;0,('Semester Activities'!J$58/'Weightage Page-1'!AY$13)*'Weightage Page-1'!AY206,0))+
(IF('Semester Activities'!J$59&lt;&gt;0,('Semester Activities'!J$59/'Weightage Page-1'!AZ$13)*'Weightage Page-1'!AZ206,0))+
(IF('Semester Activities'!J$60&lt;&gt;0,('Semester Activities'!J$60/'Weightage Page-1'!BA$13)*'Weightage Page-1'!BA206,0))+
(IF('Semester Activities'!J$61&lt;&gt;0,('Semester Activities'!J$61/'Weightage Page-1'!BB$13)*'Weightage Page-1'!BB206,0))</f>
        <v>0</v>
      </c>
      <c r="E200" s="423"/>
      <c r="F200" s="423">
        <f>(IF('Semester Activities'!K$11&lt;&gt;0,('Semester Activities'!K$11/'Weightage Page-1'!D$13)*'Weightage Page-1'!D206,0))+
(IF('Semester Activities'!K$12&lt;&gt;0,('Semester Activities'!K$12/'Weightage Page-1'!E$13)*'Weightage Page-1'!E206,0))+
(IF('Semester Activities'!K$13&lt;&gt;0,('Semester Activities'!K$13/'Weightage Page-1'!F$13)*'Weightage Page-1'!F206,0))+
(IF('Semester Activities'!K$14&lt;&gt;0,('Semester Activities'!K$14/'Weightage Page-1'!G$13)*'Weightage Page-1'!G206,0))+
(IF('Semester Activities'!K$15&lt;&gt;0,('Semester Activities'!K$15/'Weightage Page-1'!H$13)*'Weightage Page-1'!H206,0))+
(IF('Semester Activities'!K$16&lt;&gt;0,('Semester Activities'!K$16/'Weightage Page-1'!I$13)*'Weightage Page-1'!I206,0))+
(IF('Semester Activities'!K$17&lt;&gt;0,('Semester Activities'!K$17/'Weightage Page-1'!J$13)*'Weightage Page-1'!J206,0))+
(IF('Semester Activities'!K$18&lt;&gt;0,('Semester Activities'!K$18/'Weightage Page-1'!K$13)*'Weightage Page-1'!K206,0))+
(IF('Semester Activities'!K$19&lt;&gt;0,('Semester Activities'!K$19/'Weightage Page-1'!L$13)*'Weightage Page-1'!L206,0))+
(IF('Semester Activities'!K$20&lt;&gt;0,('Semester Activities'!K$20/'Weightage Page-1'!M$13)*'Weightage Page-1'!M206,0))+
(IF('Semester Activities'!K$21&lt;&gt;0,('Semester Activities'!K$21/'Weightage Page-1'!N$13)*'Weightage Page-1'!N206,0))+
(IF('Semester Activities'!K$25&lt;&gt;0,('Semester Activities'!K$25/'Weightage Page-1'!R$13)*'Weightage Page-1'!R206,0))+
(IF('Semester Activities'!K$26&lt;&gt;0,('Semester Activities'!K$26/'Weightage Page-1'!S$13)*'Weightage Page-1'!S206,0))+
(IF('Semester Activities'!K$27&lt;&gt;0,('Semester Activities'!K$27/'Weightage Page-1'!T$13)*'Weightage Page-1'!T206,0))+
(IF('Semester Activities'!K$28&lt;&gt;0,('Semester Activities'!K$28/'Weightage Page-1'!U$13)*'Weightage Page-1'!U206,0))+
(IF('Semester Activities'!K$29&lt;&gt;0,('Semester Activities'!K$29/'Weightage Page-1'!V$13)*'Weightage Page-1'!V206,0))+
(IF('Semester Activities'!K$30&lt;&gt;0,('Semester Activities'!K$30/'Weightage Page-1'!W$13)*'Weightage Page-1'!W206,0))+
(IF('Semester Activities'!K$31&lt;&gt;0,('Semester Activities'!K$31/'Weightage Page-1'!X$13)*'Weightage Page-1'!X206,0))+
(IF('Semester Activities'!K$32&lt;&gt;0,('Semester Activities'!K$32/'Weightage Page-1'!Y$13)*'Weightage Page-1'!Y206,0))+
(IF('Semester Activities'!K$33&lt;&gt;0,('Semester Activities'!K$33/'Weightage Page-1'!Z$13)*'Weightage Page-1'!Z206,0))+
(IF('Semester Activities'!K$34&lt;&gt;0,('Semester Activities'!K$34/'Weightage Page-1'!AA$13)*'Weightage Page-1'!AA206,0))+
(IF('Semester Activities'!K$35&lt;&gt;0,('Semester Activities'!K$35/'Weightage Page-1'!AB$13)*'Weightage Page-1'!AB206,0))+
(IF('Semester Activities'!K$36&lt;&gt;0,('Semester Activities'!K$36/'Weightage Page-1'!AC$13)*'Weightage Page-1'!AC206,0))+
(IF('Semester Activities'!K$38&lt;&gt;0,('Semester Activities'!K$38/'Weightage Page-1'!AE$13)*'Weightage Page-1'!AE206,0))+
(IF('Semester Activities'!K$39&lt;&gt;0,('Semester Activities'!K$39/'Weightage Page-1'!AF$13)*'Weightage Page-1'!AF206,0))+
(IF('Semester Activities'!K$40&lt;&gt;0,('Semester Activities'!K$40/'Weightage Page-1'!AG$13)*'Weightage Page-1'!AG206,0))+
(IF('Semester Activities'!K$41&lt;&gt;0,('Semester Activities'!K$41/'Weightage Page-1'!AH$13)*'Weightage Page-1'!AH206,0))+
(IF('Semester Activities'!K$42&lt;&gt;0,('Semester Activities'!K$42/'Weightage Page-1'!AI$13)*'Weightage Page-1'!AI206,0))+
(IF('Semester Activities'!K$43&lt;&gt;0,('Semester Activities'!K$43/'Weightage Page-1'!AJ$13)*'Weightage Page-1'!AJ206,0))+
(IF('Semester Activities'!K$44&lt;&gt;0,('Semester Activities'!K$44/'Weightage Page-1'!AK$13)*'Weightage Page-1'!AK206,0))+
(IF('Semester Activities'!K$45&lt;&gt;0,('Semester Activities'!K$45/'Weightage Page-1'!AL$13)*'Weightage Page-1'!AL206,0))+
(IF('Semester Activities'!K$46&lt;&gt;0,('Semester Activities'!K$46/'Weightage Page-1'!AM$13)*'Weightage Page-1'!AM206,0))+
(IF('Semester Activities'!K$47&lt;&gt;0,('Semester Activities'!K$47/'Weightage Page-1'!AN$13)*'Weightage Page-1'!AN206,0))+
(IF('Semester Activities'!K$48&lt;&gt;0,('Semester Activities'!K$48/'Weightage Page-1'!AO$13)*'Weightage Page-1'!AO206,0))+
(IF('Semester Activities'!K$49&lt;&gt;0,('Semester Activities'!K$49/'Weightage Page-1'!AP$13)*'Weightage Page-1'!AP206,0))+
(IF('Semester Activities'!K$50&lt;&gt;0,('Semester Activities'!K$50/'Weightage Page-1'!AQ$13)*'Weightage Page-1'!AQ206,0))+
(IF('Semester Activities'!K$51&lt;&gt;0,('Semester Activities'!K$51/'Weightage Page-1'!AR$13)*'Weightage Page-1'!AR206,0))+
(IF('Semester Activities'!K$52&lt;&gt;0,('Semester Activities'!K$52/'Weightage Page-1'!AS$13)*'Weightage Page-1'!AS206,0))+
(IF('Semester Activities'!K$53&lt;&gt;0,('Semester Activities'!K$53/'Weightage Page-1'!AT$13)*'Weightage Page-1'!AT206,0))+
(IF('Semester Activities'!K$54&lt;&gt;0,('Semester Activities'!K$54/'Weightage Page-1'!AU$13)*'Weightage Page-1'!AU206,0))+
(IF('Semester Activities'!K$55&lt;&gt;0,('Semester Activities'!K$55/'Weightage Page-1'!AV$13)*'Weightage Page-1'!AV206,0))+
(IF('Semester Activities'!K$56&lt;&gt;0,('Semester Activities'!K$56/'Weightage Page-1'!AW$13)*'Weightage Page-1'!AW206,0))+
(IF('Semester Activities'!K$57&lt;&gt;0,('Semester Activities'!K$57/'Weightage Page-1'!AX$13)*'Weightage Page-1'!AX206,0))+
(IF('Semester Activities'!K$58&lt;&gt;0,('Semester Activities'!K$58/'Weightage Page-1'!AY$13)*'Weightage Page-1'!AY206,0))+
(IF('Semester Activities'!K$59&lt;&gt;0,('Semester Activities'!K$59/'Weightage Page-1'!AZ$13)*'Weightage Page-1'!AZ206,0))+
(IF('Semester Activities'!K$60&lt;&gt;0,('Semester Activities'!K$60/'Weightage Page-1'!BA$13)*'Weightage Page-1'!BA206,0))+
(IF('Semester Activities'!K$61&lt;&gt;0,('Semester Activities'!K$61/'Weightage Page-1'!BB$13)*'Weightage Page-1'!BB206,0))</f>
        <v>0</v>
      </c>
      <c r="G200" s="423"/>
      <c r="H200" s="423">
        <f>(IF('Semester Activities'!L$11&lt;&gt;0,('Semester Activities'!L$11/'Weightage Page-1'!D$13)*'Weightage Page-1'!D206,0))+
(IF('Semester Activities'!L$12&lt;&gt;0,('Semester Activities'!L$12/'Weightage Page-1'!E$13)*'Weightage Page-1'!E206,0))+
(IF('Semester Activities'!L$13&lt;&gt;0,('Semester Activities'!L$13/'Weightage Page-1'!F$13)*'Weightage Page-1'!F206,0))+
(IF('Semester Activities'!L$14&lt;&gt;0,('Semester Activities'!L$14/'Weightage Page-1'!G$13)*'Weightage Page-1'!G206,0))+
(IF('Semester Activities'!L$15&lt;&gt;0,('Semester Activities'!L$15/'Weightage Page-1'!H$13)*'Weightage Page-1'!H206,0))+
(IF('Semester Activities'!L$16&lt;&gt;0,('Semester Activities'!L$16/'Weightage Page-1'!I$13)*'Weightage Page-1'!I206,0))+
(IF('Semester Activities'!L$17&lt;&gt;0,('Semester Activities'!L$17/'Weightage Page-1'!J$13)*'Weightage Page-1'!J206,0))+
(IF('Semester Activities'!L$18&lt;&gt;0,('Semester Activities'!L$18/'Weightage Page-1'!K$13)*'Weightage Page-1'!K206,0))+
(IF('Semester Activities'!L$19&lt;&gt;0,('Semester Activities'!L$19/'Weightage Page-1'!L$13)*'Weightage Page-1'!L206,0))+
(IF('Semester Activities'!L$20&lt;&gt;0,('Semester Activities'!L$20/'Weightage Page-1'!M$13)*'Weightage Page-1'!M206,0))+
(IF('Semester Activities'!L$21&lt;&gt;0,('Semester Activities'!L$21/'Weightage Page-1'!N$13)*'Weightage Page-1'!N206,0))+
(IF('Semester Activities'!L$25&lt;&gt;0,('Semester Activities'!L$25/'Weightage Page-1'!R$13)*'Weightage Page-1'!R206,0))+
(IF('Semester Activities'!L$26&lt;&gt;0,('Semester Activities'!L$26/'Weightage Page-1'!S$13)*'Weightage Page-1'!S206,0))+
(IF('Semester Activities'!L$27&lt;&gt;0,('Semester Activities'!L$27/'Weightage Page-1'!T$13)*'Weightage Page-1'!T206,0))+
(IF('Semester Activities'!L$28&lt;&gt;0,('Semester Activities'!L$28/'Weightage Page-1'!U$13)*'Weightage Page-1'!U206,0))+
(IF('Semester Activities'!L$29&lt;&gt;0,('Semester Activities'!L$29/'Weightage Page-1'!V$13)*'Weightage Page-1'!V206,0))+
(IF('Semester Activities'!L$30&lt;&gt;0,('Semester Activities'!L$30/'Weightage Page-1'!W$13)*'Weightage Page-1'!W206,0))+
(IF('Semester Activities'!L$31&lt;&gt;0,('Semester Activities'!L$31/'Weightage Page-1'!X$13)*'Weightage Page-1'!X206,0))+
(IF('Semester Activities'!L$32&lt;&gt;0,('Semester Activities'!L$32/'Weightage Page-1'!Y$13)*'Weightage Page-1'!Y206,0))+
(IF('Semester Activities'!L$33&lt;&gt;0,('Semester Activities'!L$33/'Weightage Page-1'!Z$13)*'Weightage Page-1'!Z206,0))+
(IF('Semester Activities'!L$34&lt;&gt;0,('Semester Activities'!L$34/'Weightage Page-1'!AA$13)*'Weightage Page-1'!AA206,0))+
(IF('Semester Activities'!L$35&lt;&gt;0,('Semester Activities'!L$35/'Weightage Page-1'!AB$13)*'Weightage Page-1'!AB206,0))+
(IF('Semester Activities'!L$36&lt;&gt;0,('Semester Activities'!L$36/'Weightage Page-1'!AC$13)*'Weightage Page-1'!AC206,0))+
(IF('Semester Activities'!L$38&lt;&gt;0,('Semester Activities'!L$38/'Weightage Page-1'!AE$13)*'Weightage Page-1'!AE206,0))+
(IF('Semester Activities'!L$39&lt;&gt;0,('Semester Activities'!L$39/'Weightage Page-1'!AF$13)*'Weightage Page-1'!AF206,0))+
(IF('Semester Activities'!L$40&lt;&gt;0,('Semester Activities'!L$40/'Weightage Page-1'!AG$13)*'Weightage Page-1'!AG206,0))+
(IF('Semester Activities'!L$41&lt;&gt;0,('Semester Activities'!L$41/'Weightage Page-1'!AH$13)*'Weightage Page-1'!AH206,0))+
(IF('Semester Activities'!L$42&lt;&gt;0,('Semester Activities'!L$42/'Weightage Page-1'!AI$13)*'Weightage Page-1'!AI206,0))+
(IF('Semester Activities'!L$43&lt;&gt;0,('Semester Activities'!L$43/'Weightage Page-1'!AJ$13)*'Weightage Page-1'!AJ206,0))+
(IF('Semester Activities'!L$44&lt;&gt;0,('Semester Activities'!L$44/'Weightage Page-1'!AK$13)*'Weightage Page-1'!AK206,0))+
(IF('Semester Activities'!L$45&lt;&gt;0,('Semester Activities'!L$45/'Weightage Page-1'!AL$13)*'Weightage Page-1'!AL206,0))+
(IF('Semester Activities'!L$46&lt;&gt;0,('Semester Activities'!L$46/'Weightage Page-1'!AM$13)*'Weightage Page-1'!AM206,0))+
(IF('Semester Activities'!L$47&lt;&gt;0,('Semester Activities'!L$47/'Weightage Page-1'!AN$13)*'Weightage Page-1'!AN206,0))+
(IF('Semester Activities'!L$48&lt;&gt;0,('Semester Activities'!L$48/'Weightage Page-1'!AO$13)*'Weightage Page-1'!AO206,0))+
(IF('Semester Activities'!L$49&lt;&gt;0,('Semester Activities'!L$49/'Weightage Page-1'!AP$13)*'Weightage Page-1'!AP206,0))+
(IF('Semester Activities'!L$50&lt;&gt;0,('Semester Activities'!L$50/'Weightage Page-1'!AQ$13)*'Weightage Page-1'!AQ206,0))+
(IF('Semester Activities'!L$51&lt;&gt;0,('Semester Activities'!L$51/'Weightage Page-1'!AR$13)*'Weightage Page-1'!AR206,0))+
(IF('Semester Activities'!L$52&lt;&gt;0,('Semester Activities'!L$52/'Weightage Page-1'!AS$13)*'Weightage Page-1'!AS206,0))+
(IF('Semester Activities'!L$53&lt;&gt;0,('Semester Activities'!L$53/'Weightage Page-1'!AT$13)*'Weightage Page-1'!AT206,0))+
(IF('Semester Activities'!L$54&lt;&gt;0,('Semester Activities'!L$54/'Weightage Page-1'!AU$13)*'Weightage Page-1'!AU206,0))+
(IF('Semester Activities'!L$55&lt;&gt;0,('Semester Activities'!L$55/'Weightage Page-1'!AV$13)*'Weightage Page-1'!AV206,0))+
(IF('Semester Activities'!L$56&lt;&gt;0,('Semester Activities'!L$56/'Weightage Page-1'!AW$13)*'Weightage Page-1'!AW206,0))+
(IF('Semester Activities'!L$57&lt;&gt;0,('Semester Activities'!L$57/'Weightage Page-1'!AX$13)*'Weightage Page-1'!AX206,0))+
(IF('Semester Activities'!L$58&lt;&gt;0,('Semester Activities'!L$58/'Weightage Page-1'!AY$13)*'Weightage Page-1'!AY206,0))+
(IF('Semester Activities'!L$59&lt;&gt;0,('Semester Activities'!L$59/'Weightage Page-1'!AZ$13)*'Weightage Page-1'!AZ206,0))+
(IF('Semester Activities'!L$60&lt;&gt;0,('Semester Activities'!L$60/'Weightage Page-1'!BA$13)*'Weightage Page-1'!BA206,0))+
(IF('Semester Activities'!L$61&lt;&gt;0,('Semester Activities'!L$61/'Weightage Page-1'!BB$13)*'Weightage Page-1'!BB206,0))</f>
        <v>0</v>
      </c>
      <c r="I200" s="423"/>
      <c r="J200" s="423">
        <f>(IF('Semester Activities'!M$11&lt;&gt;0,('Semester Activities'!M$11/'Weightage Page-1'!D$13)*'Weightage Page-1'!D206,0))+
(IF('Semester Activities'!M$12&lt;&gt;0,('Semester Activities'!M$12/'Weightage Page-1'!E$13)*'Weightage Page-1'!E206,0))+
(IF('Semester Activities'!M$13&lt;&gt;0,('Semester Activities'!M$13/'Weightage Page-1'!F$13)*'Weightage Page-1'!F206,0))+
(IF('Semester Activities'!M$14&lt;&gt;0,('Semester Activities'!M$14/'Weightage Page-1'!G$13)*'Weightage Page-1'!G206,0))+
(IF('Semester Activities'!M$15&lt;&gt;0,('Semester Activities'!M$15/'Weightage Page-1'!H$13)*'Weightage Page-1'!H206,0))+
(IF('Semester Activities'!M$16&lt;&gt;0,('Semester Activities'!M$16/'Weightage Page-1'!I$13)*'Weightage Page-1'!I206,0))+
(IF('Semester Activities'!M$17&lt;&gt;0,('Semester Activities'!M$17/'Weightage Page-1'!J$13)*'Weightage Page-1'!J206,0))+
(IF('Semester Activities'!M$18&lt;&gt;0,('Semester Activities'!M$18/'Weightage Page-1'!K$13)*'Weightage Page-1'!K206,0))+
(IF('Semester Activities'!M$19&lt;&gt;0,('Semester Activities'!M$19/'Weightage Page-1'!L$13)*'Weightage Page-1'!L206,0))+
(IF('Semester Activities'!M$20&lt;&gt;0,('Semester Activities'!M$20/'Weightage Page-1'!M$13)*'Weightage Page-1'!M206,0))+
(IF('Semester Activities'!M$21&lt;&gt;0,('Semester Activities'!M$21/'Weightage Page-1'!N$13)*'Weightage Page-1'!N206,0))+
(IF('Semester Activities'!M$25&lt;&gt;0,('Semester Activities'!M$25/'Weightage Page-1'!R$13)*'Weightage Page-1'!R206,0))+
(IF('Semester Activities'!M$26&lt;&gt;0,('Semester Activities'!M$26/'Weightage Page-1'!S$13)*'Weightage Page-1'!S206,0))+
(IF('Semester Activities'!M$27&lt;&gt;0,('Semester Activities'!M$27/'Weightage Page-1'!T$13)*'Weightage Page-1'!T206,0))+
(IF('Semester Activities'!M$28&lt;&gt;0,('Semester Activities'!M$28/'Weightage Page-1'!U$13)*'Weightage Page-1'!U206,0))+
(IF('Semester Activities'!M$29&lt;&gt;0,('Semester Activities'!M$29/'Weightage Page-1'!V$13)*'Weightage Page-1'!V206,0))+
(IF('Semester Activities'!M$30&lt;&gt;0,('Semester Activities'!M$30/'Weightage Page-1'!W$13)*'Weightage Page-1'!W206,0))+
(IF('Semester Activities'!M$31&lt;&gt;0,('Semester Activities'!M$31/'Weightage Page-1'!X$13)*'Weightage Page-1'!X206,0))+
(IF('Semester Activities'!M$32&lt;&gt;0,('Semester Activities'!M$32/'Weightage Page-1'!Y$13)*'Weightage Page-1'!Y206,0))+
(IF('Semester Activities'!M$33&lt;&gt;0,('Semester Activities'!M$33/'Weightage Page-1'!Z$13)*'Weightage Page-1'!Z206,0))+
(IF('Semester Activities'!M$34&lt;&gt;0,('Semester Activities'!M$34/'Weightage Page-1'!AA$13)*'Weightage Page-1'!AA206,0))+
(IF('Semester Activities'!M$35&lt;&gt;0,('Semester Activities'!M$35/'Weightage Page-1'!AB$13)*'Weightage Page-1'!AB206,0))+
(IF('Semester Activities'!M$36&lt;&gt;0,('Semester Activities'!M$36/'Weightage Page-1'!AC$13)*'Weightage Page-1'!AC206,0))+
(IF('Semester Activities'!M$38&lt;&gt;0,('Semester Activities'!M$38/'Weightage Page-1'!AE$13)*'Weightage Page-1'!AE206,0))+
(IF('Semester Activities'!M$39&lt;&gt;0,('Semester Activities'!M$39/'Weightage Page-1'!AF$13)*'Weightage Page-1'!AF206,0))+
(IF('Semester Activities'!M$40&lt;&gt;0,('Semester Activities'!M$40/'Weightage Page-1'!AG$13)*'Weightage Page-1'!AG206,0))+
(IF('Semester Activities'!M$41&lt;&gt;0,('Semester Activities'!M$41/'Weightage Page-1'!AH$13)*'Weightage Page-1'!AH206,0))+
(IF('Semester Activities'!M$42&lt;&gt;0,('Semester Activities'!M$42/'Weightage Page-1'!AI$13)*'Weightage Page-1'!AI206,0))+
(IF('Semester Activities'!M$43&lt;&gt;0,('Semester Activities'!M$43/'Weightage Page-1'!AJ$13)*'Weightage Page-1'!AJ206,0))+
(IF('Semester Activities'!M$44&lt;&gt;0,('Semester Activities'!M$44/'Weightage Page-1'!AK$13)*'Weightage Page-1'!AK206,0))+
(IF('Semester Activities'!M$45&lt;&gt;0,('Semester Activities'!M$45/'Weightage Page-1'!AL$13)*'Weightage Page-1'!AL206,0))+
(IF('Semester Activities'!M$46&lt;&gt;0,('Semester Activities'!M$46/'Weightage Page-1'!AM$13)*'Weightage Page-1'!AM206,0))+
(IF('Semester Activities'!M$47&lt;&gt;0,('Semester Activities'!M$47/'Weightage Page-1'!AN$13)*'Weightage Page-1'!AN206,0))+
(IF('Semester Activities'!M$48&lt;&gt;0,('Semester Activities'!M$48/'Weightage Page-1'!AO$13)*'Weightage Page-1'!AO206,0))+
(IF('Semester Activities'!M$49&lt;&gt;0,('Semester Activities'!M$49/'Weightage Page-1'!AP$13)*'Weightage Page-1'!AP206,0))+
(IF('Semester Activities'!M$50&lt;&gt;0,('Semester Activities'!M$50/'Weightage Page-1'!AQ$13)*'Weightage Page-1'!AQ206,0))+
(IF('Semester Activities'!M$51&lt;&gt;0,('Semester Activities'!M$51/'Weightage Page-1'!AR$13)*'Weightage Page-1'!AR206,0))+
(IF('Semester Activities'!M$52&lt;&gt;0,('Semester Activities'!M$52/'Weightage Page-1'!AS$13)*'Weightage Page-1'!AS206,0))+
(IF('Semester Activities'!M$53&lt;&gt;0,('Semester Activities'!M$53/'Weightage Page-1'!AT$13)*'Weightage Page-1'!AT206,0))+
(IF('Semester Activities'!M$54&lt;&gt;0,('Semester Activities'!M$54/'Weightage Page-1'!AU$13)*'Weightage Page-1'!AU206,0))+
(IF('Semester Activities'!M$55&lt;&gt;0,('Semester Activities'!M$55/'Weightage Page-1'!AV$13)*'Weightage Page-1'!AV206,0))+
(IF('Semester Activities'!M$56&lt;&gt;0,('Semester Activities'!M$56/'Weightage Page-1'!AW$13)*'Weightage Page-1'!AW206,0))+
(IF('Semester Activities'!M$57&lt;&gt;0,('Semester Activities'!M$57/'Weightage Page-1'!AX$13)*'Weightage Page-1'!AX206,0))+
(IF('Semester Activities'!M$58&lt;&gt;0,('Semester Activities'!M$58/'Weightage Page-1'!AY$13)*'Weightage Page-1'!AY206,0))+
(IF('Semester Activities'!M$59&lt;&gt;0,('Semester Activities'!M$59/'Weightage Page-1'!AZ$13)*'Weightage Page-1'!AZ206,0))+
(IF('Semester Activities'!M$60&lt;&gt;0,('Semester Activities'!M$60/'Weightage Page-1'!BA$13)*'Weightage Page-1'!BA206,0))+
(IF('Semester Activities'!M$61&lt;&gt;0,('Semester Activities'!M$61/'Weightage Page-1'!BB$13)*'Weightage Page-1'!BB206,0))</f>
        <v>0</v>
      </c>
      <c r="K200" s="423"/>
      <c r="L200" s="423">
        <f>(IF('Semester Activities'!N$11&lt;&gt;0,('Semester Activities'!N$11/'Weightage Page-1'!D$13)*'Weightage Page-1'!D206,0))+
(IF('Semester Activities'!N$12&lt;&gt;0,('Semester Activities'!N$12/'Weightage Page-1'!E$13)*'Weightage Page-1'!E206,0))+
(IF('Semester Activities'!N$13&lt;&gt;0,('Semester Activities'!N$13/'Weightage Page-1'!F$13)*'Weightage Page-1'!F206,0))+
(IF('Semester Activities'!N$14&lt;&gt;0,('Semester Activities'!N$14/'Weightage Page-1'!G$13)*'Weightage Page-1'!G206,0))+
(IF('Semester Activities'!N$15&lt;&gt;0,('Semester Activities'!N$15/'Weightage Page-1'!H$13)*'Weightage Page-1'!H206,0))+
(IF('Semester Activities'!N$16&lt;&gt;0,('Semester Activities'!N$16/'Weightage Page-1'!I$13)*'Weightage Page-1'!I206,0))+
(IF('Semester Activities'!N$17&lt;&gt;0,('Semester Activities'!N$17/'Weightage Page-1'!J$13)*'Weightage Page-1'!J206,0))+
(IF('Semester Activities'!N$18&lt;&gt;0,('Semester Activities'!N$18/'Weightage Page-1'!K$13)*'Weightage Page-1'!K206,0))+
(IF('Semester Activities'!N$19&lt;&gt;0,('Semester Activities'!N$19/'Weightage Page-1'!L$13)*'Weightage Page-1'!L206,0))+
(IF('Semester Activities'!N$20&lt;&gt;0,('Semester Activities'!N$20/'Weightage Page-1'!M$13)*'Weightage Page-1'!M206,0))+
(IF('Semester Activities'!N$21&lt;&gt;0,('Semester Activities'!N$21/'Weightage Page-1'!N$13)*'Weightage Page-1'!N206,0))+
(IF('Semester Activities'!N$25&lt;&gt;0,('Semester Activities'!N$25/'Weightage Page-1'!R$13)*'Weightage Page-1'!R206,0))+
(IF('Semester Activities'!N$26&lt;&gt;0,('Semester Activities'!N$26/'Weightage Page-1'!S$13)*'Weightage Page-1'!S206,0))+
(IF('Semester Activities'!N$27&lt;&gt;0,('Semester Activities'!N$27/'Weightage Page-1'!T$13)*'Weightage Page-1'!T206,0))+
(IF('Semester Activities'!N$28&lt;&gt;0,('Semester Activities'!N$28/'Weightage Page-1'!U$13)*'Weightage Page-1'!U206,0))+
(IF('Semester Activities'!N$29&lt;&gt;0,('Semester Activities'!N$29/'Weightage Page-1'!V$13)*'Weightage Page-1'!V206,0))+
(IF('Semester Activities'!N$30&lt;&gt;0,('Semester Activities'!N$30/'Weightage Page-1'!W$13)*'Weightage Page-1'!W206,0))+
(IF('Semester Activities'!N$31&lt;&gt;0,('Semester Activities'!N$31/'Weightage Page-1'!X$13)*'Weightage Page-1'!X206,0))+
(IF('Semester Activities'!N$32&lt;&gt;0,('Semester Activities'!N$32/'Weightage Page-1'!Y$13)*'Weightage Page-1'!Y206,0))+
(IF('Semester Activities'!N$33&lt;&gt;0,('Semester Activities'!N$33/'Weightage Page-1'!Z$13)*'Weightage Page-1'!Z206,0))+
(IF('Semester Activities'!N$34&lt;&gt;0,('Semester Activities'!N$34/'Weightage Page-1'!AA$13)*'Weightage Page-1'!AA206,0))+
(IF('Semester Activities'!N$35&lt;&gt;0,('Semester Activities'!N$35/'Weightage Page-1'!AB$13)*'Weightage Page-1'!AB206,0))+
(IF('Semester Activities'!N$36&lt;&gt;0,('Semester Activities'!N$36/'Weightage Page-1'!AC$13)*'Weightage Page-1'!AC206,0))+
(IF('Semester Activities'!N$38&lt;&gt;0,('Semester Activities'!N$38/'Weightage Page-1'!AE$13)*'Weightage Page-1'!AE206,0))+
(IF('Semester Activities'!N$39&lt;&gt;0,('Semester Activities'!N$39/'Weightage Page-1'!AF$13)*'Weightage Page-1'!AF206,0))+
(IF('Semester Activities'!N$40&lt;&gt;0,('Semester Activities'!N$40/'Weightage Page-1'!AG$13)*'Weightage Page-1'!AG206,0))+
(IF('Semester Activities'!N$41&lt;&gt;0,('Semester Activities'!N$41/'Weightage Page-1'!AH$13)*'Weightage Page-1'!AH206,0))+
(IF('Semester Activities'!N$42&lt;&gt;0,('Semester Activities'!N$42/'Weightage Page-1'!AI$13)*'Weightage Page-1'!AI206,0))+
(IF('Semester Activities'!N$43&lt;&gt;0,('Semester Activities'!N$43/'Weightage Page-1'!AJ$13)*'Weightage Page-1'!AJ206,0))+
(IF('Semester Activities'!N$44&lt;&gt;0,('Semester Activities'!N$44/'Weightage Page-1'!AK$13)*'Weightage Page-1'!AK206,0))+
(IF('Semester Activities'!N$45&lt;&gt;0,('Semester Activities'!N$45/'Weightage Page-1'!AL$13)*'Weightage Page-1'!AL206,0))+
(IF('Semester Activities'!N$46&lt;&gt;0,('Semester Activities'!N$46/'Weightage Page-1'!AM$13)*'Weightage Page-1'!AM206,0))+
(IF('Semester Activities'!N$47&lt;&gt;0,('Semester Activities'!N$47/'Weightage Page-1'!AN$13)*'Weightage Page-1'!AN206,0))+
(IF('Semester Activities'!N$48&lt;&gt;0,('Semester Activities'!N$48/'Weightage Page-1'!AO$13)*'Weightage Page-1'!AO206,0))+
(IF('Semester Activities'!N$49&lt;&gt;0,('Semester Activities'!N$49/'Weightage Page-1'!AP$13)*'Weightage Page-1'!AP206,0))+
(IF('Semester Activities'!N$50&lt;&gt;0,('Semester Activities'!N$50/'Weightage Page-1'!AQ$13)*'Weightage Page-1'!AQ206,0))+
(IF('Semester Activities'!N$51&lt;&gt;0,('Semester Activities'!N$51/'Weightage Page-1'!AR$13)*'Weightage Page-1'!AR206,0))+
(IF('Semester Activities'!N$52&lt;&gt;0,('Semester Activities'!N$52/'Weightage Page-1'!AS$13)*'Weightage Page-1'!AS206,0))+
(IF('Semester Activities'!N$53&lt;&gt;0,('Semester Activities'!N$53/'Weightage Page-1'!AT$13)*'Weightage Page-1'!AT206,0))+
(IF('Semester Activities'!N$54&lt;&gt;0,('Semester Activities'!N$54/'Weightage Page-1'!AU$13)*'Weightage Page-1'!AU206,0))+
(IF('Semester Activities'!N$55&lt;&gt;0,('Semester Activities'!N$55/'Weightage Page-1'!AV$13)*'Weightage Page-1'!AV206,0))+
(IF('Semester Activities'!N$56&lt;&gt;0,('Semester Activities'!N$56/'Weightage Page-1'!AW$13)*'Weightage Page-1'!AW206,0))+
(IF('Semester Activities'!N$57&lt;&gt;0,('Semester Activities'!N$57/'Weightage Page-1'!AX$13)*'Weightage Page-1'!AX206,0))+
(IF('Semester Activities'!N$58&lt;&gt;0,('Semester Activities'!N$58/'Weightage Page-1'!AY$13)*'Weightage Page-1'!AY206,0))+
(IF('Semester Activities'!N$59&lt;&gt;0,('Semester Activities'!N$59/'Weightage Page-1'!AZ$13)*'Weightage Page-1'!AZ206,0))+
(IF('Semester Activities'!N$60&lt;&gt;0,('Semester Activities'!N$60/'Weightage Page-1'!BA$13)*'Weightage Page-1'!BA206,0))+
(IF('Semester Activities'!N$61&lt;&gt;0,('Semester Activities'!N$61/'Weightage Page-1'!BB$13)*'Weightage Page-1'!BB206,0))</f>
        <v>0</v>
      </c>
      <c r="M200" s="423"/>
      <c r="N200" s="424">
        <f t="shared" si="4"/>
        <v>0</v>
      </c>
      <c r="O200" s="424"/>
    </row>
    <row r="201" spans="1:15" ht="16.5" thickBot="1" x14ac:dyDescent="0.3">
      <c r="A201" s="210">
        <v>192</v>
      </c>
      <c r="B201" s="211" t="str">
        <f>IF('Weightage Page-1'!B207&lt;&gt;"",'Weightage Page-1'!B207,"")</f>
        <v/>
      </c>
      <c r="C201" s="118"/>
      <c r="D201" s="423">
        <f>(IF('Semester Activities'!J$11&lt;&gt;0,('Semester Activities'!J$11/'Weightage Page-1'!D$13)*'Weightage Page-1'!D207,0))+
(IF('Semester Activities'!J$12&lt;&gt;0,('Semester Activities'!J$12/'Weightage Page-1'!E$13)*'Weightage Page-1'!E207,0))+
(IF('Semester Activities'!J$13&lt;&gt;0,('Semester Activities'!J$13/'Weightage Page-1'!F$13)*'Weightage Page-1'!F207,0))+
(IF('Semester Activities'!J$14&lt;&gt;0,('Semester Activities'!J$14/'Weightage Page-1'!G$13)*'Weightage Page-1'!G207,0))+
(IF('Semester Activities'!J$15&lt;&gt;0,('Semester Activities'!J$15/'Weightage Page-1'!H$13)*'Weightage Page-1'!H207,0))+
(IF('Semester Activities'!J$16&lt;&gt;0,('Semester Activities'!J$16/'Weightage Page-1'!I$13)*'Weightage Page-1'!I207,0))+
(IF('Semester Activities'!J$17&lt;&gt;0,('Semester Activities'!J$17/'Weightage Page-1'!J$13)*'Weightage Page-1'!J207,0))+
(IF('Semester Activities'!J$18&lt;&gt;0,('Semester Activities'!J$18/'Weightage Page-1'!K$13)*'Weightage Page-1'!K207,0))+
(IF('Semester Activities'!J$19&lt;&gt;0,('Semester Activities'!J$19/'Weightage Page-1'!L$13)*'Weightage Page-1'!L207,0))+
(IF('Semester Activities'!J$20&lt;&gt;0,('Semester Activities'!J$20/'Weightage Page-1'!M$13)*'Weightage Page-1'!M207,0))+
(IF('Semester Activities'!J$21&lt;&gt;0,('Semester Activities'!J$21/'Weightage Page-1'!N$13)*'Weightage Page-1'!N207,0))+
(IF('Semester Activities'!J$25&lt;&gt;0,('Semester Activities'!J$25/'Weightage Page-1'!R$13)*'Weightage Page-1'!R207,0))+
(IF('Semester Activities'!J$26&lt;&gt;0,('Semester Activities'!J$26/'Weightage Page-1'!S$13)*'Weightage Page-1'!S207,0))+
(IF('Semester Activities'!J$27&lt;&gt;0,('Semester Activities'!J$27/'Weightage Page-1'!T$13)*'Weightage Page-1'!T207,0))+
(IF('Semester Activities'!J$28&lt;&gt;0,('Semester Activities'!J$28/'Weightage Page-1'!U$13)*'Weightage Page-1'!U207,0))+
(IF('Semester Activities'!J$29&lt;&gt;0,('Semester Activities'!J$29/'Weightage Page-1'!V$13)*'Weightage Page-1'!V207,0))+
(IF('Semester Activities'!J$30&lt;&gt;0,('Semester Activities'!J$30/'Weightage Page-1'!W$13)*'Weightage Page-1'!W207,0))+
(IF('Semester Activities'!J$31&lt;&gt;0,('Semester Activities'!J$31/'Weightage Page-1'!X$13)*'Weightage Page-1'!X207,0))+
(IF('Semester Activities'!J$32&lt;&gt;0,('Semester Activities'!J$32/'Weightage Page-1'!Y$13)*'Weightage Page-1'!Y207,0))+
(IF('Semester Activities'!J$33&lt;&gt;0,('Semester Activities'!J$33/'Weightage Page-1'!Z$13)*'Weightage Page-1'!Z207,0))+
(IF('Semester Activities'!J$34&lt;&gt;0,('Semester Activities'!J$34/'Weightage Page-1'!AA$13)*'Weightage Page-1'!AA207,0))+
(IF('Semester Activities'!J$35&lt;&gt;0,('Semester Activities'!J$35/'Weightage Page-1'!AB$13)*'Weightage Page-1'!AB207,0))+
(IF('Semester Activities'!J$36&lt;&gt;0,('Semester Activities'!J$36/'Weightage Page-1'!AC$13)*'Weightage Page-1'!AC207,0))+
(IF('Semester Activities'!J$38&lt;&gt;0,('Semester Activities'!J$38/'Weightage Page-1'!AE$13)*'Weightage Page-1'!AE207,0))+
(IF('Semester Activities'!J$39&lt;&gt;0,('Semester Activities'!J$39/'Weightage Page-1'!AF$13)*'Weightage Page-1'!AF207,0))+
(IF('Semester Activities'!J$40&lt;&gt;0,('Semester Activities'!J$40/'Weightage Page-1'!AG$13)*'Weightage Page-1'!AG207,0))+
(IF('Semester Activities'!J$41&lt;&gt;0,('Semester Activities'!J$41/'Weightage Page-1'!AH$13)*'Weightage Page-1'!AH207,0))+
(IF('Semester Activities'!J$42&lt;&gt;0,('Semester Activities'!J$42/'Weightage Page-1'!AI$13)*'Weightage Page-1'!AI207,0))+
(IF('Semester Activities'!J$43&lt;&gt;0,('Semester Activities'!J$43/'Weightage Page-1'!AJ$13)*'Weightage Page-1'!AJ207,0))+
(IF('Semester Activities'!J$44&lt;&gt;0,('Semester Activities'!J$44/'Weightage Page-1'!AK$13)*'Weightage Page-1'!AK207,0))+
(IF('Semester Activities'!J$45&lt;&gt;0,('Semester Activities'!J$45/'Weightage Page-1'!AL$13)*'Weightage Page-1'!AL207,0))+
(IF('Semester Activities'!J$46&lt;&gt;0,('Semester Activities'!J$46/'Weightage Page-1'!AM$13)*'Weightage Page-1'!AM207,0))+
(IF('Semester Activities'!J$47&lt;&gt;0,('Semester Activities'!J$47/'Weightage Page-1'!AN$13)*'Weightage Page-1'!AN207,0))+
(IF('Semester Activities'!J$48&lt;&gt;0,('Semester Activities'!J$48/'Weightage Page-1'!AO$13)*'Weightage Page-1'!AO207,0))+
(IF('Semester Activities'!J$49&lt;&gt;0,('Semester Activities'!J$49/'Weightage Page-1'!AP$13)*'Weightage Page-1'!AP207,0))+
(IF('Semester Activities'!J$50&lt;&gt;0,('Semester Activities'!J$50/'Weightage Page-1'!AQ$13)*'Weightage Page-1'!AQ207,0))+
(IF('Semester Activities'!J$51&lt;&gt;0,('Semester Activities'!J$51/'Weightage Page-1'!AR$13)*'Weightage Page-1'!AR207,0))+
(IF('Semester Activities'!J$52&lt;&gt;0,('Semester Activities'!J$52/'Weightage Page-1'!AS$13)*'Weightage Page-1'!AS207,0))+
(IF('Semester Activities'!J$53&lt;&gt;0,('Semester Activities'!J$53/'Weightage Page-1'!AT$13)*'Weightage Page-1'!AT207,0))+
(IF('Semester Activities'!J$54&lt;&gt;0,('Semester Activities'!J$54/'Weightage Page-1'!AU$13)*'Weightage Page-1'!AU207,0))+
(IF('Semester Activities'!J$55&lt;&gt;0,('Semester Activities'!J$55/'Weightage Page-1'!AV$13)*'Weightage Page-1'!AV207,0))+
(IF('Semester Activities'!J$56&lt;&gt;0,('Semester Activities'!J$56/'Weightage Page-1'!AW$13)*'Weightage Page-1'!AW207,0))+
(IF('Semester Activities'!J$57&lt;&gt;0,('Semester Activities'!J$57/'Weightage Page-1'!AX$13)*'Weightage Page-1'!AX207,0))+
(IF('Semester Activities'!J$58&lt;&gt;0,('Semester Activities'!J$58/'Weightage Page-1'!AY$13)*'Weightage Page-1'!AY207,0))+
(IF('Semester Activities'!J$59&lt;&gt;0,('Semester Activities'!J$59/'Weightage Page-1'!AZ$13)*'Weightage Page-1'!AZ207,0))+
(IF('Semester Activities'!J$60&lt;&gt;0,('Semester Activities'!J$60/'Weightage Page-1'!BA$13)*'Weightage Page-1'!BA207,0))+
(IF('Semester Activities'!J$61&lt;&gt;0,('Semester Activities'!J$61/'Weightage Page-1'!BB$13)*'Weightage Page-1'!BB207,0))</f>
        <v>0</v>
      </c>
      <c r="E201" s="423"/>
      <c r="F201" s="423">
        <f>(IF('Semester Activities'!K$11&lt;&gt;0,('Semester Activities'!K$11/'Weightage Page-1'!D$13)*'Weightage Page-1'!D207,0))+
(IF('Semester Activities'!K$12&lt;&gt;0,('Semester Activities'!K$12/'Weightage Page-1'!E$13)*'Weightage Page-1'!E207,0))+
(IF('Semester Activities'!K$13&lt;&gt;0,('Semester Activities'!K$13/'Weightage Page-1'!F$13)*'Weightage Page-1'!F207,0))+
(IF('Semester Activities'!K$14&lt;&gt;0,('Semester Activities'!K$14/'Weightage Page-1'!G$13)*'Weightage Page-1'!G207,0))+
(IF('Semester Activities'!K$15&lt;&gt;0,('Semester Activities'!K$15/'Weightage Page-1'!H$13)*'Weightage Page-1'!H207,0))+
(IF('Semester Activities'!K$16&lt;&gt;0,('Semester Activities'!K$16/'Weightage Page-1'!I$13)*'Weightage Page-1'!I207,0))+
(IF('Semester Activities'!K$17&lt;&gt;0,('Semester Activities'!K$17/'Weightage Page-1'!J$13)*'Weightage Page-1'!J207,0))+
(IF('Semester Activities'!K$18&lt;&gt;0,('Semester Activities'!K$18/'Weightage Page-1'!K$13)*'Weightage Page-1'!K207,0))+
(IF('Semester Activities'!K$19&lt;&gt;0,('Semester Activities'!K$19/'Weightage Page-1'!L$13)*'Weightage Page-1'!L207,0))+
(IF('Semester Activities'!K$20&lt;&gt;0,('Semester Activities'!K$20/'Weightage Page-1'!M$13)*'Weightage Page-1'!M207,0))+
(IF('Semester Activities'!K$21&lt;&gt;0,('Semester Activities'!K$21/'Weightage Page-1'!N$13)*'Weightage Page-1'!N207,0))+
(IF('Semester Activities'!K$25&lt;&gt;0,('Semester Activities'!K$25/'Weightage Page-1'!R$13)*'Weightage Page-1'!R207,0))+
(IF('Semester Activities'!K$26&lt;&gt;0,('Semester Activities'!K$26/'Weightage Page-1'!S$13)*'Weightage Page-1'!S207,0))+
(IF('Semester Activities'!K$27&lt;&gt;0,('Semester Activities'!K$27/'Weightage Page-1'!T$13)*'Weightage Page-1'!T207,0))+
(IF('Semester Activities'!K$28&lt;&gt;0,('Semester Activities'!K$28/'Weightage Page-1'!U$13)*'Weightage Page-1'!U207,0))+
(IF('Semester Activities'!K$29&lt;&gt;0,('Semester Activities'!K$29/'Weightage Page-1'!V$13)*'Weightage Page-1'!V207,0))+
(IF('Semester Activities'!K$30&lt;&gt;0,('Semester Activities'!K$30/'Weightage Page-1'!W$13)*'Weightage Page-1'!W207,0))+
(IF('Semester Activities'!K$31&lt;&gt;0,('Semester Activities'!K$31/'Weightage Page-1'!X$13)*'Weightage Page-1'!X207,0))+
(IF('Semester Activities'!K$32&lt;&gt;0,('Semester Activities'!K$32/'Weightage Page-1'!Y$13)*'Weightage Page-1'!Y207,0))+
(IF('Semester Activities'!K$33&lt;&gt;0,('Semester Activities'!K$33/'Weightage Page-1'!Z$13)*'Weightage Page-1'!Z207,0))+
(IF('Semester Activities'!K$34&lt;&gt;0,('Semester Activities'!K$34/'Weightage Page-1'!AA$13)*'Weightage Page-1'!AA207,0))+
(IF('Semester Activities'!K$35&lt;&gt;0,('Semester Activities'!K$35/'Weightage Page-1'!AB$13)*'Weightage Page-1'!AB207,0))+
(IF('Semester Activities'!K$36&lt;&gt;0,('Semester Activities'!K$36/'Weightage Page-1'!AC$13)*'Weightage Page-1'!AC207,0))+
(IF('Semester Activities'!K$38&lt;&gt;0,('Semester Activities'!K$38/'Weightage Page-1'!AE$13)*'Weightage Page-1'!AE207,0))+
(IF('Semester Activities'!K$39&lt;&gt;0,('Semester Activities'!K$39/'Weightage Page-1'!AF$13)*'Weightage Page-1'!AF207,0))+
(IF('Semester Activities'!K$40&lt;&gt;0,('Semester Activities'!K$40/'Weightage Page-1'!AG$13)*'Weightage Page-1'!AG207,0))+
(IF('Semester Activities'!K$41&lt;&gt;0,('Semester Activities'!K$41/'Weightage Page-1'!AH$13)*'Weightage Page-1'!AH207,0))+
(IF('Semester Activities'!K$42&lt;&gt;0,('Semester Activities'!K$42/'Weightage Page-1'!AI$13)*'Weightage Page-1'!AI207,0))+
(IF('Semester Activities'!K$43&lt;&gt;0,('Semester Activities'!K$43/'Weightage Page-1'!AJ$13)*'Weightage Page-1'!AJ207,0))+
(IF('Semester Activities'!K$44&lt;&gt;0,('Semester Activities'!K$44/'Weightage Page-1'!AK$13)*'Weightage Page-1'!AK207,0))+
(IF('Semester Activities'!K$45&lt;&gt;0,('Semester Activities'!K$45/'Weightage Page-1'!AL$13)*'Weightage Page-1'!AL207,0))+
(IF('Semester Activities'!K$46&lt;&gt;0,('Semester Activities'!K$46/'Weightage Page-1'!AM$13)*'Weightage Page-1'!AM207,0))+
(IF('Semester Activities'!K$47&lt;&gt;0,('Semester Activities'!K$47/'Weightage Page-1'!AN$13)*'Weightage Page-1'!AN207,0))+
(IF('Semester Activities'!K$48&lt;&gt;0,('Semester Activities'!K$48/'Weightage Page-1'!AO$13)*'Weightage Page-1'!AO207,0))+
(IF('Semester Activities'!K$49&lt;&gt;0,('Semester Activities'!K$49/'Weightage Page-1'!AP$13)*'Weightage Page-1'!AP207,0))+
(IF('Semester Activities'!K$50&lt;&gt;0,('Semester Activities'!K$50/'Weightage Page-1'!AQ$13)*'Weightage Page-1'!AQ207,0))+
(IF('Semester Activities'!K$51&lt;&gt;0,('Semester Activities'!K$51/'Weightage Page-1'!AR$13)*'Weightage Page-1'!AR207,0))+
(IF('Semester Activities'!K$52&lt;&gt;0,('Semester Activities'!K$52/'Weightage Page-1'!AS$13)*'Weightage Page-1'!AS207,0))+
(IF('Semester Activities'!K$53&lt;&gt;0,('Semester Activities'!K$53/'Weightage Page-1'!AT$13)*'Weightage Page-1'!AT207,0))+
(IF('Semester Activities'!K$54&lt;&gt;0,('Semester Activities'!K$54/'Weightage Page-1'!AU$13)*'Weightage Page-1'!AU207,0))+
(IF('Semester Activities'!K$55&lt;&gt;0,('Semester Activities'!K$55/'Weightage Page-1'!AV$13)*'Weightage Page-1'!AV207,0))+
(IF('Semester Activities'!K$56&lt;&gt;0,('Semester Activities'!K$56/'Weightage Page-1'!AW$13)*'Weightage Page-1'!AW207,0))+
(IF('Semester Activities'!K$57&lt;&gt;0,('Semester Activities'!K$57/'Weightage Page-1'!AX$13)*'Weightage Page-1'!AX207,0))+
(IF('Semester Activities'!K$58&lt;&gt;0,('Semester Activities'!K$58/'Weightage Page-1'!AY$13)*'Weightage Page-1'!AY207,0))+
(IF('Semester Activities'!K$59&lt;&gt;0,('Semester Activities'!K$59/'Weightage Page-1'!AZ$13)*'Weightage Page-1'!AZ207,0))+
(IF('Semester Activities'!K$60&lt;&gt;0,('Semester Activities'!K$60/'Weightage Page-1'!BA$13)*'Weightage Page-1'!BA207,0))+
(IF('Semester Activities'!K$61&lt;&gt;0,('Semester Activities'!K$61/'Weightage Page-1'!BB$13)*'Weightage Page-1'!BB207,0))</f>
        <v>0</v>
      </c>
      <c r="G201" s="423"/>
      <c r="H201" s="423">
        <f>(IF('Semester Activities'!L$11&lt;&gt;0,('Semester Activities'!L$11/'Weightage Page-1'!D$13)*'Weightage Page-1'!D207,0))+
(IF('Semester Activities'!L$12&lt;&gt;0,('Semester Activities'!L$12/'Weightage Page-1'!E$13)*'Weightage Page-1'!E207,0))+
(IF('Semester Activities'!L$13&lt;&gt;0,('Semester Activities'!L$13/'Weightage Page-1'!F$13)*'Weightage Page-1'!F207,0))+
(IF('Semester Activities'!L$14&lt;&gt;0,('Semester Activities'!L$14/'Weightage Page-1'!G$13)*'Weightage Page-1'!G207,0))+
(IF('Semester Activities'!L$15&lt;&gt;0,('Semester Activities'!L$15/'Weightage Page-1'!H$13)*'Weightage Page-1'!H207,0))+
(IF('Semester Activities'!L$16&lt;&gt;0,('Semester Activities'!L$16/'Weightage Page-1'!I$13)*'Weightage Page-1'!I207,0))+
(IF('Semester Activities'!L$17&lt;&gt;0,('Semester Activities'!L$17/'Weightage Page-1'!J$13)*'Weightage Page-1'!J207,0))+
(IF('Semester Activities'!L$18&lt;&gt;0,('Semester Activities'!L$18/'Weightage Page-1'!K$13)*'Weightage Page-1'!K207,0))+
(IF('Semester Activities'!L$19&lt;&gt;0,('Semester Activities'!L$19/'Weightage Page-1'!L$13)*'Weightage Page-1'!L207,0))+
(IF('Semester Activities'!L$20&lt;&gt;0,('Semester Activities'!L$20/'Weightage Page-1'!M$13)*'Weightage Page-1'!M207,0))+
(IF('Semester Activities'!L$21&lt;&gt;0,('Semester Activities'!L$21/'Weightage Page-1'!N$13)*'Weightage Page-1'!N207,0))+
(IF('Semester Activities'!L$25&lt;&gt;0,('Semester Activities'!L$25/'Weightage Page-1'!R$13)*'Weightage Page-1'!R207,0))+
(IF('Semester Activities'!L$26&lt;&gt;0,('Semester Activities'!L$26/'Weightage Page-1'!S$13)*'Weightage Page-1'!S207,0))+
(IF('Semester Activities'!L$27&lt;&gt;0,('Semester Activities'!L$27/'Weightage Page-1'!T$13)*'Weightage Page-1'!T207,0))+
(IF('Semester Activities'!L$28&lt;&gt;0,('Semester Activities'!L$28/'Weightage Page-1'!U$13)*'Weightage Page-1'!U207,0))+
(IF('Semester Activities'!L$29&lt;&gt;0,('Semester Activities'!L$29/'Weightage Page-1'!V$13)*'Weightage Page-1'!V207,0))+
(IF('Semester Activities'!L$30&lt;&gt;0,('Semester Activities'!L$30/'Weightage Page-1'!W$13)*'Weightage Page-1'!W207,0))+
(IF('Semester Activities'!L$31&lt;&gt;0,('Semester Activities'!L$31/'Weightage Page-1'!X$13)*'Weightage Page-1'!X207,0))+
(IF('Semester Activities'!L$32&lt;&gt;0,('Semester Activities'!L$32/'Weightage Page-1'!Y$13)*'Weightage Page-1'!Y207,0))+
(IF('Semester Activities'!L$33&lt;&gt;0,('Semester Activities'!L$33/'Weightage Page-1'!Z$13)*'Weightage Page-1'!Z207,0))+
(IF('Semester Activities'!L$34&lt;&gt;0,('Semester Activities'!L$34/'Weightage Page-1'!AA$13)*'Weightage Page-1'!AA207,0))+
(IF('Semester Activities'!L$35&lt;&gt;0,('Semester Activities'!L$35/'Weightage Page-1'!AB$13)*'Weightage Page-1'!AB207,0))+
(IF('Semester Activities'!L$36&lt;&gt;0,('Semester Activities'!L$36/'Weightage Page-1'!AC$13)*'Weightage Page-1'!AC207,0))+
(IF('Semester Activities'!L$38&lt;&gt;0,('Semester Activities'!L$38/'Weightage Page-1'!AE$13)*'Weightage Page-1'!AE207,0))+
(IF('Semester Activities'!L$39&lt;&gt;0,('Semester Activities'!L$39/'Weightage Page-1'!AF$13)*'Weightage Page-1'!AF207,0))+
(IF('Semester Activities'!L$40&lt;&gt;0,('Semester Activities'!L$40/'Weightage Page-1'!AG$13)*'Weightage Page-1'!AG207,0))+
(IF('Semester Activities'!L$41&lt;&gt;0,('Semester Activities'!L$41/'Weightage Page-1'!AH$13)*'Weightage Page-1'!AH207,0))+
(IF('Semester Activities'!L$42&lt;&gt;0,('Semester Activities'!L$42/'Weightage Page-1'!AI$13)*'Weightage Page-1'!AI207,0))+
(IF('Semester Activities'!L$43&lt;&gt;0,('Semester Activities'!L$43/'Weightage Page-1'!AJ$13)*'Weightage Page-1'!AJ207,0))+
(IF('Semester Activities'!L$44&lt;&gt;0,('Semester Activities'!L$44/'Weightage Page-1'!AK$13)*'Weightage Page-1'!AK207,0))+
(IF('Semester Activities'!L$45&lt;&gt;0,('Semester Activities'!L$45/'Weightage Page-1'!AL$13)*'Weightage Page-1'!AL207,0))+
(IF('Semester Activities'!L$46&lt;&gt;0,('Semester Activities'!L$46/'Weightage Page-1'!AM$13)*'Weightage Page-1'!AM207,0))+
(IF('Semester Activities'!L$47&lt;&gt;0,('Semester Activities'!L$47/'Weightage Page-1'!AN$13)*'Weightage Page-1'!AN207,0))+
(IF('Semester Activities'!L$48&lt;&gt;0,('Semester Activities'!L$48/'Weightage Page-1'!AO$13)*'Weightage Page-1'!AO207,0))+
(IF('Semester Activities'!L$49&lt;&gt;0,('Semester Activities'!L$49/'Weightage Page-1'!AP$13)*'Weightage Page-1'!AP207,0))+
(IF('Semester Activities'!L$50&lt;&gt;0,('Semester Activities'!L$50/'Weightage Page-1'!AQ$13)*'Weightage Page-1'!AQ207,0))+
(IF('Semester Activities'!L$51&lt;&gt;0,('Semester Activities'!L$51/'Weightage Page-1'!AR$13)*'Weightage Page-1'!AR207,0))+
(IF('Semester Activities'!L$52&lt;&gt;0,('Semester Activities'!L$52/'Weightage Page-1'!AS$13)*'Weightage Page-1'!AS207,0))+
(IF('Semester Activities'!L$53&lt;&gt;0,('Semester Activities'!L$53/'Weightage Page-1'!AT$13)*'Weightage Page-1'!AT207,0))+
(IF('Semester Activities'!L$54&lt;&gt;0,('Semester Activities'!L$54/'Weightage Page-1'!AU$13)*'Weightage Page-1'!AU207,0))+
(IF('Semester Activities'!L$55&lt;&gt;0,('Semester Activities'!L$55/'Weightage Page-1'!AV$13)*'Weightage Page-1'!AV207,0))+
(IF('Semester Activities'!L$56&lt;&gt;0,('Semester Activities'!L$56/'Weightage Page-1'!AW$13)*'Weightage Page-1'!AW207,0))+
(IF('Semester Activities'!L$57&lt;&gt;0,('Semester Activities'!L$57/'Weightage Page-1'!AX$13)*'Weightage Page-1'!AX207,0))+
(IF('Semester Activities'!L$58&lt;&gt;0,('Semester Activities'!L$58/'Weightage Page-1'!AY$13)*'Weightage Page-1'!AY207,0))+
(IF('Semester Activities'!L$59&lt;&gt;0,('Semester Activities'!L$59/'Weightage Page-1'!AZ$13)*'Weightage Page-1'!AZ207,0))+
(IF('Semester Activities'!L$60&lt;&gt;0,('Semester Activities'!L$60/'Weightage Page-1'!BA$13)*'Weightage Page-1'!BA207,0))+
(IF('Semester Activities'!L$61&lt;&gt;0,('Semester Activities'!L$61/'Weightage Page-1'!BB$13)*'Weightage Page-1'!BB207,0))</f>
        <v>0</v>
      </c>
      <c r="I201" s="423"/>
      <c r="J201" s="423">
        <f>(IF('Semester Activities'!M$11&lt;&gt;0,('Semester Activities'!M$11/'Weightage Page-1'!D$13)*'Weightage Page-1'!D207,0))+
(IF('Semester Activities'!M$12&lt;&gt;0,('Semester Activities'!M$12/'Weightage Page-1'!E$13)*'Weightage Page-1'!E207,0))+
(IF('Semester Activities'!M$13&lt;&gt;0,('Semester Activities'!M$13/'Weightage Page-1'!F$13)*'Weightage Page-1'!F207,0))+
(IF('Semester Activities'!M$14&lt;&gt;0,('Semester Activities'!M$14/'Weightage Page-1'!G$13)*'Weightage Page-1'!G207,0))+
(IF('Semester Activities'!M$15&lt;&gt;0,('Semester Activities'!M$15/'Weightage Page-1'!H$13)*'Weightage Page-1'!H207,0))+
(IF('Semester Activities'!M$16&lt;&gt;0,('Semester Activities'!M$16/'Weightage Page-1'!I$13)*'Weightage Page-1'!I207,0))+
(IF('Semester Activities'!M$17&lt;&gt;0,('Semester Activities'!M$17/'Weightage Page-1'!J$13)*'Weightage Page-1'!J207,0))+
(IF('Semester Activities'!M$18&lt;&gt;0,('Semester Activities'!M$18/'Weightage Page-1'!K$13)*'Weightage Page-1'!K207,0))+
(IF('Semester Activities'!M$19&lt;&gt;0,('Semester Activities'!M$19/'Weightage Page-1'!L$13)*'Weightage Page-1'!L207,0))+
(IF('Semester Activities'!M$20&lt;&gt;0,('Semester Activities'!M$20/'Weightage Page-1'!M$13)*'Weightage Page-1'!M207,0))+
(IF('Semester Activities'!M$21&lt;&gt;0,('Semester Activities'!M$21/'Weightage Page-1'!N$13)*'Weightage Page-1'!N207,0))+
(IF('Semester Activities'!M$25&lt;&gt;0,('Semester Activities'!M$25/'Weightage Page-1'!R$13)*'Weightage Page-1'!R207,0))+
(IF('Semester Activities'!M$26&lt;&gt;0,('Semester Activities'!M$26/'Weightage Page-1'!S$13)*'Weightage Page-1'!S207,0))+
(IF('Semester Activities'!M$27&lt;&gt;0,('Semester Activities'!M$27/'Weightage Page-1'!T$13)*'Weightage Page-1'!T207,0))+
(IF('Semester Activities'!M$28&lt;&gt;0,('Semester Activities'!M$28/'Weightage Page-1'!U$13)*'Weightage Page-1'!U207,0))+
(IF('Semester Activities'!M$29&lt;&gt;0,('Semester Activities'!M$29/'Weightage Page-1'!V$13)*'Weightage Page-1'!V207,0))+
(IF('Semester Activities'!M$30&lt;&gt;0,('Semester Activities'!M$30/'Weightage Page-1'!W$13)*'Weightage Page-1'!W207,0))+
(IF('Semester Activities'!M$31&lt;&gt;0,('Semester Activities'!M$31/'Weightage Page-1'!X$13)*'Weightage Page-1'!X207,0))+
(IF('Semester Activities'!M$32&lt;&gt;0,('Semester Activities'!M$32/'Weightage Page-1'!Y$13)*'Weightage Page-1'!Y207,0))+
(IF('Semester Activities'!M$33&lt;&gt;0,('Semester Activities'!M$33/'Weightage Page-1'!Z$13)*'Weightage Page-1'!Z207,0))+
(IF('Semester Activities'!M$34&lt;&gt;0,('Semester Activities'!M$34/'Weightage Page-1'!AA$13)*'Weightage Page-1'!AA207,0))+
(IF('Semester Activities'!M$35&lt;&gt;0,('Semester Activities'!M$35/'Weightage Page-1'!AB$13)*'Weightage Page-1'!AB207,0))+
(IF('Semester Activities'!M$36&lt;&gt;0,('Semester Activities'!M$36/'Weightage Page-1'!AC$13)*'Weightage Page-1'!AC207,0))+
(IF('Semester Activities'!M$38&lt;&gt;0,('Semester Activities'!M$38/'Weightage Page-1'!AE$13)*'Weightage Page-1'!AE207,0))+
(IF('Semester Activities'!M$39&lt;&gt;0,('Semester Activities'!M$39/'Weightage Page-1'!AF$13)*'Weightage Page-1'!AF207,0))+
(IF('Semester Activities'!M$40&lt;&gt;0,('Semester Activities'!M$40/'Weightage Page-1'!AG$13)*'Weightage Page-1'!AG207,0))+
(IF('Semester Activities'!M$41&lt;&gt;0,('Semester Activities'!M$41/'Weightage Page-1'!AH$13)*'Weightage Page-1'!AH207,0))+
(IF('Semester Activities'!M$42&lt;&gt;0,('Semester Activities'!M$42/'Weightage Page-1'!AI$13)*'Weightage Page-1'!AI207,0))+
(IF('Semester Activities'!M$43&lt;&gt;0,('Semester Activities'!M$43/'Weightage Page-1'!AJ$13)*'Weightage Page-1'!AJ207,0))+
(IF('Semester Activities'!M$44&lt;&gt;0,('Semester Activities'!M$44/'Weightage Page-1'!AK$13)*'Weightage Page-1'!AK207,0))+
(IF('Semester Activities'!M$45&lt;&gt;0,('Semester Activities'!M$45/'Weightage Page-1'!AL$13)*'Weightage Page-1'!AL207,0))+
(IF('Semester Activities'!M$46&lt;&gt;0,('Semester Activities'!M$46/'Weightage Page-1'!AM$13)*'Weightage Page-1'!AM207,0))+
(IF('Semester Activities'!M$47&lt;&gt;0,('Semester Activities'!M$47/'Weightage Page-1'!AN$13)*'Weightage Page-1'!AN207,0))+
(IF('Semester Activities'!M$48&lt;&gt;0,('Semester Activities'!M$48/'Weightage Page-1'!AO$13)*'Weightage Page-1'!AO207,0))+
(IF('Semester Activities'!M$49&lt;&gt;0,('Semester Activities'!M$49/'Weightage Page-1'!AP$13)*'Weightage Page-1'!AP207,0))+
(IF('Semester Activities'!M$50&lt;&gt;0,('Semester Activities'!M$50/'Weightage Page-1'!AQ$13)*'Weightage Page-1'!AQ207,0))+
(IF('Semester Activities'!M$51&lt;&gt;0,('Semester Activities'!M$51/'Weightage Page-1'!AR$13)*'Weightage Page-1'!AR207,0))+
(IF('Semester Activities'!M$52&lt;&gt;0,('Semester Activities'!M$52/'Weightage Page-1'!AS$13)*'Weightage Page-1'!AS207,0))+
(IF('Semester Activities'!M$53&lt;&gt;0,('Semester Activities'!M$53/'Weightage Page-1'!AT$13)*'Weightage Page-1'!AT207,0))+
(IF('Semester Activities'!M$54&lt;&gt;0,('Semester Activities'!M$54/'Weightage Page-1'!AU$13)*'Weightage Page-1'!AU207,0))+
(IF('Semester Activities'!M$55&lt;&gt;0,('Semester Activities'!M$55/'Weightage Page-1'!AV$13)*'Weightage Page-1'!AV207,0))+
(IF('Semester Activities'!M$56&lt;&gt;0,('Semester Activities'!M$56/'Weightage Page-1'!AW$13)*'Weightage Page-1'!AW207,0))+
(IF('Semester Activities'!M$57&lt;&gt;0,('Semester Activities'!M$57/'Weightage Page-1'!AX$13)*'Weightage Page-1'!AX207,0))+
(IF('Semester Activities'!M$58&lt;&gt;0,('Semester Activities'!M$58/'Weightage Page-1'!AY$13)*'Weightage Page-1'!AY207,0))+
(IF('Semester Activities'!M$59&lt;&gt;0,('Semester Activities'!M$59/'Weightage Page-1'!AZ$13)*'Weightage Page-1'!AZ207,0))+
(IF('Semester Activities'!M$60&lt;&gt;0,('Semester Activities'!M$60/'Weightage Page-1'!BA$13)*'Weightage Page-1'!BA207,0))+
(IF('Semester Activities'!M$61&lt;&gt;0,('Semester Activities'!M$61/'Weightage Page-1'!BB$13)*'Weightage Page-1'!BB207,0))</f>
        <v>0</v>
      </c>
      <c r="K201" s="423"/>
      <c r="L201" s="423">
        <f>(IF('Semester Activities'!N$11&lt;&gt;0,('Semester Activities'!N$11/'Weightage Page-1'!D$13)*'Weightage Page-1'!D207,0))+
(IF('Semester Activities'!N$12&lt;&gt;0,('Semester Activities'!N$12/'Weightage Page-1'!E$13)*'Weightage Page-1'!E207,0))+
(IF('Semester Activities'!N$13&lt;&gt;0,('Semester Activities'!N$13/'Weightage Page-1'!F$13)*'Weightage Page-1'!F207,0))+
(IF('Semester Activities'!N$14&lt;&gt;0,('Semester Activities'!N$14/'Weightage Page-1'!G$13)*'Weightage Page-1'!G207,0))+
(IF('Semester Activities'!N$15&lt;&gt;0,('Semester Activities'!N$15/'Weightage Page-1'!H$13)*'Weightage Page-1'!H207,0))+
(IF('Semester Activities'!N$16&lt;&gt;0,('Semester Activities'!N$16/'Weightage Page-1'!I$13)*'Weightage Page-1'!I207,0))+
(IF('Semester Activities'!N$17&lt;&gt;0,('Semester Activities'!N$17/'Weightage Page-1'!J$13)*'Weightage Page-1'!J207,0))+
(IF('Semester Activities'!N$18&lt;&gt;0,('Semester Activities'!N$18/'Weightage Page-1'!K$13)*'Weightage Page-1'!K207,0))+
(IF('Semester Activities'!N$19&lt;&gt;0,('Semester Activities'!N$19/'Weightage Page-1'!L$13)*'Weightage Page-1'!L207,0))+
(IF('Semester Activities'!N$20&lt;&gt;0,('Semester Activities'!N$20/'Weightage Page-1'!M$13)*'Weightage Page-1'!M207,0))+
(IF('Semester Activities'!N$21&lt;&gt;0,('Semester Activities'!N$21/'Weightage Page-1'!N$13)*'Weightage Page-1'!N207,0))+
(IF('Semester Activities'!N$25&lt;&gt;0,('Semester Activities'!N$25/'Weightage Page-1'!R$13)*'Weightage Page-1'!R207,0))+
(IF('Semester Activities'!N$26&lt;&gt;0,('Semester Activities'!N$26/'Weightage Page-1'!S$13)*'Weightage Page-1'!S207,0))+
(IF('Semester Activities'!N$27&lt;&gt;0,('Semester Activities'!N$27/'Weightage Page-1'!T$13)*'Weightage Page-1'!T207,0))+
(IF('Semester Activities'!N$28&lt;&gt;0,('Semester Activities'!N$28/'Weightage Page-1'!U$13)*'Weightage Page-1'!U207,0))+
(IF('Semester Activities'!N$29&lt;&gt;0,('Semester Activities'!N$29/'Weightage Page-1'!V$13)*'Weightage Page-1'!V207,0))+
(IF('Semester Activities'!N$30&lt;&gt;0,('Semester Activities'!N$30/'Weightage Page-1'!W$13)*'Weightage Page-1'!W207,0))+
(IF('Semester Activities'!N$31&lt;&gt;0,('Semester Activities'!N$31/'Weightage Page-1'!X$13)*'Weightage Page-1'!X207,0))+
(IF('Semester Activities'!N$32&lt;&gt;0,('Semester Activities'!N$32/'Weightage Page-1'!Y$13)*'Weightage Page-1'!Y207,0))+
(IF('Semester Activities'!N$33&lt;&gt;0,('Semester Activities'!N$33/'Weightage Page-1'!Z$13)*'Weightage Page-1'!Z207,0))+
(IF('Semester Activities'!N$34&lt;&gt;0,('Semester Activities'!N$34/'Weightage Page-1'!AA$13)*'Weightage Page-1'!AA207,0))+
(IF('Semester Activities'!N$35&lt;&gt;0,('Semester Activities'!N$35/'Weightage Page-1'!AB$13)*'Weightage Page-1'!AB207,0))+
(IF('Semester Activities'!N$36&lt;&gt;0,('Semester Activities'!N$36/'Weightage Page-1'!AC$13)*'Weightage Page-1'!AC207,0))+
(IF('Semester Activities'!N$38&lt;&gt;0,('Semester Activities'!N$38/'Weightage Page-1'!AE$13)*'Weightage Page-1'!AE207,0))+
(IF('Semester Activities'!N$39&lt;&gt;0,('Semester Activities'!N$39/'Weightage Page-1'!AF$13)*'Weightage Page-1'!AF207,0))+
(IF('Semester Activities'!N$40&lt;&gt;0,('Semester Activities'!N$40/'Weightage Page-1'!AG$13)*'Weightage Page-1'!AG207,0))+
(IF('Semester Activities'!N$41&lt;&gt;0,('Semester Activities'!N$41/'Weightage Page-1'!AH$13)*'Weightage Page-1'!AH207,0))+
(IF('Semester Activities'!N$42&lt;&gt;0,('Semester Activities'!N$42/'Weightage Page-1'!AI$13)*'Weightage Page-1'!AI207,0))+
(IF('Semester Activities'!N$43&lt;&gt;0,('Semester Activities'!N$43/'Weightage Page-1'!AJ$13)*'Weightage Page-1'!AJ207,0))+
(IF('Semester Activities'!N$44&lt;&gt;0,('Semester Activities'!N$44/'Weightage Page-1'!AK$13)*'Weightage Page-1'!AK207,0))+
(IF('Semester Activities'!N$45&lt;&gt;0,('Semester Activities'!N$45/'Weightage Page-1'!AL$13)*'Weightage Page-1'!AL207,0))+
(IF('Semester Activities'!N$46&lt;&gt;0,('Semester Activities'!N$46/'Weightage Page-1'!AM$13)*'Weightage Page-1'!AM207,0))+
(IF('Semester Activities'!N$47&lt;&gt;0,('Semester Activities'!N$47/'Weightage Page-1'!AN$13)*'Weightage Page-1'!AN207,0))+
(IF('Semester Activities'!N$48&lt;&gt;0,('Semester Activities'!N$48/'Weightage Page-1'!AO$13)*'Weightage Page-1'!AO207,0))+
(IF('Semester Activities'!N$49&lt;&gt;0,('Semester Activities'!N$49/'Weightage Page-1'!AP$13)*'Weightage Page-1'!AP207,0))+
(IF('Semester Activities'!N$50&lt;&gt;0,('Semester Activities'!N$50/'Weightage Page-1'!AQ$13)*'Weightage Page-1'!AQ207,0))+
(IF('Semester Activities'!N$51&lt;&gt;0,('Semester Activities'!N$51/'Weightage Page-1'!AR$13)*'Weightage Page-1'!AR207,0))+
(IF('Semester Activities'!N$52&lt;&gt;0,('Semester Activities'!N$52/'Weightage Page-1'!AS$13)*'Weightage Page-1'!AS207,0))+
(IF('Semester Activities'!N$53&lt;&gt;0,('Semester Activities'!N$53/'Weightage Page-1'!AT$13)*'Weightage Page-1'!AT207,0))+
(IF('Semester Activities'!N$54&lt;&gt;0,('Semester Activities'!N$54/'Weightage Page-1'!AU$13)*'Weightage Page-1'!AU207,0))+
(IF('Semester Activities'!N$55&lt;&gt;0,('Semester Activities'!N$55/'Weightage Page-1'!AV$13)*'Weightage Page-1'!AV207,0))+
(IF('Semester Activities'!N$56&lt;&gt;0,('Semester Activities'!N$56/'Weightage Page-1'!AW$13)*'Weightage Page-1'!AW207,0))+
(IF('Semester Activities'!N$57&lt;&gt;0,('Semester Activities'!N$57/'Weightage Page-1'!AX$13)*'Weightage Page-1'!AX207,0))+
(IF('Semester Activities'!N$58&lt;&gt;0,('Semester Activities'!N$58/'Weightage Page-1'!AY$13)*'Weightage Page-1'!AY207,0))+
(IF('Semester Activities'!N$59&lt;&gt;0,('Semester Activities'!N$59/'Weightage Page-1'!AZ$13)*'Weightage Page-1'!AZ207,0))+
(IF('Semester Activities'!N$60&lt;&gt;0,('Semester Activities'!N$60/'Weightage Page-1'!BA$13)*'Weightage Page-1'!BA207,0))+
(IF('Semester Activities'!N$61&lt;&gt;0,('Semester Activities'!N$61/'Weightage Page-1'!BB$13)*'Weightage Page-1'!BB207,0))</f>
        <v>0</v>
      </c>
      <c r="M201" s="423"/>
      <c r="N201" s="424">
        <f t="shared" si="4"/>
        <v>0</v>
      </c>
      <c r="O201" s="424"/>
    </row>
    <row r="202" spans="1:15" ht="16.5" thickBot="1" x14ac:dyDescent="0.3">
      <c r="A202" s="210">
        <v>193</v>
      </c>
      <c r="B202" s="211" t="str">
        <f>IF('Weightage Page-1'!B208&lt;&gt;"",'Weightage Page-1'!B208,"")</f>
        <v/>
      </c>
      <c r="C202" s="118"/>
      <c r="D202" s="423">
        <f>(IF('Semester Activities'!J$11&lt;&gt;0,('Semester Activities'!J$11/'Weightage Page-1'!D$13)*'Weightage Page-1'!D208,0))+
(IF('Semester Activities'!J$12&lt;&gt;0,('Semester Activities'!J$12/'Weightage Page-1'!E$13)*'Weightage Page-1'!E208,0))+
(IF('Semester Activities'!J$13&lt;&gt;0,('Semester Activities'!J$13/'Weightage Page-1'!F$13)*'Weightage Page-1'!F208,0))+
(IF('Semester Activities'!J$14&lt;&gt;0,('Semester Activities'!J$14/'Weightage Page-1'!G$13)*'Weightage Page-1'!G208,0))+
(IF('Semester Activities'!J$15&lt;&gt;0,('Semester Activities'!J$15/'Weightage Page-1'!H$13)*'Weightage Page-1'!H208,0))+
(IF('Semester Activities'!J$16&lt;&gt;0,('Semester Activities'!J$16/'Weightage Page-1'!I$13)*'Weightage Page-1'!I208,0))+
(IF('Semester Activities'!J$17&lt;&gt;0,('Semester Activities'!J$17/'Weightage Page-1'!J$13)*'Weightage Page-1'!J208,0))+
(IF('Semester Activities'!J$18&lt;&gt;0,('Semester Activities'!J$18/'Weightage Page-1'!K$13)*'Weightage Page-1'!K208,0))+
(IF('Semester Activities'!J$19&lt;&gt;0,('Semester Activities'!J$19/'Weightage Page-1'!L$13)*'Weightage Page-1'!L208,0))+
(IF('Semester Activities'!J$20&lt;&gt;0,('Semester Activities'!J$20/'Weightage Page-1'!M$13)*'Weightage Page-1'!M208,0))+
(IF('Semester Activities'!J$21&lt;&gt;0,('Semester Activities'!J$21/'Weightage Page-1'!N$13)*'Weightage Page-1'!N208,0))+
(IF('Semester Activities'!J$25&lt;&gt;0,('Semester Activities'!J$25/'Weightage Page-1'!R$13)*'Weightage Page-1'!R208,0))+
(IF('Semester Activities'!J$26&lt;&gt;0,('Semester Activities'!J$26/'Weightage Page-1'!S$13)*'Weightage Page-1'!S208,0))+
(IF('Semester Activities'!J$27&lt;&gt;0,('Semester Activities'!J$27/'Weightage Page-1'!T$13)*'Weightage Page-1'!T208,0))+
(IF('Semester Activities'!J$28&lt;&gt;0,('Semester Activities'!J$28/'Weightage Page-1'!U$13)*'Weightage Page-1'!U208,0))+
(IF('Semester Activities'!J$29&lt;&gt;0,('Semester Activities'!J$29/'Weightage Page-1'!V$13)*'Weightage Page-1'!V208,0))+
(IF('Semester Activities'!J$30&lt;&gt;0,('Semester Activities'!J$30/'Weightage Page-1'!W$13)*'Weightage Page-1'!W208,0))+
(IF('Semester Activities'!J$31&lt;&gt;0,('Semester Activities'!J$31/'Weightage Page-1'!X$13)*'Weightage Page-1'!X208,0))+
(IF('Semester Activities'!J$32&lt;&gt;0,('Semester Activities'!J$32/'Weightage Page-1'!Y$13)*'Weightage Page-1'!Y208,0))+
(IF('Semester Activities'!J$33&lt;&gt;0,('Semester Activities'!J$33/'Weightage Page-1'!Z$13)*'Weightage Page-1'!Z208,0))+
(IF('Semester Activities'!J$34&lt;&gt;0,('Semester Activities'!J$34/'Weightage Page-1'!AA$13)*'Weightage Page-1'!AA208,0))+
(IF('Semester Activities'!J$35&lt;&gt;0,('Semester Activities'!J$35/'Weightage Page-1'!AB$13)*'Weightage Page-1'!AB208,0))+
(IF('Semester Activities'!J$36&lt;&gt;0,('Semester Activities'!J$36/'Weightage Page-1'!AC$13)*'Weightage Page-1'!AC208,0))+
(IF('Semester Activities'!J$38&lt;&gt;0,('Semester Activities'!J$38/'Weightage Page-1'!AE$13)*'Weightage Page-1'!AE208,0))+
(IF('Semester Activities'!J$39&lt;&gt;0,('Semester Activities'!J$39/'Weightage Page-1'!AF$13)*'Weightage Page-1'!AF208,0))+
(IF('Semester Activities'!J$40&lt;&gt;0,('Semester Activities'!J$40/'Weightage Page-1'!AG$13)*'Weightage Page-1'!AG208,0))+
(IF('Semester Activities'!J$41&lt;&gt;0,('Semester Activities'!J$41/'Weightage Page-1'!AH$13)*'Weightage Page-1'!AH208,0))+
(IF('Semester Activities'!J$42&lt;&gt;0,('Semester Activities'!J$42/'Weightage Page-1'!AI$13)*'Weightage Page-1'!AI208,0))+
(IF('Semester Activities'!J$43&lt;&gt;0,('Semester Activities'!J$43/'Weightage Page-1'!AJ$13)*'Weightage Page-1'!AJ208,0))+
(IF('Semester Activities'!J$44&lt;&gt;0,('Semester Activities'!J$44/'Weightage Page-1'!AK$13)*'Weightage Page-1'!AK208,0))+
(IF('Semester Activities'!J$45&lt;&gt;0,('Semester Activities'!J$45/'Weightage Page-1'!AL$13)*'Weightage Page-1'!AL208,0))+
(IF('Semester Activities'!J$46&lt;&gt;0,('Semester Activities'!J$46/'Weightage Page-1'!AM$13)*'Weightage Page-1'!AM208,0))+
(IF('Semester Activities'!J$47&lt;&gt;0,('Semester Activities'!J$47/'Weightage Page-1'!AN$13)*'Weightage Page-1'!AN208,0))+
(IF('Semester Activities'!J$48&lt;&gt;0,('Semester Activities'!J$48/'Weightage Page-1'!AO$13)*'Weightage Page-1'!AO208,0))+
(IF('Semester Activities'!J$49&lt;&gt;0,('Semester Activities'!J$49/'Weightage Page-1'!AP$13)*'Weightage Page-1'!AP208,0))+
(IF('Semester Activities'!J$50&lt;&gt;0,('Semester Activities'!J$50/'Weightage Page-1'!AQ$13)*'Weightage Page-1'!AQ208,0))+
(IF('Semester Activities'!J$51&lt;&gt;0,('Semester Activities'!J$51/'Weightage Page-1'!AR$13)*'Weightage Page-1'!AR208,0))+
(IF('Semester Activities'!J$52&lt;&gt;0,('Semester Activities'!J$52/'Weightage Page-1'!AS$13)*'Weightage Page-1'!AS208,0))+
(IF('Semester Activities'!J$53&lt;&gt;0,('Semester Activities'!J$53/'Weightage Page-1'!AT$13)*'Weightage Page-1'!AT208,0))+
(IF('Semester Activities'!J$54&lt;&gt;0,('Semester Activities'!J$54/'Weightage Page-1'!AU$13)*'Weightage Page-1'!AU208,0))+
(IF('Semester Activities'!J$55&lt;&gt;0,('Semester Activities'!J$55/'Weightage Page-1'!AV$13)*'Weightage Page-1'!AV208,0))+
(IF('Semester Activities'!J$56&lt;&gt;0,('Semester Activities'!J$56/'Weightage Page-1'!AW$13)*'Weightage Page-1'!AW208,0))+
(IF('Semester Activities'!J$57&lt;&gt;0,('Semester Activities'!J$57/'Weightage Page-1'!AX$13)*'Weightage Page-1'!AX208,0))+
(IF('Semester Activities'!J$58&lt;&gt;0,('Semester Activities'!J$58/'Weightage Page-1'!AY$13)*'Weightage Page-1'!AY208,0))+
(IF('Semester Activities'!J$59&lt;&gt;0,('Semester Activities'!J$59/'Weightage Page-1'!AZ$13)*'Weightage Page-1'!AZ208,0))+
(IF('Semester Activities'!J$60&lt;&gt;0,('Semester Activities'!J$60/'Weightage Page-1'!BA$13)*'Weightage Page-1'!BA208,0))+
(IF('Semester Activities'!J$61&lt;&gt;0,('Semester Activities'!J$61/'Weightage Page-1'!BB$13)*'Weightage Page-1'!BB208,0))</f>
        <v>0</v>
      </c>
      <c r="E202" s="423"/>
      <c r="F202" s="423">
        <f>(IF('Semester Activities'!K$11&lt;&gt;0,('Semester Activities'!K$11/'Weightage Page-1'!D$13)*'Weightage Page-1'!D208,0))+
(IF('Semester Activities'!K$12&lt;&gt;0,('Semester Activities'!K$12/'Weightage Page-1'!E$13)*'Weightage Page-1'!E208,0))+
(IF('Semester Activities'!K$13&lt;&gt;0,('Semester Activities'!K$13/'Weightage Page-1'!F$13)*'Weightage Page-1'!F208,0))+
(IF('Semester Activities'!K$14&lt;&gt;0,('Semester Activities'!K$14/'Weightage Page-1'!G$13)*'Weightage Page-1'!G208,0))+
(IF('Semester Activities'!K$15&lt;&gt;0,('Semester Activities'!K$15/'Weightage Page-1'!H$13)*'Weightage Page-1'!H208,0))+
(IF('Semester Activities'!K$16&lt;&gt;0,('Semester Activities'!K$16/'Weightage Page-1'!I$13)*'Weightage Page-1'!I208,0))+
(IF('Semester Activities'!K$17&lt;&gt;0,('Semester Activities'!K$17/'Weightage Page-1'!J$13)*'Weightage Page-1'!J208,0))+
(IF('Semester Activities'!K$18&lt;&gt;0,('Semester Activities'!K$18/'Weightage Page-1'!K$13)*'Weightage Page-1'!K208,0))+
(IF('Semester Activities'!K$19&lt;&gt;0,('Semester Activities'!K$19/'Weightage Page-1'!L$13)*'Weightage Page-1'!L208,0))+
(IF('Semester Activities'!K$20&lt;&gt;0,('Semester Activities'!K$20/'Weightage Page-1'!M$13)*'Weightage Page-1'!M208,0))+
(IF('Semester Activities'!K$21&lt;&gt;0,('Semester Activities'!K$21/'Weightage Page-1'!N$13)*'Weightage Page-1'!N208,0))+
(IF('Semester Activities'!K$25&lt;&gt;0,('Semester Activities'!K$25/'Weightage Page-1'!R$13)*'Weightage Page-1'!R208,0))+
(IF('Semester Activities'!K$26&lt;&gt;0,('Semester Activities'!K$26/'Weightage Page-1'!S$13)*'Weightage Page-1'!S208,0))+
(IF('Semester Activities'!K$27&lt;&gt;0,('Semester Activities'!K$27/'Weightage Page-1'!T$13)*'Weightage Page-1'!T208,0))+
(IF('Semester Activities'!K$28&lt;&gt;0,('Semester Activities'!K$28/'Weightage Page-1'!U$13)*'Weightage Page-1'!U208,0))+
(IF('Semester Activities'!K$29&lt;&gt;0,('Semester Activities'!K$29/'Weightage Page-1'!V$13)*'Weightage Page-1'!V208,0))+
(IF('Semester Activities'!K$30&lt;&gt;0,('Semester Activities'!K$30/'Weightage Page-1'!W$13)*'Weightage Page-1'!W208,0))+
(IF('Semester Activities'!K$31&lt;&gt;0,('Semester Activities'!K$31/'Weightage Page-1'!X$13)*'Weightage Page-1'!X208,0))+
(IF('Semester Activities'!K$32&lt;&gt;0,('Semester Activities'!K$32/'Weightage Page-1'!Y$13)*'Weightage Page-1'!Y208,0))+
(IF('Semester Activities'!K$33&lt;&gt;0,('Semester Activities'!K$33/'Weightage Page-1'!Z$13)*'Weightage Page-1'!Z208,0))+
(IF('Semester Activities'!K$34&lt;&gt;0,('Semester Activities'!K$34/'Weightage Page-1'!AA$13)*'Weightage Page-1'!AA208,0))+
(IF('Semester Activities'!K$35&lt;&gt;0,('Semester Activities'!K$35/'Weightage Page-1'!AB$13)*'Weightage Page-1'!AB208,0))+
(IF('Semester Activities'!K$36&lt;&gt;0,('Semester Activities'!K$36/'Weightage Page-1'!AC$13)*'Weightage Page-1'!AC208,0))+
(IF('Semester Activities'!K$38&lt;&gt;0,('Semester Activities'!K$38/'Weightage Page-1'!AE$13)*'Weightage Page-1'!AE208,0))+
(IF('Semester Activities'!K$39&lt;&gt;0,('Semester Activities'!K$39/'Weightage Page-1'!AF$13)*'Weightage Page-1'!AF208,0))+
(IF('Semester Activities'!K$40&lt;&gt;0,('Semester Activities'!K$40/'Weightage Page-1'!AG$13)*'Weightage Page-1'!AG208,0))+
(IF('Semester Activities'!K$41&lt;&gt;0,('Semester Activities'!K$41/'Weightage Page-1'!AH$13)*'Weightage Page-1'!AH208,0))+
(IF('Semester Activities'!K$42&lt;&gt;0,('Semester Activities'!K$42/'Weightage Page-1'!AI$13)*'Weightage Page-1'!AI208,0))+
(IF('Semester Activities'!K$43&lt;&gt;0,('Semester Activities'!K$43/'Weightage Page-1'!AJ$13)*'Weightage Page-1'!AJ208,0))+
(IF('Semester Activities'!K$44&lt;&gt;0,('Semester Activities'!K$44/'Weightage Page-1'!AK$13)*'Weightage Page-1'!AK208,0))+
(IF('Semester Activities'!K$45&lt;&gt;0,('Semester Activities'!K$45/'Weightage Page-1'!AL$13)*'Weightage Page-1'!AL208,0))+
(IF('Semester Activities'!K$46&lt;&gt;0,('Semester Activities'!K$46/'Weightage Page-1'!AM$13)*'Weightage Page-1'!AM208,0))+
(IF('Semester Activities'!K$47&lt;&gt;0,('Semester Activities'!K$47/'Weightage Page-1'!AN$13)*'Weightage Page-1'!AN208,0))+
(IF('Semester Activities'!K$48&lt;&gt;0,('Semester Activities'!K$48/'Weightage Page-1'!AO$13)*'Weightage Page-1'!AO208,0))+
(IF('Semester Activities'!K$49&lt;&gt;0,('Semester Activities'!K$49/'Weightage Page-1'!AP$13)*'Weightage Page-1'!AP208,0))+
(IF('Semester Activities'!K$50&lt;&gt;0,('Semester Activities'!K$50/'Weightage Page-1'!AQ$13)*'Weightage Page-1'!AQ208,0))+
(IF('Semester Activities'!K$51&lt;&gt;0,('Semester Activities'!K$51/'Weightage Page-1'!AR$13)*'Weightage Page-1'!AR208,0))+
(IF('Semester Activities'!K$52&lt;&gt;0,('Semester Activities'!K$52/'Weightage Page-1'!AS$13)*'Weightage Page-1'!AS208,0))+
(IF('Semester Activities'!K$53&lt;&gt;0,('Semester Activities'!K$53/'Weightage Page-1'!AT$13)*'Weightage Page-1'!AT208,0))+
(IF('Semester Activities'!K$54&lt;&gt;0,('Semester Activities'!K$54/'Weightage Page-1'!AU$13)*'Weightage Page-1'!AU208,0))+
(IF('Semester Activities'!K$55&lt;&gt;0,('Semester Activities'!K$55/'Weightage Page-1'!AV$13)*'Weightage Page-1'!AV208,0))+
(IF('Semester Activities'!K$56&lt;&gt;0,('Semester Activities'!K$56/'Weightage Page-1'!AW$13)*'Weightage Page-1'!AW208,0))+
(IF('Semester Activities'!K$57&lt;&gt;0,('Semester Activities'!K$57/'Weightage Page-1'!AX$13)*'Weightage Page-1'!AX208,0))+
(IF('Semester Activities'!K$58&lt;&gt;0,('Semester Activities'!K$58/'Weightage Page-1'!AY$13)*'Weightage Page-1'!AY208,0))+
(IF('Semester Activities'!K$59&lt;&gt;0,('Semester Activities'!K$59/'Weightage Page-1'!AZ$13)*'Weightage Page-1'!AZ208,0))+
(IF('Semester Activities'!K$60&lt;&gt;0,('Semester Activities'!K$60/'Weightage Page-1'!BA$13)*'Weightage Page-1'!BA208,0))+
(IF('Semester Activities'!K$61&lt;&gt;0,('Semester Activities'!K$61/'Weightage Page-1'!BB$13)*'Weightage Page-1'!BB208,0))</f>
        <v>0</v>
      </c>
      <c r="G202" s="423"/>
      <c r="H202" s="423">
        <f>(IF('Semester Activities'!L$11&lt;&gt;0,('Semester Activities'!L$11/'Weightage Page-1'!D$13)*'Weightage Page-1'!D208,0))+
(IF('Semester Activities'!L$12&lt;&gt;0,('Semester Activities'!L$12/'Weightage Page-1'!E$13)*'Weightage Page-1'!E208,0))+
(IF('Semester Activities'!L$13&lt;&gt;0,('Semester Activities'!L$13/'Weightage Page-1'!F$13)*'Weightage Page-1'!F208,0))+
(IF('Semester Activities'!L$14&lt;&gt;0,('Semester Activities'!L$14/'Weightage Page-1'!G$13)*'Weightage Page-1'!G208,0))+
(IF('Semester Activities'!L$15&lt;&gt;0,('Semester Activities'!L$15/'Weightage Page-1'!H$13)*'Weightage Page-1'!H208,0))+
(IF('Semester Activities'!L$16&lt;&gt;0,('Semester Activities'!L$16/'Weightage Page-1'!I$13)*'Weightage Page-1'!I208,0))+
(IF('Semester Activities'!L$17&lt;&gt;0,('Semester Activities'!L$17/'Weightage Page-1'!J$13)*'Weightage Page-1'!J208,0))+
(IF('Semester Activities'!L$18&lt;&gt;0,('Semester Activities'!L$18/'Weightage Page-1'!K$13)*'Weightage Page-1'!K208,0))+
(IF('Semester Activities'!L$19&lt;&gt;0,('Semester Activities'!L$19/'Weightage Page-1'!L$13)*'Weightage Page-1'!L208,0))+
(IF('Semester Activities'!L$20&lt;&gt;0,('Semester Activities'!L$20/'Weightage Page-1'!M$13)*'Weightage Page-1'!M208,0))+
(IF('Semester Activities'!L$21&lt;&gt;0,('Semester Activities'!L$21/'Weightage Page-1'!N$13)*'Weightage Page-1'!N208,0))+
(IF('Semester Activities'!L$25&lt;&gt;0,('Semester Activities'!L$25/'Weightage Page-1'!R$13)*'Weightage Page-1'!R208,0))+
(IF('Semester Activities'!L$26&lt;&gt;0,('Semester Activities'!L$26/'Weightage Page-1'!S$13)*'Weightage Page-1'!S208,0))+
(IF('Semester Activities'!L$27&lt;&gt;0,('Semester Activities'!L$27/'Weightage Page-1'!T$13)*'Weightage Page-1'!T208,0))+
(IF('Semester Activities'!L$28&lt;&gt;0,('Semester Activities'!L$28/'Weightage Page-1'!U$13)*'Weightage Page-1'!U208,0))+
(IF('Semester Activities'!L$29&lt;&gt;0,('Semester Activities'!L$29/'Weightage Page-1'!V$13)*'Weightage Page-1'!V208,0))+
(IF('Semester Activities'!L$30&lt;&gt;0,('Semester Activities'!L$30/'Weightage Page-1'!W$13)*'Weightage Page-1'!W208,0))+
(IF('Semester Activities'!L$31&lt;&gt;0,('Semester Activities'!L$31/'Weightage Page-1'!X$13)*'Weightage Page-1'!X208,0))+
(IF('Semester Activities'!L$32&lt;&gt;0,('Semester Activities'!L$32/'Weightage Page-1'!Y$13)*'Weightage Page-1'!Y208,0))+
(IF('Semester Activities'!L$33&lt;&gt;0,('Semester Activities'!L$33/'Weightage Page-1'!Z$13)*'Weightage Page-1'!Z208,0))+
(IF('Semester Activities'!L$34&lt;&gt;0,('Semester Activities'!L$34/'Weightage Page-1'!AA$13)*'Weightage Page-1'!AA208,0))+
(IF('Semester Activities'!L$35&lt;&gt;0,('Semester Activities'!L$35/'Weightage Page-1'!AB$13)*'Weightage Page-1'!AB208,0))+
(IF('Semester Activities'!L$36&lt;&gt;0,('Semester Activities'!L$36/'Weightage Page-1'!AC$13)*'Weightage Page-1'!AC208,0))+
(IF('Semester Activities'!L$38&lt;&gt;0,('Semester Activities'!L$38/'Weightage Page-1'!AE$13)*'Weightage Page-1'!AE208,0))+
(IF('Semester Activities'!L$39&lt;&gt;0,('Semester Activities'!L$39/'Weightage Page-1'!AF$13)*'Weightage Page-1'!AF208,0))+
(IF('Semester Activities'!L$40&lt;&gt;0,('Semester Activities'!L$40/'Weightage Page-1'!AG$13)*'Weightage Page-1'!AG208,0))+
(IF('Semester Activities'!L$41&lt;&gt;0,('Semester Activities'!L$41/'Weightage Page-1'!AH$13)*'Weightage Page-1'!AH208,0))+
(IF('Semester Activities'!L$42&lt;&gt;0,('Semester Activities'!L$42/'Weightage Page-1'!AI$13)*'Weightage Page-1'!AI208,0))+
(IF('Semester Activities'!L$43&lt;&gt;0,('Semester Activities'!L$43/'Weightage Page-1'!AJ$13)*'Weightage Page-1'!AJ208,0))+
(IF('Semester Activities'!L$44&lt;&gt;0,('Semester Activities'!L$44/'Weightage Page-1'!AK$13)*'Weightage Page-1'!AK208,0))+
(IF('Semester Activities'!L$45&lt;&gt;0,('Semester Activities'!L$45/'Weightage Page-1'!AL$13)*'Weightage Page-1'!AL208,0))+
(IF('Semester Activities'!L$46&lt;&gt;0,('Semester Activities'!L$46/'Weightage Page-1'!AM$13)*'Weightage Page-1'!AM208,0))+
(IF('Semester Activities'!L$47&lt;&gt;0,('Semester Activities'!L$47/'Weightage Page-1'!AN$13)*'Weightage Page-1'!AN208,0))+
(IF('Semester Activities'!L$48&lt;&gt;0,('Semester Activities'!L$48/'Weightage Page-1'!AO$13)*'Weightage Page-1'!AO208,0))+
(IF('Semester Activities'!L$49&lt;&gt;0,('Semester Activities'!L$49/'Weightage Page-1'!AP$13)*'Weightage Page-1'!AP208,0))+
(IF('Semester Activities'!L$50&lt;&gt;0,('Semester Activities'!L$50/'Weightage Page-1'!AQ$13)*'Weightage Page-1'!AQ208,0))+
(IF('Semester Activities'!L$51&lt;&gt;0,('Semester Activities'!L$51/'Weightage Page-1'!AR$13)*'Weightage Page-1'!AR208,0))+
(IF('Semester Activities'!L$52&lt;&gt;0,('Semester Activities'!L$52/'Weightage Page-1'!AS$13)*'Weightage Page-1'!AS208,0))+
(IF('Semester Activities'!L$53&lt;&gt;0,('Semester Activities'!L$53/'Weightage Page-1'!AT$13)*'Weightage Page-1'!AT208,0))+
(IF('Semester Activities'!L$54&lt;&gt;0,('Semester Activities'!L$54/'Weightage Page-1'!AU$13)*'Weightage Page-1'!AU208,0))+
(IF('Semester Activities'!L$55&lt;&gt;0,('Semester Activities'!L$55/'Weightage Page-1'!AV$13)*'Weightage Page-1'!AV208,0))+
(IF('Semester Activities'!L$56&lt;&gt;0,('Semester Activities'!L$56/'Weightage Page-1'!AW$13)*'Weightage Page-1'!AW208,0))+
(IF('Semester Activities'!L$57&lt;&gt;0,('Semester Activities'!L$57/'Weightage Page-1'!AX$13)*'Weightage Page-1'!AX208,0))+
(IF('Semester Activities'!L$58&lt;&gt;0,('Semester Activities'!L$58/'Weightage Page-1'!AY$13)*'Weightage Page-1'!AY208,0))+
(IF('Semester Activities'!L$59&lt;&gt;0,('Semester Activities'!L$59/'Weightage Page-1'!AZ$13)*'Weightage Page-1'!AZ208,0))+
(IF('Semester Activities'!L$60&lt;&gt;0,('Semester Activities'!L$60/'Weightage Page-1'!BA$13)*'Weightage Page-1'!BA208,0))+
(IF('Semester Activities'!L$61&lt;&gt;0,('Semester Activities'!L$61/'Weightage Page-1'!BB$13)*'Weightage Page-1'!BB208,0))</f>
        <v>0</v>
      </c>
      <c r="I202" s="423"/>
      <c r="J202" s="423">
        <f>(IF('Semester Activities'!M$11&lt;&gt;0,('Semester Activities'!M$11/'Weightage Page-1'!D$13)*'Weightage Page-1'!D208,0))+
(IF('Semester Activities'!M$12&lt;&gt;0,('Semester Activities'!M$12/'Weightage Page-1'!E$13)*'Weightage Page-1'!E208,0))+
(IF('Semester Activities'!M$13&lt;&gt;0,('Semester Activities'!M$13/'Weightage Page-1'!F$13)*'Weightage Page-1'!F208,0))+
(IF('Semester Activities'!M$14&lt;&gt;0,('Semester Activities'!M$14/'Weightage Page-1'!G$13)*'Weightage Page-1'!G208,0))+
(IF('Semester Activities'!M$15&lt;&gt;0,('Semester Activities'!M$15/'Weightage Page-1'!H$13)*'Weightage Page-1'!H208,0))+
(IF('Semester Activities'!M$16&lt;&gt;0,('Semester Activities'!M$16/'Weightage Page-1'!I$13)*'Weightage Page-1'!I208,0))+
(IF('Semester Activities'!M$17&lt;&gt;0,('Semester Activities'!M$17/'Weightage Page-1'!J$13)*'Weightage Page-1'!J208,0))+
(IF('Semester Activities'!M$18&lt;&gt;0,('Semester Activities'!M$18/'Weightage Page-1'!K$13)*'Weightage Page-1'!K208,0))+
(IF('Semester Activities'!M$19&lt;&gt;0,('Semester Activities'!M$19/'Weightage Page-1'!L$13)*'Weightage Page-1'!L208,0))+
(IF('Semester Activities'!M$20&lt;&gt;0,('Semester Activities'!M$20/'Weightage Page-1'!M$13)*'Weightage Page-1'!M208,0))+
(IF('Semester Activities'!M$21&lt;&gt;0,('Semester Activities'!M$21/'Weightage Page-1'!N$13)*'Weightage Page-1'!N208,0))+
(IF('Semester Activities'!M$25&lt;&gt;0,('Semester Activities'!M$25/'Weightage Page-1'!R$13)*'Weightage Page-1'!R208,0))+
(IF('Semester Activities'!M$26&lt;&gt;0,('Semester Activities'!M$26/'Weightage Page-1'!S$13)*'Weightage Page-1'!S208,0))+
(IF('Semester Activities'!M$27&lt;&gt;0,('Semester Activities'!M$27/'Weightage Page-1'!T$13)*'Weightage Page-1'!T208,0))+
(IF('Semester Activities'!M$28&lt;&gt;0,('Semester Activities'!M$28/'Weightage Page-1'!U$13)*'Weightage Page-1'!U208,0))+
(IF('Semester Activities'!M$29&lt;&gt;0,('Semester Activities'!M$29/'Weightage Page-1'!V$13)*'Weightage Page-1'!V208,0))+
(IF('Semester Activities'!M$30&lt;&gt;0,('Semester Activities'!M$30/'Weightage Page-1'!W$13)*'Weightage Page-1'!W208,0))+
(IF('Semester Activities'!M$31&lt;&gt;0,('Semester Activities'!M$31/'Weightage Page-1'!X$13)*'Weightage Page-1'!X208,0))+
(IF('Semester Activities'!M$32&lt;&gt;0,('Semester Activities'!M$32/'Weightage Page-1'!Y$13)*'Weightage Page-1'!Y208,0))+
(IF('Semester Activities'!M$33&lt;&gt;0,('Semester Activities'!M$33/'Weightage Page-1'!Z$13)*'Weightage Page-1'!Z208,0))+
(IF('Semester Activities'!M$34&lt;&gt;0,('Semester Activities'!M$34/'Weightage Page-1'!AA$13)*'Weightage Page-1'!AA208,0))+
(IF('Semester Activities'!M$35&lt;&gt;0,('Semester Activities'!M$35/'Weightage Page-1'!AB$13)*'Weightage Page-1'!AB208,0))+
(IF('Semester Activities'!M$36&lt;&gt;0,('Semester Activities'!M$36/'Weightage Page-1'!AC$13)*'Weightage Page-1'!AC208,0))+
(IF('Semester Activities'!M$38&lt;&gt;0,('Semester Activities'!M$38/'Weightage Page-1'!AE$13)*'Weightage Page-1'!AE208,0))+
(IF('Semester Activities'!M$39&lt;&gt;0,('Semester Activities'!M$39/'Weightage Page-1'!AF$13)*'Weightage Page-1'!AF208,0))+
(IF('Semester Activities'!M$40&lt;&gt;0,('Semester Activities'!M$40/'Weightage Page-1'!AG$13)*'Weightage Page-1'!AG208,0))+
(IF('Semester Activities'!M$41&lt;&gt;0,('Semester Activities'!M$41/'Weightage Page-1'!AH$13)*'Weightage Page-1'!AH208,0))+
(IF('Semester Activities'!M$42&lt;&gt;0,('Semester Activities'!M$42/'Weightage Page-1'!AI$13)*'Weightage Page-1'!AI208,0))+
(IF('Semester Activities'!M$43&lt;&gt;0,('Semester Activities'!M$43/'Weightage Page-1'!AJ$13)*'Weightage Page-1'!AJ208,0))+
(IF('Semester Activities'!M$44&lt;&gt;0,('Semester Activities'!M$44/'Weightage Page-1'!AK$13)*'Weightage Page-1'!AK208,0))+
(IF('Semester Activities'!M$45&lt;&gt;0,('Semester Activities'!M$45/'Weightage Page-1'!AL$13)*'Weightage Page-1'!AL208,0))+
(IF('Semester Activities'!M$46&lt;&gt;0,('Semester Activities'!M$46/'Weightage Page-1'!AM$13)*'Weightage Page-1'!AM208,0))+
(IF('Semester Activities'!M$47&lt;&gt;0,('Semester Activities'!M$47/'Weightage Page-1'!AN$13)*'Weightage Page-1'!AN208,0))+
(IF('Semester Activities'!M$48&lt;&gt;0,('Semester Activities'!M$48/'Weightage Page-1'!AO$13)*'Weightage Page-1'!AO208,0))+
(IF('Semester Activities'!M$49&lt;&gt;0,('Semester Activities'!M$49/'Weightage Page-1'!AP$13)*'Weightage Page-1'!AP208,0))+
(IF('Semester Activities'!M$50&lt;&gt;0,('Semester Activities'!M$50/'Weightage Page-1'!AQ$13)*'Weightage Page-1'!AQ208,0))+
(IF('Semester Activities'!M$51&lt;&gt;0,('Semester Activities'!M$51/'Weightage Page-1'!AR$13)*'Weightage Page-1'!AR208,0))+
(IF('Semester Activities'!M$52&lt;&gt;0,('Semester Activities'!M$52/'Weightage Page-1'!AS$13)*'Weightage Page-1'!AS208,0))+
(IF('Semester Activities'!M$53&lt;&gt;0,('Semester Activities'!M$53/'Weightage Page-1'!AT$13)*'Weightage Page-1'!AT208,0))+
(IF('Semester Activities'!M$54&lt;&gt;0,('Semester Activities'!M$54/'Weightage Page-1'!AU$13)*'Weightage Page-1'!AU208,0))+
(IF('Semester Activities'!M$55&lt;&gt;0,('Semester Activities'!M$55/'Weightage Page-1'!AV$13)*'Weightage Page-1'!AV208,0))+
(IF('Semester Activities'!M$56&lt;&gt;0,('Semester Activities'!M$56/'Weightage Page-1'!AW$13)*'Weightage Page-1'!AW208,0))+
(IF('Semester Activities'!M$57&lt;&gt;0,('Semester Activities'!M$57/'Weightage Page-1'!AX$13)*'Weightage Page-1'!AX208,0))+
(IF('Semester Activities'!M$58&lt;&gt;0,('Semester Activities'!M$58/'Weightage Page-1'!AY$13)*'Weightage Page-1'!AY208,0))+
(IF('Semester Activities'!M$59&lt;&gt;0,('Semester Activities'!M$59/'Weightage Page-1'!AZ$13)*'Weightage Page-1'!AZ208,0))+
(IF('Semester Activities'!M$60&lt;&gt;0,('Semester Activities'!M$60/'Weightage Page-1'!BA$13)*'Weightage Page-1'!BA208,0))+
(IF('Semester Activities'!M$61&lt;&gt;0,('Semester Activities'!M$61/'Weightage Page-1'!BB$13)*'Weightage Page-1'!BB208,0))</f>
        <v>0</v>
      </c>
      <c r="K202" s="423"/>
      <c r="L202" s="423">
        <f>(IF('Semester Activities'!N$11&lt;&gt;0,('Semester Activities'!N$11/'Weightage Page-1'!D$13)*'Weightage Page-1'!D208,0))+
(IF('Semester Activities'!N$12&lt;&gt;0,('Semester Activities'!N$12/'Weightage Page-1'!E$13)*'Weightage Page-1'!E208,0))+
(IF('Semester Activities'!N$13&lt;&gt;0,('Semester Activities'!N$13/'Weightage Page-1'!F$13)*'Weightage Page-1'!F208,0))+
(IF('Semester Activities'!N$14&lt;&gt;0,('Semester Activities'!N$14/'Weightage Page-1'!G$13)*'Weightage Page-1'!G208,0))+
(IF('Semester Activities'!N$15&lt;&gt;0,('Semester Activities'!N$15/'Weightage Page-1'!H$13)*'Weightage Page-1'!H208,0))+
(IF('Semester Activities'!N$16&lt;&gt;0,('Semester Activities'!N$16/'Weightage Page-1'!I$13)*'Weightage Page-1'!I208,0))+
(IF('Semester Activities'!N$17&lt;&gt;0,('Semester Activities'!N$17/'Weightage Page-1'!J$13)*'Weightage Page-1'!J208,0))+
(IF('Semester Activities'!N$18&lt;&gt;0,('Semester Activities'!N$18/'Weightage Page-1'!K$13)*'Weightage Page-1'!K208,0))+
(IF('Semester Activities'!N$19&lt;&gt;0,('Semester Activities'!N$19/'Weightage Page-1'!L$13)*'Weightage Page-1'!L208,0))+
(IF('Semester Activities'!N$20&lt;&gt;0,('Semester Activities'!N$20/'Weightage Page-1'!M$13)*'Weightage Page-1'!M208,0))+
(IF('Semester Activities'!N$21&lt;&gt;0,('Semester Activities'!N$21/'Weightage Page-1'!N$13)*'Weightage Page-1'!N208,0))+
(IF('Semester Activities'!N$25&lt;&gt;0,('Semester Activities'!N$25/'Weightage Page-1'!R$13)*'Weightage Page-1'!R208,0))+
(IF('Semester Activities'!N$26&lt;&gt;0,('Semester Activities'!N$26/'Weightage Page-1'!S$13)*'Weightage Page-1'!S208,0))+
(IF('Semester Activities'!N$27&lt;&gt;0,('Semester Activities'!N$27/'Weightage Page-1'!T$13)*'Weightage Page-1'!T208,0))+
(IF('Semester Activities'!N$28&lt;&gt;0,('Semester Activities'!N$28/'Weightage Page-1'!U$13)*'Weightage Page-1'!U208,0))+
(IF('Semester Activities'!N$29&lt;&gt;0,('Semester Activities'!N$29/'Weightage Page-1'!V$13)*'Weightage Page-1'!V208,0))+
(IF('Semester Activities'!N$30&lt;&gt;0,('Semester Activities'!N$30/'Weightage Page-1'!W$13)*'Weightage Page-1'!W208,0))+
(IF('Semester Activities'!N$31&lt;&gt;0,('Semester Activities'!N$31/'Weightage Page-1'!X$13)*'Weightage Page-1'!X208,0))+
(IF('Semester Activities'!N$32&lt;&gt;0,('Semester Activities'!N$32/'Weightage Page-1'!Y$13)*'Weightage Page-1'!Y208,0))+
(IF('Semester Activities'!N$33&lt;&gt;0,('Semester Activities'!N$33/'Weightage Page-1'!Z$13)*'Weightage Page-1'!Z208,0))+
(IF('Semester Activities'!N$34&lt;&gt;0,('Semester Activities'!N$34/'Weightage Page-1'!AA$13)*'Weightage Page-1'!AA208,0))+
(IF('Semester Activities'!N$35&lt;&gt;0,('Semester Activities'!N$35/'Weightage Page-1'!AB$13)*'Weightage Page-1'!AB208,0))+
(IF('Semester Activities'!N$36&lt;&gt;0,('Semester Activities'!N$36/'Weightage Page-1'!AC$13)*'Weightage Page-1'!AC208,0))+
(IF('Semester Activities'!N$38&lt;&gt;0,('Semester Activities'!N$38/'Weightage Page-1'!AE$13)*'Weightage Page-1'!AE208,0))+
(IF('Semester Activities'!N$39&lt;&gt;0,('Semester Activities'!N$39/'Weightage Page-1'!AF$13)*'Weightage Page-1'!AF208,0))+
(IF('Semester Activities'!N$40&lt;&gt;0,('Semester Activities'!N$40/'Weightage Page-1'!AG$13)*'Weightage Page-1'!AG208,0))+
(IF('Semester Activities'!N$41&lt;&gt;0,('Semester Activities'!N$41/'Weightage Page-1'!AH$13)*'Weightage Page-1'!AH208,0))+
(IF('Semester Activities'!N$42&lt;&gt;0,('Semester Activities'!N$42/'Weightage Page-1'!AI$13)*'Weightage Page-1'!AI208,0))+
(IF('Semester Activities'!N$43&lt;&gt;0,('Semester Activities'!N$43/'Weightage Page-1'!AJ$13)*'Weightage Page-1'!AJ208,0))+
(IF('Semester Activities'!N$44&lt;&gt;0,('Semester Activities'!N$44/'Weightage Page-1'!AK$13)*'Weightage Page-1'!AK208,0))+
(IF('Semester Activities'!N$45&lt;&gt;0,('Semester Activities'!N$45/'Weightage Page-1'!AL$13)*'Weightage Page-1'!AL208,0))+
(IF('Semester Activities'!N$46&lt;&gt;0,('Semester Activities'!N$46/'Weightage Page-1'!AM$13)*'Weightage Page-1'!AM208,0))+
(IF('Semester Activities'!N$47&lt;&gt;0,('Semester Activities'!N$47/'Weightage Page-1'!AN$13)*'Weightage Page-1'!AN208,0))+
(IF('Semester Activities'!N$48&lt;&gt;0,('Semester Activities'!N$48/'Weightage Page-1'!AO$13)*'Weightage Page-1'!AO208,0))+
(IF('Semester Activities'!N$49&lt;&gt;0,('Semester Activities'!N$49/'Weightage Page-1'!AP$13)*'Weightage Page-1'!AP208,0))+
(IF('Semester Activities'!N$50&lt;&gt;0,('Semester Activities'!N$50/'Weightage Page-1'!AQ$13)*'Weightage Page-1'!AQ208,0))+
(IF('Semester Activities'!N$51&lt;&gt;0,('Semester Activities'!N$51/'Weightage Page-1'!AR$13)*'Weightage Page-1'!AR208,0))+
(IF('Semester Activities'!N$52&lt;&gt;0,('Semester Activities'!N$52/'Weightage Page-1'!AS$13)*'Weightage Page-1'!AS208,0))+
(IF('Semester Activities'!N$53&lt;&gt;0,('Semester Activities'!N$53/'Weightage Page-1'!AT$13)*'Weightage Page-1'!AT208,0))+
(IF('Semester Activities'!N$54&lt;&gt;0,('Semester Activities'!N$54/'Weightage Page-1'!AU$13)*'Weightage Page-1'!AU208,0))+
(IF('Semester Activities'!N$55&lt;&gt;0,('Semester Activities'!N$55/'Weightage Page-1'!AV$13)*'Weightage Page-1'!AV208,0))+
(IF('Semester Activities'!N$56&lt;&gt;0,('Semester Activities'!N$56/'Weightage Page-1'!AW$13)*'Weightage Page-1'!AW208,0))+
(IF('Semester Activities'!N$57&lt;&gt;0,('Semester Activities'!N$57/'Weightage Page-1'!AX$13)*'Weightage Page-1'!AX208,0))+
(IF('Semester Activities'!N$58&lt;&gt;0,('Semester Activities'!N$58/'Weightage Page-1'!AY$13)*'Weightage Page-1'!AY208,0))+
(IF('Semester Activities'!N$59&lt;&gt;0,('Semester Activities'!N$59/'Weightage Page-1'!AZ$13)*'Weightage Page-1'!AZ208,0))+
(IF('Semester Activities'!N$60&lt;&gt;0,('Semester Activities'!N$60/'Weightage Page-1'!BA$13)*'Weightage Page-1'!BA208,0))+
(IF('Semester Activities'!N$61&lt;&gt;0,('Semester Activities'!N$61/'Weightage Page-1'!BB$13)*'Weightage Page-1'!BB208,0))</f>
        <v>0</v>
      </c>
      <c r="M202" s="423"/>
      <c r="N202" s="424">
        <f t="shared" si="4"/>
        <v>0</v>
      </c>
      <c r="O202" s="424"/>
    </row>
    <row r="203" spans="1:15" ht="16.5" thickBot="1" x14ac:dyDescent="0.3">
      <c r="A203" s="210">
        <v>194</v>
      </c>
      <c r="B203" s="211" t="str">
        <f>IF('Weightage Page-1'!B209&lt;&gt;"",'Weightage Page-1'!B209,"")</f>
        <v/>
      </c>
      <c r="C203" s="118"/>
      <c r="D203" s="423">
        <f>(IF('Semester Activities'!J$11&lt;&gt;0,('Semester Activities'!J$11/'Weightage Page-1'!D$13)*'Weightage Page-1'!D209,0))+
(IF('Semester Activities'!J$12&lt;&gt;0,('Semester Activities'!J$12/'Weightage Page-1'!E$13)*'Weightage Page-1'!E209,0))+
(IF('Semester Activities'!J$13&lt;&gt;0,('Semester Activities'!J$13/'Weightage Page-1'!F$13)*'Weightage Page-1'!F209,0))+
(IF('Semester Activities'!J$14&lt;&gt;0,('Semester Activities'!J$14/'Weightage Page-1'!G$13)*'Weightage Page-1'!G209,0))+
(IF('Semester Activities'!J$15&lt;&gt;0,('Semester Activities'!J$15/'Weightage Page-1'!H$13)*'Weightage Page-1'!H209,0))+
(IF('Semester Activities'!J$16&lt;&gt;0,('Semester Activities'!J$16/'Weightage Page-1'!I$13)*'Weightage Page-1'!I209,0))+
(IF('Semester Activities'!J$17&lt;&gt;0,('Semester Activities'!J$17/'Weightage Page-1'!J$13)*'Weightage Page-1'!J209,0))+
(IF('Semester Activities'!J$18&lt;&gt;0,('Semester Activities'!J$18/'Weightage Page-1'!K$13)*'Weightage Page-1'!K209,0))+
(IF('Semester Activities'!J$19&lt;&gt;0,('Semester Activities'!J$19/'Weightage Page-1'!L$13)*'Weightage Page-1'!L209,0))+
(IF('Semester Activities'!J$20&lt;&gt;0,('Semester Activities'!J$20/'Weightage Page-1'!M$13)*'Weightage Page-1'!M209,0))+
(IF('Semester Activities'!J$21&lt;&gt;0,('Semester Activities'!J$21/'Weightage Page-1'!N$13)*'Weightage Page-1'!N209,0))+
(IF('Semester Activities'!J$25&lt;&gt;0,('Semester Activities'!J$25/'Weightage Page-1'!R$13)*'Weightage Page-1'!R209,0))+
(IF('Semester Activities'!J$26&lt;&gt;0,('Semester Activities'!J$26/'Weightage Page-1'!S$13)*'Weightage Page-1'!S209,0))+
(IF('Semester Activities'!J$27&lt;&gt;0,('Semester Activities'!J$27/'Weightage Page-1'!T$13)*'Weightage Page-1'!T209,0))+
(IF('Semester Activities'!J$28&lt;&gt;0,('Semester Activities'!J$28/'Weightage Page-1'!U$13)*'Weightage Page-1'!U209,0))+
(IF('Semester Activities'!J$29&lt;&gt;0,('Semester Activities'!J$29/'Weightage Page-1'!V$13)*'Weightage Page-1'!V209,0))+
(IF('Semester Activities'!J$30&lt;&gt;0,('Semester Activities'!J$30/'Weightage Page-1'!W$13)*'Weightage Page-1'!W209,0))+
(IF('Semester Activities'!J$31&lt;&gt;0,('Semester Activities'!J$31/'Weightage Page-1'!X$13)*'Weightage Page-1'!X209,0))+
(IF('Semester Activities'!J$32&lt;&gt;0,('Semester Activities'!J$32/'Weightage Page-1'!Y$13)*'Weightage Page-1'!Y209,0))+
(IF('Semester Activities'!J$33&lt;&gt;0,('Semester Activities'!J$33/'Weightage Page-1'!Z$13)*'Weightage Page-1'!Z209,0))+
(IF('Semester Activities'!J$34&lt;&gt;0,('Semester Activities'!J$34/'Weightage Page-1'!AA$13)*'Weightage Page-1'!AA209,0))+
(IF('Semester Activities'!J$35&lt;&gt;0,('Semester Activities'!J$35/'Weightage Page-1'!AB$13)*'Weightage Page-1'!AB209,0))+
(IF('Semester Activities'!J$36&lt;&gt;0,('Semester Activities'!J$36/'Weightage Page-1'!AC$13)*'Weightage Page-1'!AC209,0))+
(IF('Semester Activities'!J$38&lt;&gt;0,('Semester Activities'!J$38/'Weightage Page-1'!AE$13)*'Weightage Page-1'!AE209,0))+
(IF('Semester Activities'!J$39&lt;&gt;0,('Semester Activities'!J$39/'Weightage Page-1'!AF$13)*'Weightage Page-1'!AF209,0))+
(IF('Semester Activities'!J$40&lt;&gt;0,('Semester Activities'!J$40/'Weightage Page-1'!AG$13)*'Weightage Page-1'!AG209,0))+
(IF('Semester Activities'!J$41&lt;&gt;0,('Semester Activities'!J$41/'Weightage Page-1'!AH$13)*'Weightage Page-1'!AH209,0))+
(IF('Semester Activities'!J$42&lt;&gt;0,('Semester Activities'!J$42/'Weightage Page-1'!AI$13)*'Weightage Page-1'!AI209,0))+
(IF('Semester Activities'!J$43&lt;&gt;0,('Semester Activities'!J$43/'Weightage Page-1'!AJ$13)*'Weightage Page-1'!AJ209,0))+
(IF('Semester Activities'!J$44&lt;&gt;0,('Semester Activities'!J$44/'Weightage Page-1'!AK$13)*'Weightage Page-1'!AK209,0))+
(IF('Semester Activities'!J$45&lt;&gt;0,('Semester Activities'!J$45/'Weightage Page-1'!AL$13)*'Weightage Page-1'!AL209,0))+
(IF('Semester Activities'!J$46&lt;&gt;0,('Semester Activities'!J$46/'Weightage Page-1'!AM$13)*'Weightage Page-1'!AM209,0))+
(IF('Semester Activities'!J$47&lt;&gt;0,('Semester Activities'!J$47/'Weightage Page-1'!AN$13)*'Weightage Page-1'!AN209,0))+
(IF('Semester Activities'!J$48&lt;&gt;0,('Semester Activities'!J$48/'Weightage Page-1'!AO$13)*'Weightage Page-1'!AO209,0))+
(IF('Semester Activities'!J$49&lt;&gt;0,('Semester Activities'!J$49/'Weightage Page-1'!AP$13)*'Weightage Page-1'!AP209,0))+
(IF('Semester Activities'!J$50&lt;&gt;0,('Semester Activities'!J$50/'Weightage Page-1'!AQ$13)*'Weightage Page-1'!AQ209,0))+
(IF('Semester Activities'!J$51&lt;&gt;0,('Semester Activities'!J$51/'Weightage Page-1'!AR$13)*'Weightage Page-1'!AR209,0))+
(IF('Semester Activities'!J$52&lt;&gt;0,('Semester Activities'!J$52/'Weightage Page-1'!AS$13)*'Weightage Page-1'!AS209,0))+
(IF('Semester Activities'!J$53&lt;&gt;0,('Semester Activities'!J$53/'Weightage Page-1'!AT$13)*'Weightage Page-1'!AT209,0))+
(IF('Semester Activities'!J$54&lt;&gt;0,('Semester Activities'!J$54/'Weightage Page-1'!AU$13)*'Weightage Page-1'!AU209,0))+
(IF('Semester Activities'!J$55&lt;&gt;0,('Semester Activities'!J$55/'Weightage Page-1'!AV$13)*'Weightage Page-1'!AV209,0))+
(IF('Semester Activities'!J$56&lt;&gt;0,('Semester Activities'!J$56/'Weightage Page-1'!AW$13)*'Weightage Page-1'!AW209,0))+
(IF('Semester Activities'!J$57&lt;&gt;0,('Semester Activities'!J$57/'Weightage Page-1'!AX$13)*'Weightage Page-1'!AX209,0))+
(IF('Semester Activities'!J$58&lt;&gt;0,('Semester Activities'!J$58/'Weightage Page-1'!AY$13)*'Weightage Page-1'!AY209,0))+
(IF('Semester Activities'!J$59&lt;&gt;0,('Semester Activities'!J$59/'Weightage Page-1'!AZ$13)*'Weightage Page-1'!AZ209,0))+
(IF('Semester Activities'!J$60&lt;&gt;0,('Semester Activities'!J$60/'Weightage Page-1'!BA$13)*'Weightage Page-1'!BA209,0))+
(IF('Semester Activities'!J$61&lt;&gt;0,('Semester Activities'!J$61/'Weightage Page-1'!BB$13)*'Weightage Page-1'!BB209,0))</f>
        <v>0</v>
      </c>
      <c r="E203" s="423"/>
      <c r="F203" s="423">
        <f>(IF('Semester Activities'!K$11&lt;&gt;0,('Semester Activities'!K$11/'Weightage Page-1'!D$13)*'Weightage Page-1'!D209,0))+
(IF('Semester Activities'!K$12&lt;&gt;0,('Semester Activities'!K$12/'Weightage Page-1'!E$13)*'Weightage Page-1'!E209,0))+
(IF('Semester Activities'!K$13&lt;&gt;0,('Semester Activities'!K$13/'Weightage Page-1'!F$13)*'Weightage Page-1'!F209,0))+
(IF('Semester Activities'!K$14&lt;&gt;0,('Semester Activities'!K$14/'Weightage Page-1'!G$13)*'Weightage Page-1'!G209,0))+
(IF('Semester Activities'!K$15&lt;&gt;0,('Semester Activities'!K$15/'Weightage Page-1'!H$13)*'Weightage Page-1'!H209,0))+
(IF('Semester Activities'!K$16&lt;&gt;0,('Semester Activities'!K$16/'Weightage Page-1'!I$13)*'Weightage Page-1'!I209,0))+
(IF('Semester Activities'!K$17&lt;&gt;0,('Semester Activities'!K$17/'Weightage Page-1'!J$13)*'Weightage Page-1'!J209,0))+
(IF('Semester Activities'!K$18&lt;&gt;0,('Semester Activities'!K$18/'Weightage Page-1'!K$13)*'Weightage Page-1'!K209,0))+
(IF('Semester Activities'!K$19&lt;&gt;0,('Semester Activities'!K$19/'Weightage Page-1'!L$13)*'Weightage Page-1'!L209,0))+
(IF('Semester Activities'!K$20&lt;&gt;0,('Semester Activities'!K$20/'Weightage Page-1'!M$13)*'Weightage Page-1'!M209,0))+
(IF('Semester Activities'!K$21&lt;&gt;0,('Semester Activities'!K$21/'Weightage Page-1'!N$13)*'Weightage Page-1'!N209,0))+
(IF('Semester Activities'!K$25&lt;&gt;0,('Semester Activities'!K$25/'Weightage Page-1'!R$13)*'Weightage Page-1'!R209,0))+
(IF('Semester Activities'!K$26&lt;&gt;0,('Semester Activities'!K$26/'Weightage Page-1'!S$13)*'Weightage Page-1'!S209,0))+
(IF('Semester Activities'!K$27&lt;&gt;0,('Semester Activities'!K$27/'Weightage Page-1'!T$13)*'Weightage Page-1'!T209,0))+
(IF('Semester Activities'!K$28&lt;&gt;0,('Semester Activities'!K$28/'Weightage Page-1'!U$13)*'Weightage Page-1'!U209,0))+
(IF('Semester Activities'!K$29&lt;&gt;0,('Semester Activities'!K$29/'Weightage Page-1'!V$13)*'Weightage Page-1'!V209,0))+
(IF('Semester Activities'!K$30&lt;&gt;0,('Semester Activities'!K$30/'Weightage Page-1'!W$13)*'Weightage Page-1'!W209,0))+
(IF('Semester Activities'!K$31&lt;&gt;0,('Semester Activities'!K$31/'Weightage Page-1'!X$13)*'Weightage Page-1'!X209,0))+
(IF('Semester Activities'!K$32&lt;&gt;0,('Semester Activities'!K$32/'Weightage Page-1'!Y$13)*'Weightage Page-1'!Y209,0))+
(IF('Semester Activities'!K$33&lt;&gt;0,('Semester Activities'!K$33/'Weightage Page-1'!Z$13)*'Weightage Page-1'!Z209,0))+
(IF('Semester Activities'!K$34&lt;&gt;0,('Semester Activities'!K$34/'Weightage Page-1'!AA$13)*'Weightage Page-1'!AA209,0))+
(IF('Semester Activities'!K$35&lt;&gt;0,('Semester Activities'!K$35/'Weightage Page-1'!AB$13)*'Weightage Page-1'!AB209,0))+
(IF('Semester Activities'!K$36&lt;&gt;0,('Semester Activities'!K$36/'Weightage Page-1'!AC$13)*'Weightage Page-1'!AC209,0))+
(IF('Semester Activities'!K$38&lt;&gt;0,('Semester Activities'!K$38/'Weightage Page-1'!AE$13)*'Weightage Page-1'!AE209,0))+
(IF('Semester Activities'!K$39&lt;&gt;0,('Semester Activities'!K$39/'Weightage Page-1'!AF$13)*'Weightage Page-1'!AF209,0))+
(IF('Semester Activities'!K$40&lt;&gt;0,('Semester Activities'!K$40/'Weightage Page-1'!AG$13)*'Weightage Page-1'!AG209,0))+
(IF('Semester Activities'!K$41&lt;&gt;0,('Semester Activities'!K$41/'Weightage Page-1'!AH$13)*'Weightage Page-1'!AH209,0))+
(IF('Semester Activities'!K$42&lt;&gt;0,('Semester Activities'!K$42/'Weightage Page-1'!AI$13)*'Weightage Page-1'!AI209,0))+
(IF('Semester Activities'!K$43&lt;&gt;0,('Semester Activities'!K$43/'Weightage Page-1'!AJ$13)*'Weightage Page-1'!AJ209,0))+
(IF('Semester Activities'!K$44&lt;&gt;0,('Semester Activities'!K$44/'Weightage Page-1'!AK$13)*'Weightage Page-1'!AK209,0))+
(IF('Semester Activities'!K$45&lt;&gt;0,('Semester Activities'!K$45/'Weightage Page-1'!AL$13)*'Weightage Page-1'!AL209,0))+
(IF('Semester Activities'!K$46&lt;&gt;0,('Semester Activities'!K$46/'Weightage Page-1'!AM$13)*'Weightage Page-1'!AM209,0))+
(IF('Semester Activities'!K$47&lt;&gt;0,('Semester Activities'!K$47/'Weightage Page-1'!AN$13)*'Weightage Page-1'!AN209,0))+
(IF('Semester Activities'!K$48&lt;&gt;0,('Semester Activities'!K$48/'Weightage Page-1'!AO$13)*'Weightage Page-1'!AO209,0))+
(IF('Semester Activities'!K$49&lt;&gt;0,('Semester Activities'!K$49/'Weightage Page-1'!AP$13)*'Weightage Page-1'!AP209,0))+
(IF('Semester Activities'!K$50&lt;&gt;0,('Semester Activities'!K$50/'Weightage Page-1'!AQ$13)*'Weightage Page-1'!AQ209,0))+
(IF('Semester Activities'!K$51&lt;&gt;0,('Semester Activities'!K$51/'Weightage Page-1'!AR$13)*'Weightage Page-1'!AR209,0))+
(IF('Semester Activities'!K$52&lt;&gt;0,('Semester Activities'!K$52/'Weightage Page-1'!AS$13)*'Weightage Page-1'!AS209,0))+
(IF('Semester Activities'!K$53&lt;&gt;0,('Semester Activities'!K$53/'Weightage Page-1'!AT$13)*'Weightage Page-1'!AT209,0))+
(IF('Semester Activities'!K$54&lt;&gt;0,('Semester Activities'!K$54/'Weightage Page-1'!AU$13)*'Weightage Page-1'!AU209,0))+
(IF('Semester Activities'!K$55&lt;&gt;0,('Semester Activities'!K$55/'Weightage Page-1'!AV$13)*'Weightage Page-1'!AV209,0))+
(IF('Semester Activities'!K$56&lt;&gt;0,('Semester Activities'!K$56/'Weightage Page-1'!AW$13)*'Weightage Page-1'!AW209,0))+
(IF('Semester Activities'!K$57&lt;&gt;0,('Semester Activities'!K$57/'Weightage Page-1'!AX$13)*'Weightage Page-1'!AX209,0))+
(IF('Semester Activities'!K$58&lt;&gt;0,('Semester Activities'!K$58/'Weightage Page-1'!AY$13)*'Weightage Page-1'!AY209,0))+
(IF('Semester Activities'!K$59&lt;&gt;0,('Semester Activities'!K$59/'Weightage Page-1'!AZ$13)*'Weightage Page-1'!AZ209,0))+
(IF('Semester Activities'!K$60&lt;&gt;0,('Semester Activities'!K$60/'Weightage Page-1'!BA$13)*'Weightage Page-1'!BA209,0))+
(IF('Semester Activities'!K$61&lt;&gt;0,('Semester Activities'!K$61/'Weightage Page-1'!BB$13)*'Weightage Page-1'!BB209,0))</f>
        <v>0</v>
      </c>
      <c r="G203" s="423"/>
      <c r="H203" s="423">
        <f>(IF('Semester Activities'!L$11&lt;&gt;0,('Semester Activities'!L$11/'Weightage Page-1'!D$13)*'Weightage Page-1'!D209,0))+
(IF('Semester Activities'!L$12&lt;&gt;0,('Semester Activities'!L$12/'Weightage Page-1'!E$13)*'Weightage Page-1'!E209,0))+
(IF('Semester Activities'!L$13&lt;&gt;0,('Semester Activities'!L$13/'Weightage Page-1'!F$13)*'Weightage Page-1'!F209,0))+
(IF('Semester Activities'!L$14&lt;&gt;0,('Semester Activities'!L$14/'Weightage Page-1'!G$13)*'Weightage Page-1'!G209,0))+
(IF('Semester Activities'!L$15&lt;&gt;0,('Semester Activities'!L$15/'Weightage Page-1'!H$13)*'Weightage Page-1'!H209,0))+
(IF('Semester Activities'!L$16&lt;&gt;0,('Semester Activities'!L$16/'Weightage Page-1'!I$13)*'Weightage Page-1'!I209,0))+
(IF('Semester Activities'!L$17&lt;&gt;0,('Semester Activities'!L$17/'Weightage Page-1'!J$13)*'Weightage Page-1'!J209,0))+
(IF('Semester Activities'!L$18&lt;&gt;0,('Semester Activities'!L$18/'Weightage Page-1'!K$13)*'Weightage Page-1'!K209,0))+
(IF('Semester Activities'!L$19&lt;&gt;0,('Semester Activities'!L$19/'Weightage Page-1'!L$13)*'Weightage Page-1'!L209,0))+
(IF('Semester Activities'!L$20&lt;&gt;0,('Semester Activities'!L$20/'Weightage Page-1'!M$13)*'Weightage Page-1'!M209,0))+
(IF('Semester Activities'!L$21&lt;&gt;0,('Semester Activities'!L$21/'Weightage Page-1'!N$13)*'Weightage Page-1'!N209,0))+
(IF('Semester Activities'!L$25&lt;&gt;0,('Semester Activities'!L$25/'Weightage Page-1'!R$13)*'Weightage Page-1'!R209,0))+
(IF('Semester Activities'!L$26&lt;&gt;0,('Semester Activities'!L$26/'Weightage Page-1'!S$13)*'Weightage Page-1'!S209,0))+
(IF('Semester Activities'!L$27&lt;&gt;0,('Semester Activities'!L$27/'Weightage Page-1'!T$13)*'Weightage Page-1'!T209,0))+
(IF('Semester Activities'!L$28&lt;&gt;0,('Semester Activities'!L$28/'Weightage Page-1'!U$13)*'Weightage Page-1'!U209,0))+
(IF('Semester Activities'!L$29&lt;&gt;0,('Semester Activities'!L$29/'Weightage Page-1'!V$13)*'Weightage Page-1'!V209,0))+
(IF('Semester Activities'!L$30&lt;&gt;0,('Semester Activities'!L$30/'Weightage Page-1'!W$13)*'Weightage Page-1'!W209,0))+
(IF('Semester Activities'!L$31&lt;&gt;0,('Semester Activities'!L$31/'Weightage Page-1'!X$13)*'Weightage Page-1'!X209,0))+
(IF('Semester Activities'!L$32&lt;&gt;0,('Semester Activities'!L$32/'Weightage Page-1'!Y$13)*'Weightage Page-1'!Y209,0))+
(IF('Semester Activities'!L$33&lt;&gt;0,('Semester Activities'!L$33/'Weightage Page-1'!Z$13)*'Weightage Page-1'!Z209,0))+
(IF('Semester Activities'!L$34&lt;&gt;0,('Semester Activities'!L$34/'Weightage Page-1'!AA$13)*'Weightage Page-1'!AA209,0))+
(IF('Semester Activities'!L$35&lt;&gt;0,('Semester Activities'!L$35/'Weightage Page-1'!AB$13)*'Weightage Page-1'!AB209,0))+
(IF('Semester Activities'!L$36&lt;&gt;0,('Semester Activities'!L$36/'Weightage Page-1'!AC$13)*'Weightage Page-1'!AC209,0))+
(IF('Semester Activities'!L$38&lt;&gt;0,('Semester Activities'!L$38/'Weightage Page-1'!AE$13)*'Weightage Page-1'!AE209,0))+
(IF('Semester Activities'!L$39&lt;&gt;0,('Semester Activities'!L$39/'Weightage Page-1'!AF$13)*'Weightage Page-1'!AF209,0))+
(IF('Semester Activities'!L$40&lt;&gt;0,('Semester Activities'!L$40/'Weightage Page-1'!AG$13)*'Weightage Page-1'!AG209,0))+
(IF('Semester Activities'!L$41&lt;&gt;0,('Semester Activities'!L$41/'Weightage Page-1'!AH$13)*'Weightage Page-1'!AH209,0))+
(IF('Semester Activities'!L$42&lt;&gt;0,('Semester Activities'!L$42/'Weightage Page-1'!AI$13)*'Weightage Page-1'!AI209,0))+
(IF('Semester Activities'!L$43&lt;&gt;0,('Semester Activities'!L$43/'Weightage Page-1'!AJ$13)*'Weightage Page-1'!AJ209,0))+
(IF('Semester Activities'!L$44&lt;&gt;0,('Semester Activities'!L$44/'Weightage Page-1'!AK$13)*'Weightage Page-1'!AK209,0))+
(IF('Semester Activities'!L$45&lt;&gt;0,('Semester Activities'!L$45/'Weightage Page-1'!AL$13)*'Weightage Page-1'!AL209,0))+
(IF('Semester Activities'!L$46&lt;&gt;0,('Semester Activities'!L$46/'Weightage Page-1'!AM$13)*'Weightage Page-1'!AM209,0))+
(IF('Semester Activities'!L$47&lt;&gt;0,('Semester Activities'!L$47/'Weightage Page-1'!AN$13)*'Weightage Page-1'!AN209,0))+
(IF('Semester Activities'!L$48&lt;&gt;0,('Semester Activities'!L$48/'Weightage Page-1'!AO$13)*'Weightage Page-1'!AO209,0))+
(IF('Semester Activities'!L$49&lt;&gt;0,('Semester Activities'!L$49/'Weightage Page-1'!AP$13)*'Weightage Page-1'!AP209,0))+
(IF('Semester Activities'!L$50&lt;&gt;0,('Semester Activities'!L$50/'Weightage Page-1'!AQ$13)*'Weightage Page-1'!AQ209,0))+
(IF('Semester Activities'!L$51&lt;&gt;0,('Semester Activities'!L$51/'Weightage Page-1'!AR$13)*'Weightage Page-1'!AR209,0))+
(IF('Semester Activities'!L$52&lt;&gt;0,('Semester Activities'!L$52/'Weightage Page-1'!AS$13)*'Weightage Page-1'!AS209,0))+
(IF('Semester Activities'!L$53&lt;&gt;0,('Semester Activities'!L$53/'Weightage Page-1'!AT$13)*'Weightage Page-1'!AT209,0))+
(IF('Semester Activities'!L$54&lt;&gt;0,('Semester Activities'!L$54/'Weightage Page-1'!AU$13)*'Weightage Page-1'!AU209,0))+
(IF('Semester Activities'!L$55&lt;&gt;0,('Semester Activities'!L$55/'Weightage Page-1'!AV$13)*'Weightage Page-1'!AV209,0))+
(IF('Semester Activities'!L$56&lt;&gt;0,('Semester Activities'!L$56/'Weightage Page-1'!AW$13)*'Weightage Page-1'!AW209,0))+
(IF('Semester Activities'!L$57&lt;&gt;0,('Semester Activities'!L$57/'Weightage Page-1'!AX$13)*'Weightage Page-1'!AX209,0))+
(IF('Semester Activities'!L$58&lt;&gt;0,('Semester Activities'!L$58/'Weightage Page-1'!AY$13)*'Weightage Page-1'!AY209,0))+
(IF('Semester Activities'!L$59&lt;&gt;0,('Semester Activities'!L$59/'Weightage Page-1'!AZ$13)*'Weightage Page-1'!AZ209,0))+
(IF('Semester Activities'!L$60&lt;&gt;0,('Semester Activities'!L$60/'Weightage Page-1'!BA$13)*'Weightage Page-1'!BA209,0))+
(IF('Semester Activities'!L$61&lt;&gt;0,('Semester Activities'!L$61/'Weightage Page-1'!BB$13)*'Weightage Page-1'!BB209,0))</f>
        <v>0</v>
      </c>
      <c r="I203" s="423"/>
      <c r="J203" s="423">
        <f>(IF('Semester Activities'!M$11&lt;&gt;0,('Semester Activities'!M$11/'Weightage Page-1'!D$13)*'Weightage Page-1'!D209,0))+
(IF('Semester Activities'!M$12&lt;&gt;0,('Semester Activities'!M$12/'Weightage Page-1'!E$13)*'Weightage Page-1'!E209,0))+
(IF('Semester Activities'!M$13&lt;&gt;0,('Semester Activities'!M$13/'Weightage Page-1'!F$13)*'Weightage Page-1'!F209,0))+
(IF('Semester Activities'!M$14&lt;&gt;0,('Semester Activities'!M$14/'Weightage Page-1'!G$13)*'Weightage Page-1'!G209,0))+
(IF('Semester Activities'!M$15&lt;&gt;0,('Semester Activities'!M$15/'Weightage Page-1'!H$13)*'Weightage Page-1'!H209,0))+
(IF('Semester Activities'!M$16&lt;&gt;0,('Semester Activities'!M$16/'Weightage Page-1'!I$13)*'Weightage Page-1'!I209,0))+
(IF('Semester Activities'!M$17&lt;&gt;0,('Semester Activities'!M$17/'Weightage Page-1'!J$13)*'Weightage Page-1'!J209,0))+
(IF('Semester Activities'!M$18&lt;&gt;0,('Semester Activities'!M$18/'Weightage Page-1'!K$13)*'Weightage Page-1'!K209,0))+
(IF('Semester Activities'!M$19&lt;&gt;0,('Semester Activities'!M$19/'Weightage Page-1'!L$13)*'Weightage Page-1'!L209,0))+
(IF('Semester Activities'!M$20&lt;&gt;0,('Semester Activities'!M$20/'Weightage Page-1'!M$13)*'Weightage Page-1'!M209,0))+
(IF('Semester Activities'!M$21&lt;&gt;0,('Semester Activities'!M$21/'Weightage Page-1'!N$13)*'Weightage Page-1'!N209,0))+
(IF('Semester Activities'!M$25&lt;&gt;0,('Semester Activities'!M$25/'Weightage Page-1'!R$13)*'Weightage Page-1'!R209,0))+
(IF('Semester Activities'!M$26&lt;&gt;0,('Semester Activities'!M$26/'Weightage Page-1'!S$13)*'Weightage Page-1'!S209,0))+
(IF('Semester Activities'!M$27&lt;&gt;0,('Semester Activities'!M$27/'Weightage Page-1'!T$13)*'Weightage Page-1'!T209,0))+
(IF('Semester Activities'!M$28&lt;&gt;0,('Semester Activities'!M$28/'Weightage Page-1'!U$13)*'Weightage Page-1'!U209,0))+
(IF('Semester Activities'!M$29&lt;&gt;0,('Semester Activities'!M$29/'Weightage Page-1'!V$13)*'Weightage Page-1'!V209,0))+
(IF('Semester Activities'!M$30&lt;&gt;0,('Semester Activities'!M$30/'Weightage Page-1'!W$13)*'Weightage Page-1'!W209,0))+
(IF('Semester Activities'!M$31&lt;&gt;0,('Semester Activities'!M$31/'Weightage Page-1'!X$13)*'Weightage Page-1'!X209,0))+
(IF('Semester Activities'!M$32&lt;&gt;0,('Semester Activities'!M$32/'Weightage Page-1'!Y$13)*'Weightage Page-1'!Y209,0))+
(IF('Semester Activities'!M$33&lt;&gt;0,('Semester Activities'!M$33/'Weightage Page-1'!Z$13)*'Weightage Page-1'!Z209,0))+
(IF('Semester Activities'!M$34&lt;&gt;0,('Semester Activities'!M$34/'Weightage Page-1'!AA$13)*'Weightage Page-1'!AA209,0))+
(IF('Semester Activities'!M$35&lt;&gt;0,('Semester Activities'!M$35/'Weightage Page-1'!AB$13)*'Weightage Page-1'!AB209,0))+
(IF('Semester Activities'!M$36&lt;&gt;0,('Semester Activities'!M$36/'Weightage Page-1'!AC$13)*'Weightage Page-1'!AC209,0))+
(IF('Semester Activities'!M$38&lt;&gt;0,('Semester Activities'!M$38/'Weightage Page-1'!AE$13)*'Weightage Page-1'!AE209,0))+
(IF('Semester Activities'!M$39&lt;&gt;0,('Semester Activities'!M$39/'Weightage Page-1'!AF$13)*'Weightage Page-1'!AF209,0))+
(IF('Semester Activities'!M$40&lt;&gt;0,('Semester Activities'!M$40/'Weightage Page-1'!AG$13)*'Weightage Page-1'!AG209,0))+
(IF('Semester Activities'!M$41&lt;&gt;0,('Semester Activities'!M$41/'Weightage Page-1'!AH$13)*'Weightage Page-1'!AH209,0))+
(IF('Semester Activities'!M$42&lt;&gt;0,('Semester Activities'!M$42/'Weightage Page-1'!AI$13)*'Weightage Page-1'!AI209,0))+
(IF('Semester Activities'!M$43&lt;&gt;0,('Semester Activities'!M$43/'Weightage Page-1'!AJ$13)*'Weightage Page-1'!AJ209,0))+
(IF('Semester Activities'!M$44&lt;&gt;0,('Semester Activities'!M$44/'Weightage Page-1'!AK$13)*'Weightage Page-1'!AK209,0))+
(IF('Semester Activities'!M$45&lt;&gt;0,('Semester Activities'!M$45/'Weightage Page-1'!AL$13)*'Weightage Page-1'!AL209,0))+
(IF('Semester Activities'!M$46&lt;&gt;0,('Semester Activities'!M$46/'Weightage Page-1'!AM$13)*'Weightage Page-1'!AM209,0))+
(IF('Semester Activities'!M$47&lt;&gt;0,('Semester Activities'!M$47/'Weightage Page-1'!AN$13)*'Weightage Page-1'!AN209,0))+
(IF('Semester Activities'!M$48&lt;&gt;0,('Semester Activities'!M$48/'Weightage Page-1'!AO$13)*'Weightage Page-1'!AO209,0))+
(IF('Semester Activities'!M$49&lt;&gt;0,('Semester Activities'!M$49/'Weightage Page-1'!AP$13)*'Weightage Page-1'!AP209,0))+
(IF('Semester Activities'!M$50&lt;&gt;0,('Semester Activities'!M$50/'Weightage Page-1'!AQ$13)*'Weightage Page-1'!AQ209,0))+
(IF('Semester Activities'!M$51&lt;&gt;0,('Semester Activities'!M$51/'Weightage Page-1'!AR$13)*'Weightage Page-1'!AR209,0))+
(IF('Semester Activities'!M$52&lt;&gt;0,('Semester Activities'!M$52/'Weightage Page-1'!AS$13)*'Weightage Page-1'!AS209,0))+
(IF('Semester Activities'!M$53&lt;&gt;0,('Semester Activities'!M$53/'Weightage Page-1'!AT$13)*'Weightage Page-1'!AT209,0))+
(IF('Semester Activities'!M$54&lt;&gt;0,('Semester Activities'!M$54/'Weightage Page-1'!AU$13)*'Weightage Page-1'!AU209,0))+
(IF('Semester Activities'!M$55&lt;&gt;0,('Semester Activities'!M$55/'Weightage Page-1'!AV$13)*'Weightage Page-1'!AV209,0))+
(IF('Semester Activities'!M$56&lt;&gt;0,('Semester Activities'!M$56/'Weightage Page-1'!AW$13)*'Weightage Page-1'!AW209,0))+
(IF('Semester Activities'!M$57&lt;&gt;0,('Semester Activities'!M$57/'Weightage Page-1'!AX$13)*'Weightage Page-1'!AX209,0))+
(IF('Semester Activities'!M$58&lt;&gt;0,('Semester Activities'!M$58/'Weightage Page-1'!AY$13)*'Weightage Page-1'!AY209,0))+
(IF('Semester Activities'!M$59&lt;&gt;0,('Semester Activities'!M$59/'Weightage Page-1'!AZ$13)*'Weightage Page-1'!AZ209,0))+
(IF('Semester Activities'!M$60&lt;&gt;0,('Semester Activities'!M$60/'Weightage Page-1'!BA$13)*'Weightage Page-1'!BA209,0))+
(IF('Semester Activities'!M$61&lt;&gt;0,('Semester Activities'!M$61/'Weightage Page-1'!BB$13)*'Weightage Page-1'!BB209,0))</f>
        <v>0</v>
      </c>
      <c r="K203" s="423"/>
      <c r="L203" s="423">
        <f>(IF('Semester Activities'!N$11&lt;&gt;0,('Semester Activities'!N$11/'Weightage Page-1'!D$13)*'Weightage Page-1'!D209,0))+
(IF('Semester Activities'!N$12&lt;&gt;0,('Semester Activities'!N$12/'Weightage Page-1'!E$13)*'Weightage Page-1'!E209,0))+
(IF('Semester Activities'!N$13&lt;&gt;0,('Semester Activities'!N$13/'Weightage Page-1'!F$13)*'Weightage Page-1'!F209,0))+
(IF('Semester Activities'!N$14&lt;&gt;0,('Semester Activities'!N$14/'Weightage Page-1'!G$13)*'Weightage Page-1'!G209,0))+
(IF('Semester Activities'!N$15&lt;&gt;0,('Semester Activities'!N$15/'Weightage Page-1'!H$13)*'Weightage Page-1'!H209,0))+
(IF('Semester Activities'!N$16&lt;&gt;0,('Semester Activities'!N$16/'Weightage Page-1'!I$13)*'Weightage Page-1'!I209,0))+
(IF('Semester Activities'!N$17&lt;&gt;0,('Semester Activities'!N$17/'Weightage Page-1'!J$13)*'Weightage Page-1'!J209,0))+
(IF('Semester Activities'!N$18&lt;&gt;0,('Semester Activities'!N$18/'Weightage Page-1'!K$13)*'Weightage Page-1'!K209,0))+
(IF('Semester Activities'!N$19&lt;&gt;0,('Semester Activities'!N$19/'Weightage Page-1'!L$13)*'Weightage Page-1'!L209,0))+
(IF('Semester Activities'!N$20&lt;&gt;0,('Semester Activities'!N$20/'Weightage Page-1'!M$13)*'Weightage Page-1'!M209,0))+
(IF('Semester Activities'!N$21&lt;&gt;0,('Semester Activities'!N$21/'Weightage Page-1'!N$13)*'Weightage Page-1'!N209,0))+
(IF('Semester Activities'!N$25&lt;&gt;0,('Semester Activities'!N$25/'Weightage Page-1'!R$13)*'Weightage Page-1'!R209,0))+
(IF('Semester Activities'!N$26&lt;&gt;0,('Semester Activities'!N$26/'Weightage Page-1'!S$13)*'Weightage Page-1'!S209,0))+
(IF('Semester Activities'!N$27&lt;&gt;0,('Semester Activities'!N$27/'Weightage Page-1'!T$13)*'Weightage Page-1'!T209,0))+
(IF('Semester Activities'!N$28&lt;&gt;0,('Semester Activities'!N$28/'Weightage Page-1'!U$13)*'Weightage Page-1'!U209,0))+
(IF('Semester Activities'!N$29&lt;&gt;0,('Semester Activities'!N$29/'Weightage Page-1'!V$13)*'Weightage Page-1'!V209,0))+
(IF('Semester Activities'!N$30&lt;&gt;0,('Semester Activities'!N$30/'Weightage Page-1'!W$13)*'Weightage Page-1'!W209,0))+
(IF('Semester Activities'!N$31&lt;&gt;0,('Semester Activities'!N$31/'Weightage Page-1'!X$13)*'Weightage Page-1'!X209,0))+
(IF('Semester Activities'!N$32&lt;&gt;0,('Semester Activities'!N$32/'Weightage Page-1'!Y$13)*'Weightage Page-1'!Y209,0))+
(IF('Semester Activities'!N$33&lt;&gt;0,('Semester Activities'!N$33/'Weightage Page-1'!Z$13)*'Weightage Page-1'!Z209,0))+
(IF('Semester Activities'!N$34&lt;&gt;0,('Semester Activities'!N$34/'Weightage Page-1'!AA$13)*'Weightage Page-1'!AA209,0))+
(IF('Semester Activities'!N$35&lt;&gt;0,('Semester Activities'!N$35/'Weightage Page-1'!AB$13)*'Weightage Page-1'!AB209,0))+
(IF('Semester Activities'!N$36&lt;&gt;0,('Semester Activities'!N$36/'Weightage Page-1'!AC$13)*'Weightage Page-1'!AC209,0))+
(IF('Semester Activities'!N$38&lt;&gt;0,('Semester Activities'!N$38/'Weightage Page-1'!AE$13)*'Weightage Page-1'!AE209,0))+
(IF('Semester Activities'!N$39&lt;&gt;0,('Semester Activities'!N$39/'Weightage Page-1'!AF$13)*'Weightage Page-1'!AF209,0))+
(IF('Semester Activities'!N$40&lt;&gt;0,('Semester Activities'!N$40/'Weightage Page-1'!AG$13)*'Weightage Page-1'!AG209,0))+
(IF('Semester Activities'!N$41&lt;&gt;0,('Semester Activities'!N$41/'Weightage Page-1'!AH$13)*'Weightage Page-1'!AH209,0))+
(IF('Semester Activities'!N$42&lt;&gt;0,('Semester Activities'!N$42/'Weightage Page-1'!AI$13)*'Weightage Page-1'!AI209,0))+
(IF('Semester Activities'!N$43&lt;&gt;0,('Semester Activities'!N$43/'Weightage Page-1'!AJ$13)*'Weightage Page-1'!AJ209,0))+
(IF('Semester Activities'!N$44&lt;&gt;0,('Semester Activities'!N$44/'Weightage Page-1'!AK$13)*'Weightage Page-1'!AK209,0))+
(IF('Semester Activities'!N$45&lt;&gt;0,('Semester Activities'!N$45/'Weightage Page-1'!AL$13)*'Weightage Page-1'!AL209,0))+
(IF('Semester Activities'!N$46&lt;&gt;0,('Semester Activities'!N$46/'Weightage Page-1'!AM$13)*'Weightage Page-1'!AM209,0))+
(IF('Semester Activities'!N$47&lt;&gt;0,('Semester Activities'!N$47/'Weightage Page-1'!AN$13)*'Weightage Page-1'!AN209,0))+
(IF('Semester Activities'!N$48&lt;&gt;0,('Semester Activities'!N$48/'Weightage Page-1'!AO$13)*'Weightage Page-1'!AO209,0))+
(IF('Semester Activities'!N$49&lt;&gt;0,('Semester Activities'!N$49/'Weightage Page-1'!AP$13)*'Weightage Page-1'!AP209,0))+
(IF('Semester Activities'!N$50&lt;&gt;0,('Semester Activities'!N$50/'Weightage Page-1'!AQ$13)*'Weightage Page-1'!AQ209,0))+
(IF('Semester Activities'!N$51&lt;&gt;0,('Semester Activities'!N$51/'Weightage Page-1'!AR$13)*'Weightage Page-1'!AR209,0))+
(IF('Semester Activities'!N$52&lt;&gt;0,('Semester Activities'!N$52/'Weightage Page-1'!AS$13)*'Weightage Page-1'!AS209,0))+
(IF('Semester Activities'!N$53&lt;&gt;0,('Semester Activities'!N$53/'Weightage Page-1'!AT$13)*'Weightage Page-1'!AT209,0))+
(IF('Semester Activities'!N$54&lt;&gt;0,('Semester Activities'!N$54/'Weightage Page-1'!AU$13)*'Weightage Page-1'!AU209,0))+
(IF('Semester Activities'!N$55&lt;&gt;0,('Semester Activities'!N$55/'Weightage Page-1'!AV$13)*'Weightage Page-1'!AV209,0))+
(IF('Semester Activities'!N$56&lt;&gt;0,('Semester Activities'!N$56/'Weightage Page-1'!AW$13)*'Weightage Page-1'!AW209,0))+
(IF('Semester Activities'!N$57&lt;&gt;0,('Semester Activities'!N$57/'Weightage Page-1'!AX$13)*'Weightage Page-1'!AX209,0))+
(IF('Semester Activities'!N$58&lt;&gt;0,('Semester Activities'!N$58/'Weightage Page-1'!AY$13)*'Weightage Page-1'!AY209,0))+
(IF('Semester Activities'!N$59&lt;&gt;0,('Semester Activities'!N$59/'Weightage Page-1'!AZ$13)*'Weightage Page-1'!AZ209,0))+
(IF('Semester Activities'!N$60&lt;&gt;0,('Semester Activities'!N$60/'Weightage Page-1'!BA$13)*'Weightage Page-1'!BA209,0))+
(IF('Semester Activities'!N$61&lt;&gt;0,('Semester Activities'!N$61/'Weightage Page-1'!BB$13)*'Weightage Page-1'!BB209,0))</f>
        <v>0</v>
      </c>
      <c r="M203" s="423"/>
      <c r="N203" s="424">
        <f t="shared" si="4"/>
        <v>0</v>
      </c>
      <c r="O203" s="424"/>
    </row>
    <row r="204" spans="1:15" ht="16.5" thickBot="1" x14ac:dyDescent="0.3">
      <c r="A204" s="210">
        <v>195</v>
      </c>
      <c r="B204" s="211" t="str">
        <f>IF('Weightage Page-1'!B210&lt;&gt;"",'Weightage Page-1'!B210,"")</f>
        <v/>
      </c>
      <c r="C204" s="118"/>
      <c r="D204" s="423">
        <f>(IF('Semester Activities'!J$11&lt;&gt;0,('Semester Activities'!J$11/'Weightage Page-1'!D$13)*'Weightage Page-1'!D210,0))+
(IF('Semester Activities'!J$12&lt;&gt;0,('Semester Activities'!J$12/'Weightage Page-1'!E$13)*'Weightage Page-1'!E210,0))+
(IF('Semester Activities'!J$13&lt;&gt;0,('Semester Activities'!J$13/'Weightage Page-1'!F$13)*'Weightage Page-1'!F210,0))+
(IF('Semester Activities'!J$14&lt;&gt;0,('Semester Activities'!J$14/'Weightage Page-1'!G$13)*'Weightage Page-1'!G210,0))+
(IF('Semester Activities'!J$15&lt;&gt;0,('Semester Activities'!J$15/'Weightage Page-1'!H$13)*'Weightage Page-1'!H210,0))+
(IF('Semester Activities'!J$16&lt;&gt;0,('Semester Activities'!J$16/'Weightage Page-1'!I$13)*'Weightage Page-1'!I210,0))+
(IF('Semester Activities'!J$17&lt;&gt;0,('Semester Activities'!J$17/'Weightage Page-1'!J$13)*'Weightage Page-1'!J210,0))+
(IF('Semester Activities'!J$18&lt;&gt;0,('Semester Activities'!J$18/'Weightage Page-1'!K$13)*'Weightage Page-1'!K210,0))+
(IF('Semester Activities'!J$19&lt;&gt;0,('Semester Activities'!J$19/'Weightage Page-1'!L$13)*'Weightage Page-1'!L210,0))+
(IF('Semester Activities'!J$20&lt;&gt;0,('Semester Activities'!J$20/'Weightage Page-1'!M$13)*'Weightage Page-1'!M210,0))+
(IF('Semester Activities'!J$21&lt;&gt;0,('Semester Activities'!J$21/'Weightage Page-1'!N$13)*'Weightage Page-1'!N210,0))+
(IF('Semester Activities'!J$25&lt;&gt;0,('Semester Activities'!J$25/'Weightage Page-1'!R$13)*'Weightage Page-1'!R210,0))+
(IF('Semester Activities'!J$26&lt;&gt;0,('Semester Activities'!J$26/'Weightage Page-1'!S$13)*'Weightage Page-1'!S210,0))+
(IF('Semester Activities'!J$27&lt;&gt;0,('Semester Activities'!J$27/'Weightage Page-1'!T$13)*'Weightage Page-1'!T210,0))+
(IF('Semester Activities'!J$28&lt;&gt;0,('Semester Activities'!J$28/'Weightage Page-1'!U$13)*'Weightage Page-1'!U210,0))+
(IF('Semester Activities'!J$29&lt;&gt;0,('Semester Activities'!J$29/'Weightage Page-1'!V$13)*'Weightage Page-1'!V210,0))+
(IF('Semester Activities'!J$30&lt;&gt;0,('Semester Activities'!J$30/'Weightage Page-1'!W$13)*'Weightage Page-1'!W210,0))+
(IF('Semester Activities'!J$31&lt;&gt;0,('Semester Activities'!J$31/'Weightage Page-1'!X$13)*'Weightage Page-1'!X210,0))+
(IF('Semester Activities'!J$32&lt;&gt;0,('Semester Activities'!J$32/'Weightage Page-1'!Y$13)*'Weightage Page-1'!Y210,0))+
(IF('Semester Activities'!J$33&lt;&gt;0,('Semester Activities'!J$33/'Weightage Page-1'!Z$13)*'Weightage Page-1'!Z210,0))+
(IF('Semester Activities'!J$34&lt;&gt;0,('Semester Activities'!J$34/'Weightage Page-1'!AA$13)*'Weightage Page-1'!AA210,0))+
(IF('Semester Activities'!J$35&lt;&gt;0,('Semester Activities'!J$35/'Weightage Page-1'!AB$13)*'Weightage Page-1'!AB210,0))+
(IF('Semester Activities'!J$36&lt;&gt;0,('Semester Activities'!J$36/'Weightage Page-1'!AC$13)*'Weightage Page-1'!AC210,0))+
(IF('Semester Activities'!J$38&lt;&gt;0,('Semester Activities'!J$38/'Weightage Page-1'!AE$13)*'Weightage Page-1'!AE210,0))+
(IF('Semester Activities'!J$39&lt;&gt;0,('Semester Activities'!J$39/'Weightage Page-1'!AF$13)*'Weightage Page-1'!AF210,0))+
(IF('Semester Activities'!J$40&lt;&gt;0,('Semester Activities'!J$40/'Weightage Page-1'!AG$13)*'Weightage Page-1'!AG210,0))+
(IF('Semester Activities'!J$41&lt;&gt;0,('Semester Activities'!J$41/'Weightage Page-1'!AH$13)*'Weightage Page-1'!AH210,0))+
(IF('Semester Activities'!J$42&lt;&gt;0,('Semester Activities'!J$42/'Weightage Page-1'!AI$13)*'Weightage Page-1'!AI210,0))+
(IF('Semester Activities'!J$43&lt;&gt;0,('Semester Activities'!J$43/'Weightage Page-1'!AJ$13)*'Weightage Page-1'!AJ210,0))+
(IF('Semester Activities'!J$44&lt;&gt;0,('Semester Activities'!J$44/'Weightage Page-1'!AK$13)*'Weightage Page-1'!AK210,0))+
(IF('Semester Activities'!J$45&lt;&gt;0,('Semester Activities'!J$45/'Weightage Page-1'!AL$13)*'Weightage Page-1'!AL210,0))+
(IF('Semester Activities'!J$46&lt;&gt;0,('Semester Activities'!J$46/'Weightage Page-1'!AM$13)*'Weightage Page-1'!AM210,0))+
(IF('Semester Activities'!J$47&lt;&gt;0,('Semester Activities'!J$47/'Weightage Page-1'!AN$13)*'Weightage Page-1'!AN210,0))+
(IF('Semester Activities'!J$48&lt;&gt;0,('Semester Activities'!J$48/'Weightage Page-1'!AO$13)*'Weightage Page-1'!AO210,0))+
(IF('Semester Activities'!J$49&lt;&gt;0,('Semester Activities'!J$49/'Weightage Page-1'!AP$13)*'Weightage Page-1'!AP210,0))+
(IF('Semester Activities'!J$50&lt;&gt;0,('Semester Activities'!J$50/'Weightage Page-1'!AQ$13)*'Weightage Page-1'!AQ210,0))+
(IF('Semester Activities'!J$51&lt;&gt;0,('Semester Activities'!J$51/'Weightage Page-1'!AR$13)*'Weightage Page-1'!AR210,0))+
(IF('Semester Activities'!J$52&lt;&gt;0,('Semester Activities'!J$52/'Weightage Page-1'!AS$13)*'Weightage Page-1'!AS210,0))+
(IF('Semester Activities'!J$53&lt;&gt;0,('Semester Activities'!J$53/'Weightage Page-1'!AT$13)*'Weightage Page-1'!AT210,0))+
(IF('Semester Activities'!J$54&lt;&gt;0,('Semester Activities'!J$54/'Weightage Page-1'!AU$13)*'Weightage Page-1'!AU210,0))+
(IF('Semester Activities'!J$55&lt;&gt;0,('Semester Activities'!J$55/'Weightage Page-1'!AV$13)*'Weightage Page-1'!AV210,0))+
(IF('Semester Activities'!J$56&lt;&gt;0,('Semester Activities'!J$56/'Weightage Page-1'!AW$13)*'Weightage Page-1'!AW210,0))+
(IF('Semester Activities'!J$57&lt;&gt;0,('Semester Activities'!J$57/'Weightage Page-1'!AX$13)*'Weightage Page-1'!AX210,0))+
(IF('Semester Activities'!J$58&lt;&gt;0,('Semester Activities'!J$58/'Weightage Page-1'!AY$13)*'Weightage Page-1'!AY210,0))+
(IF('Semester Activities'!J$59&lt;&gt;0,('Semester Activities'!J$59/'Weightage Page-1'!AZ$13)*'Weightage Page-1'!AZ210,0))+
(IF('Semester Activities'!J$60&lt;&gt;0,('Semester Activities'!J$60/'Weightage Page-1'!BA$13)*'Weightage Page-1'!BA210,0))+
(IF('Semester Activities'!J$61&lt;&gt;0,('Semester Activities'!J$61/'Weightage Page-1'!BB$13)*'Weightage Page-1'!BB210,0))</f>
        <v>0</v>
      </c>
      <c r="E204" s="423"/>
      <c r="F204" s="423">
        <f>(IF('Semester Activities'!K$11&lt;&gt;0,('Semester Activities'!K$11/'Weightage Page-1'!D$13)*'Weightage Page-1'!D210,0))+
(IF('Semester Activities'!K$12&lt;&gt;0,('Semester Activities'!K$12/'Weightage Page-1'!E$13)*'Weightage Page-1'!E210,0))+
(IF('Semester Activities'!K$13&lt;&gt;0,('Semester Activities'!K$13/'Weightage Page-1'!F$13)*'Weightage Page-1'!F210,0))+
(IF('Semester Activities'!K$14&lt;&gt;0,('Semester Activities'!K$14/'Weightage Page-1'!G$13)*'Weightage Page-1'!G210,0))+
(IF('Semester Activities'!K$15&lt;&gt;0,('Semester Activities'!K$15/'Weightage Page-1'!H$13)*'Weightage Page-1'!H210,0))+
(IF('Semester Activities'!K$16&lt;&gt;0,('Semester Activities'!K$16/'Weightage Page-1'!I$13)*'Weightage Page-1'!I210,0))+
(IF('Semester Activities'!K$17&lt;&gt;0,('Semester Activities'!K$17/'Weightage Page-1'!J$13)*'Weightage Page-1'!J210,0))+
(IF('Semester Activities'!K$18&lt;&gt;0,('Semester Activities'!K$18/'Weightage Page-1'!K$13)*'Weightage Page-1'!K210,0))+
(IF('Semester Activities'!K$19&lt;&gt;0,('Semester Activities'!K$19/'Weightage Page-1'!L$13)*'Weightage Page-1'!L210,0))+
(IF('Semester Activities'!K$20&lt;&gt;0,('Semester Activities'!K$20/'Weightage Page-1'!M$13)*'Weightage Page-1'!M210,0))+
(IF('Semester Activities'!K$21&lt;&gt;0,('Semester Activities'!K$21/'Weightage Page-1'!N$13)*'Weightage Page-1'!N210,0))+
(IF('Semester Activities'!K$25&lt;&gt;0,('Semester Activities'!K$25/'Weightage Page-1'!R$13)*'Weightage Page-1'!R210,0))+
(IF('Semester Activities'!K$26&lt;&gt;0,('Semester Activities'!K$26/'Weightage Page-1'!S$13)*'Weightage Page-1'!S210,0))+
(IF('Semester Activities'!K$27&lt;&gt;0,('Semester Activities'!K$27/'Weightage Page-1'!T$13)*'Weightage Page-1'!T210,0))+
(IF('Semester Activities'!K$28&lt;&gt;0,('Semester Activities'!K$28/'Weightage Page-1'!U$13)*'Weightage Page-1'!U210,0))+
(IF('Semester Activities'!K$29&lt;&gt;0,('Semester Activities'!K$29/'Weightage Page-1'!V$13)*'Weightage Page-1'!V210,0))+
(IF('Semester Activities'!K$30&lt;&gt;0,('Semester Activities'!K$30/'Weightage Page-1'!W$13)*'Weightage Page-1'!W210,0))+
(IF('Semester Activities'!K$31&lt;&gt;0,('Semester Activities'!K$31/'Weightage Page-1'!X$13)*'Weightage Page-1'!X210,0))+
(IF('Semester Activities'!K$32&lt;&gt;0,('Semester Activities'!K$32/'Weightage Page-1'!Y$13)*'Weightage Page-1'!Y210,0))+
(IF('Semester Activities'!K$33&lt;&gt;0,('Semester Activities'!K$33/'Weightage Page-1'!Z$13)*'Weightage Page-1'!Z210,0))+
(IF('Semester Activities'!K$34&lt;&gt;0,('Semester Activities'!K$34/'Weightage Page-1'!AA$13)*'Weightage Page-1'!AA210,0))+
(IF('Semester Activities'!K$35&lt;&gt;0,('Semester Activities'!K$35/'Weightage Page-1'!AB$13)*'Weightage Page-1'!AB210,0))+
(IF('Semester Activities'!K$36&lt;&gt;0,('Semester Activities'!K$36/'Weightage Page-1'!AC$13)*'Weightage Page-1'!AC210,0))+
(IF('Semester Activities'!K$38&lt;&gt;0,('Semester Activities'!K$38/'Weightage Page-1'!AE$13)*'Weightage Page-1'!AE210,0))+
(IF('Semester Activities'!K$39&lt;&gt;0,('Semester Activities'!K$39/'Weightage Page-1'!AF$13)*'Weightage Page-1'!AF210,0))+
(IF('Semester Activities'!K$40&lt;&gt;0,('Semester Activities'!K$40/'Weightage Page-1'!AG$13)*'Weightage Page-1'!AG210,0))+
(IF('Semester Activities'!K$41&lt;&gt;0,('Semester Activities'!K$41/'Weightage Page-1'!AH$13)*'Weightage Page-1'!AH210,0))+
(IF('Semester Activities'!K$42&lt;&gt;0,('Semester Activities'!K$42/'Weightage Page-1'!AI$13)*'Weightage Page-1'!AI210,0))+
(IF('Semester Activities'!K$43&lt;&gt;0,('Semester Activities'!K$43/'Weightage Page-1'!AJ$13)*'Weightage Page-1'!AJ210,0))+
(IF('Semester Activities'!K$44&lt;&gt;0,('Semester Activities'!K$44/'Weightage Page-1'!AK$13)*'Weightage Page-1'!AK210,0))+
(IF('Semester Activities'!K$45&lt;&gt;0,('Semester Activities'!K$45/'Weightage Page-1'!AL$13)*'Weightage Page-1'!AL210,0))+
(IF('Semester Activities'!K$46&lt;&gt;0,('Semester Activities'!K$46/'Weightage Page-1'!AM$13)*'Weightage Page-1'!AM210,0))+
(IF('Semester Activities'!K$47&lt;&gt;0,('Semester Activities'!K$47/'Weightage Page-1'!AN$13)*'Weightage Page-1'!AN210,0))+
(IF('Semester Activities'!K$48&lt;&gt;0,('Semester Activities'!K$48/'Weightage Page-1'!AO$13)*'Weightage Page-1'!AO210,0))+
(IF('Semester Activities'!K$49&lt;&gt;0,('Semester Activities'!K$49/'Weightage Page-1'!AP$13)*'Weightage Page-1'!AP210,0))+
(IF('Semester Activities'!K$50&lt;&gt;0,('Semester Activities'!K$50/'Weightage Page-1'!AQ$13)*'Weightage Page-1'!AQ210,0))+
(IF('Semester Activities'!K$51&lt;&gt;0,('Semester Activities'!K$51/'Weightage Page-1'!AR$13)*'Weightage Page-1'!AR210,0))+
(IF('Semester Activities'!K$52&lt;&gt;0,('Semester Activities'!K$52/'Weightage Page-1'!AS$13)*'Weightage Page-1'!AS210,0))+
(IF('Semester Activities'!K$53&lt;&gt;0,('Semester Activities'!K$53/'Weightage Page-1'!AT$13)*'Weightage Page-1'!AT210,0))+
(IF('Semester Activities'!K$54&lt;&gt;0,('Semester Activities'!K$54/'Weightage Page-1'!AU$13)*'Weightage Page-1'!AU210,0))+
(IF('Semester Activities'!K$55&lt;&gt;0,('Semester Activities'!K$55/'Weightage Page-1'!AV$13)*'Weightage Page-1'!AV210,0))+
(IF('Semester Activities'!K$56&lt;&gt;0,('Semester Activities'!K$56/'Weightage Page-1'!AW$13)*'Weightage Page-1'!AW210,0))+
(IF('Semester Activities'!K$57&lt;&gt;0,('Semester Activities'!K$57/'Weightage Page-1'!AX$13)*'Weightage Page-1'!AX210,0))+
(IF('Semester Activities'!K$58&lt;&gt;0,('Semester Activities'!K$58/'Weightage Page-1'!AY$13)*'Weightage Page-1'!AY210,0))+
(IF('Semester Activities'!K$59&lt;&gt;0,('Semester Activities'!K$59/'Weightage Page-1'!AZ$13)*'Weightage Page-1'!AZ210,0))+
(IF('Semester Activities'!K$60&lt;&gt;0,('Semester Activities'!K$60/'Weightage Page-1'!BA$13)*'Weightage Page-1'!BA210,0))+
(IF('Semester Activities'!K$61&lt;&gt;0,('Semester Activities'!K$61/'Weightage Page-1'!BB$13)*'Weightage Page-1'!BB210,0))</f>
        <v>0</v>
      </c>
      <c r="G204" s="423"/>
      <c r="H204" s="423">
        <f>(IF('Semester Activities'!L$11&lt;&gt;0,('Semester Activities'!L$11/'Weightage Page-1'!D$13)*'Weightage Page-1'!D210,0))+
(IF('Semester Activities'!L$12&lt;&gt;0,('Semester Activities'!L$12/'Weightage Page-1'!E$13)*'Weightage Page-1'!E210,0))+
(IF('Semester Activities'!L$13&lt;&gt;0,('Semester Activities'!L$13/'Weightage Page-1'!F$13)*'Weightage Page-1'!F210,0))+
(IF('Semester Activities'!L$14&lt;&gt;0,('Semester Activities'!L$14/'Weightage Page-1'!G$13)*'Weightage Page-1'!G210,0))+
(IF('Semester Activities'!L$15&lt;&gt;0,('Semester Activities'!L$15/'Weightage Page-1'!H$13)*'Weightage Page-1'!H210,0))+
(IF('Semester Activities'!L$16&lt;&gt;0,('Semester Activities'!L$16/'Weightage Page-1'!I$13)*'Weightage Page-1'!I210,0))+
(IF('Semester Activities'!L$17&lt;&gt;0,('Semester Activities'!L$17/'Weightage Page-1'!J$13)*'Weightage Page-1'!J210,0))+
(IF('Semester Activities'!L$18&lt;&gt;0,('Semester Activities'!L$18/'Weightage Page-1'!K$13)*'Weightage Page-1'!K210,0))+
(IF('Semester Activities'!L$19&lt;&gt;0,('Semester Activities'!L$19/'Weightage Page-1'!L$13)*'Weightage Page-1'!L210,0))+
(IF('Semester Activities'!L$20&lt;&gt;0,('Semester Activities'!L$20/'Weightage Page-1'!M$13)*'Weightage Page-1'!M210,0))+
(IF('Semester Activities'!L$21&lt;&gt;0,('Semester Activities'!L$21/'Weightage Page-1'!N$13)*'Weightage Page-1'!N210,0))+
(IF('Semester Activities'!L$25&lt;&gt;0,('Semester Activities'!L$25/'Weightage Page-1'!R$13)*'Weightage Page-1'!R210,0))+
(IF('Semester Activities'!L$26&lt;&gt;0,('Semester Activities'!L$26/'Weightage Page-1'!S$13)*'Weightage Page-1'!S210,0))+
(IF('Semester Activities'!L$27&lt;&gt;0,('Semester Activities'!L$27/'Weightage Page-1'!T$13)*'Weightage Page-1'!T210,0))+
(IF('Semester Activities'!L$28&lt;&gt;0,('Semester Activities'!L$28/'Weightage Page-1'!U$13)*'Weightage Page-1'!U210,0))+
(IF('Semester Activities'!L$29&lt;&gt;0,('Semester Activities'!L$29/'Weightage Page-1'!V$13)*'Weightage Page-1'!V210,0))+
(IF('Semester Activities'!L$30&lt;&gt;0,('Semester Activities'!L$30/'Weightage Page-1'!W$13)*'Weightage Page-1'!W210,0))+
(IF('Semester Activities'!L$31&lt;&gt;0,('Semester Activities'!L$31/'Weightage Page-1'!X$13)*'Weightage Page-1'!X210,0))+
(IF('Semester Activities'!L$32&lt;&gt;0,('Semester Activities'!L$32/'Weightage Page-1'!Y$13)*'Weightage Page-1'!Y210,0))+
(IF('Semester Activities'!L$33&lt;&gt;0,('Semester Activities'!L$33/'Weightage Page-1'!Z$13)*'Weightage Page-1'!Z210,0))+
(IF('Semester Activities'!L$34&lt;&gt;0,('Semester Activities'!L$34/'Weightage Page-1'!AA$13)*'Weightage Page-1'!AA210,0))+
(IF('Semester Activities'!L$35&lt;&gt;0,('Semester Activities'!L$35/'Weightage Page-1'!AB$13)*'Weightage Page-1'!AB210,0))+
(IF('Semester Activities'!L$36&lt;&gt;0,('Semester Activities'!L$36/'Weightage Page-1'!AC$13)*'Weightage Page-1'!AC210,0))+
(IF('Semester Activities'!L$38&lt;&gt;0,('Semester Activities'!L$38/'Weightage Page-1'!AE$13)*'Weightage Page-1'!AE210,0))+
(IF('Semester Activities'!L$39&lt;&gt;0,('Semester Activities'!L$39/'Weightage Page-1'!AF$13)*'Weightage Page-1'!AF210,0))+
(IF('Semester Activities'!L$40&lt;&gt;0,('Semester Activities'!L$40/'Weightage Page-1'!AG$13)*'Weightage Page-1'!AG210,0))+
(IF('Semester Activities'!L$41&lt;&gt;0,('Semester Activities'!L$41/'Weightage Page-1'!AH$13)*'Weightage Page-1'!AH210,0))+
(IF('Semester Activities'!L$42&lt;&gt;0,('Semester Activities'!L$42/'Weightage Page-1'!AI$13)*'Weightage Page-1'!AI210,0))+
(IF('Semester Activities'!L$43&lt;&gt;0,('Semester Activities'!L$43/'Weightage Page-1'!AJ$13)*'Weightage Page-1'!AJ210,0))+
(IF('Semester Activities'!L$44&lt;&gt;0,('Semester Activities'!L$44/'Weightage Page-1'!AK$13)*'Weightage Page-1'!AK210,0))+
(IF('Semester Activities'!L$45&lt;&gt;0,('Semester Activities'!L$45/'Weightage Page-1'!AL$13)*'Weightage Page-1'!AL210,0))+
(IF('Semester Activities'!L$46&lt;&gt;0,('Semester Activities'!L$46/'Weightage Page-1'!AM$13)*'Weightage Page-1'!AM210,0))+
(IF('Semester Activities'!L$47&lt;&gt;0,('Semester Activities'!L$47/'Weightage Page-1'!AN$13)*'Weightage Page-1'!AN210,0))+
(IF('Semester Activities'!L$48&lt;&gt;0,('Semester Activities'!L$48/'Weightage Page-1'!AO$13)*'Weightage Page-1'!AO210,0))+
(IF('Semester Activities'!L$49&lt;&gt;0,('Semester Activities'!L$49/'Weightage Page-1'!AP$13)*'Weightage Page-1'!AP210,0))+
(IF('Semester Activities'!L$50&lt;&gt;0,('Semester Activities'!L$50/'Weightage Page-1'!AQ$13)*'Weightage Page-1'!AQ210,0))+
(IF('Semester Activities'!L$51&lt;&gt;0,('Semester Activities'!L$51/'Weightage Page-1'!AR$13)*'Weightage Page-1'!AR210,0))+
(IF('Semester Activities'!L$52&lt;&gt;0,('Semester Activities'!L$52/'Weightage Page-1'!AS$13)*'Weightage Page-1'!AS210,0))+
(IF('Semester Activities'!L$53&lt;&gt;0,('Semester Activities'!L$53/'Weightage Page-1'!AT$13)*'Weightage Page-1'!AT210,0))+
(IF('Semester Activities'!L$54&lt;&gt;0,('Semester Activities'!L$54/'Weightage Page-1'!AU$13)*'Weightage Page-1'!AU210,0))+
(IF('Semester Activities'!L$55&lt;&gt;0,('Semester Activities'!L$55/'Weightage Page-1'!AV$13)*'Weightage Page-1'!AV210,0))+
(IF('Semester Activities'!L$56&lt;&gt;0,('Semester Activities'!L$56/'Weightage Page-1'!AW$13)*'Weightage Page-1'!AW210,0))+
(IF('Semester Activities'!L$57&lt;&gt;0,('Semester Activities'!L$57/'Weightage Page-1'!AX$13)*'Weightage Page-1'!AX210,0))+
(IF('Semester Activities'!L$58&lt;&gt;0,('Semester Activities'!L$58/'Weightage Page-1'!AY$13)*'Weightage Page-1'!AY210,0))+
(IF('Semester Activities'!L$59&lt;&gt;0,('Semester Activities'!L$59/'Weightage Page-1'!AZ$13)*'Weightage Page-1'!AZ210,0))+
(IF('Semester Activities'!L$60&lt;&gt;0,('Semester Activities'!L$60/'Weightage Page-1'!BA$13)*'Weightage Page-1'!BA210,0))+
(IF('Semester Activities'!L$61&lt;&gt;0,('Semester Activities'!L$61/'Weightage Page-1'!BB$13)*'Weightage Page-1'!BB210,0))</f>
        <v>0</v>
      </c>
      <c r="I204" s="423"/>
      <c r="J204" s="423">
        <f>(IF('Semester Activities'!M$11&lt;&gt;0,('Semester Activities'!M$11/'Weightage Page-1'!D$13)*'Weightage Page-1'!D210,0))+
(IF('Semester Activities'!M$12&lt;&gt;0,('Semester Activities'!M$12/'Weightage Page-1'!E$13)*'Weightage Page-1'!E210,0))+
(IF('Semester Activities'!M$13&lt;&gt;0,('Semester Activities'!M$13/'Weightage Page-1'!F$13)*'Weightage Page-1'!F210,0))+
(IF('Semester Activities'!M$14&lt;&gt;0,('Semester Activities'!M$14/'Weightage Page-1'!G$13)*'Weightage Page-1'!G210,0))+
(IF('Semester Activities'!M$15&lt;&gt;0,('Semester Activities'!M$15/'Weightage Page-1'!H$13)*'Weightage Page-1'!H210,0))+
(IF('Semester Activities'!M$16&lt;&gt;0,('Semester Activities'!M$16/'Weightage Page-1'!I$13)*'Weightage Page-1'!I210,0))+
(IF('Semester Activities'!M$17&lt;&gt;0,('Semester Activities'!M$17/'Weightage Page-1'!J$13)*'Weightage Page-1'!J210,0))+
(IF('Semester Activities'!M$18&lt;&gt;0,('Semester Activities'!M$18/'Weightage Page-1'!K$13)*'Weightage Page-1'!K210,0))+
(IF('Semester Activities'!M$19&lt;&gt;0,('Semester Activities'!M$19/'Weightage Page-1'!L$13)*'Weightage Page-1'!L210,0))+
(IF('Semester Activities'!M$20&lt;&gt;0,('Semester Activities'!M$20/'Weightage Page-1'!M$13)*'Weightage Page-1'!M210,0))+
(IF('Semester Activities'!M$21&lt;&gt;0,('Semester Activities'!M$21/'Weightage Page-1'!N$13)*'Weightage Page-1'!N210,0))+
(IF('Semester Activities'!M$25&lt;&gt;0,('Semester Activities'!M$25/'Weightage Page-1'!R$13)*'Weightage Page-1'!R210,0))+
(IF('Semester Activities'!M$26&lt;&gt;0,('Semester Activities'!M$26/'Weightage Page-1'!S$13)*'Weightage Page-1'!S210,0))+
(IF('Semester Activities'!M$27&lt;&gt;0,('Semester Activities'!M$27/'Weightage Page-1'!T$13)*'Weightage Page-1'!T210,0))+
(IF('Semester Activities'!M$28&lt;&gt;0,('Semester Activities'!M$28/'Weightage Page-1'!U$13)*'Weightage Page-1'!U210,0))+
(IF('Semester Activities'!M$29&lt;&gt;0,('Semester Activities'!M$29/'Weightage Page-1'!V$13)*'Weightage Page-1'!V210,0))+
(IF('Semester Activities'!M$30&lt;&gt;0,('Semester Activities'!M$30/'Weightage Page-1'!W$13)*'Weightage Page-1'!W210,0))+
(IF('Semester Activities'!M$31&lt;&gt;0,('Semester Activities'!M$31/'Weightage Page-1'!X$13)*'Weightage Page-1'!X210,0))+
(IF('Semester Activities'!M$32&lt;&gt;0,('Semester Activities'!M$32/'Weightage Page-1'!Y$13)*'Weightage Page-1'!Y210,0))+
(IF('Semester Activities'!M$33&lt;&gt;0,('Semester Activities'!M$33/'Weightage Page-1'!Z$13)*'Weightage Page-1'!Z210,0))+
(IF('Semester Activities'!M$34&lt;&gt;0,('Semester Activities'!M$34/'Weightage Page-1'!AA$13)*'Weightage Page-1'!AA210,0))+
(IF('Semester Activities'!M$35&lt;&gt;0,('Semester Activities'!M$35/'Weightage Page-1'!AB$13)*'Weightage Page-1'!AB210,0))+
(IF('Semester Activities'!M$36&lt;&gt;0,('Semester Activities'!M$36/'Weightage Page-1'!AC$13)*'Weightage Page-1'!AC210,0))+
(IF('Semester Activities'!M$38&lt;&gt;0,('Semester Activities'!M$38/'Weightage Page-1'!AE$13)*'Weightage Page-1'!AE210,0))+
(IF('Semester Activities'!M$39&lt;&gt;0,('Semester Activities'!M$39/'Weightage Page-1'!AF$13)*'Weightage Page-1'!AF210,0))+
(IF('Semester Activities'!M$40&lt;&gt;0,('Semester Activities'!M$40/'Weightage Page-1'!AG$13)*'Weightage Page-1'!AG210,0))+
(IF('Semester Activities'!M$41&lt;&gt;0,('Semester Activities'!M$41/'Weightage Page-1'!AH$13)*'Weightage Page-1'!AH210,0))+
(IF('Semester Activities'!M$42&lt;&gt;0,('Semester Activities'!M$42/'Weightage Page-1'!AI$13)*'Weightage Page-1'!AI210,0))+
(IF('Semester Activities'!M$43&lt;&gt;0,('Semester Activities'!M$43/'Weightage Page-1'!AJ$13)*'Weightage Page-1'!AJ210,0))+
(IF('Semester Activities'!M$44&lt;&gt;0,('Semester Activities'!M$44/'Weightage Page-1'!AK$13)*'Weightage Page-1'!AK210,0))+
(IF('Semester Activities'!M$45&lt;&gt;0,('Semester Activities'!M$45/'Weightage Page-1'!AL$13)*'Weightage Page-1'!AL210,0))+
(IF('Semester Activities'!M$46&lt;&gt;0,('Semester Activities'!M$46/'Weightage Page-1'!AM$13)*'Weightage Page-1'!AM210,0))+
(IF('Semester Activities'!M$47&lt;&gt;0,('Semester Activities'!M$47/'Weightage Page-1'!AN$13)*'Weightage Page-1'!AN210,0))+
(IF('Semester Activities'!M$48&lt;&gt;0,('Semester Activities'!M$48/'Weightage Page-1'!AO$13)*'Weightage Page-1'!AO210,0))+
(IF('Semester Activities'!M$49&lt;&gt;0,('Semester Activities'!M$49/'Weightage Page-1'!AP$13)*'Weightage Page-1'!AP210,0))+
(IF('Semester Activities'!M$50&lt;&gt;0,('Semester Activities'!M$50/'Weightage Page-1'!AQ$13)*'Weightage Page-1'!AQ210,0))+
(IF('Semester Activities'!M$51&lt;&gt;0,('Semester Activities'!M$51/'Weightage Page-1'!AR$13)*'Weightage Page-1'!AR210,0))+
(IF('Semester Activities'!M$52&lt;&gt;0,('Semester Activities'!M$52/'Weightage Page-1'!AS$13)*'Weightage Page-1'!AS210,0))+
(IF('Semester Activities'!M$53&lt;&gt;0,('Semester Activities'!M$53/'Weightage Page-1'!AT$13)*'Weightage Page-1'!AT210,0))+
(IF('Semester Activities'!M$54&lt;&gt;0,('Semester Activities'!M$54/'Weightage Page-1'!AU$13)*'Weightage Page-1'!AU210,0))+
(IF('Semester Activities'!M$55&lt;&gt;0,('Semester Activities'!M$55/'Weightage Page-1'!AV$13)*'Weightage Page-1'!AV210,0))+
(IF('Semester Activities'!M$56&lt;&gt;0,('Semester Activities'!M$56/'Weightage Page-1'!AW$13)*'Weightage Page-1'!AW210,0))+
(IF('Semester Activities'!M$57&lt;&gt;0,('Semester Activities'!M$57/'Weightage Page-1'!AX$13)*'Weightage Page-1'!AX210,0))+
(IF('Semester Activities'!M$58&lt;&gt;0,('Semester Activities'!M$58/'Weightage Page-1'!AY$13)*'Weightage Page-1'!AY210,0))+
(IF('Semester Activities'!M$59&lt;&gt;0,('Semester Activities'!M$59/'Weightage Page-1'!AZ$13)*'Weightage Page-1'!AZ210,0))+
(IF('Semester Activities'!M$60&lt;&gt;0,('Semester Activities'!M$60/'Weightage Page-1'!BA$13)*'Weightage Page-1'!BA210,0))+
(IF('Semester Activities'!M$61&lt;&gt;0,('Semester Activities'!M$61/'Weightage Page-1'!BB$13)*'Weightage Page-1'!BB210,0))</f>
        <v>0</v>
      </c>
      <c r="K204" s="423"/>
      <c r="L204" s="423">
        <f>(IF('Semester Activities'!N$11&lt;&gt;0,('Semester Activities'!N$11/'Weightage Page-1'!D$13)*'Weightage Page-1'!D210,0))+
(IF('Semester Activities'!N$12&lt;&gt;0,('Semester Activities'!N$12/'Weightage Page-1'!E$13)*'Weightage Page-1'!E210,0))+
(IF('Semester Activities'!N$13&lt;&gt;0,('Semester Activities'!N$13/'Weightage Page-1'!F$13)*'Weightage Page-1'!F210,0))+
(IF('Semester Activities'!N$14&lt;&gt;0,('Semester Activities'!N$14/'Weightage Page-1'!G$13)*'Weightage Page-1'!G210,0))+
(IF('Semester Activities'!N$15&lt;&gt;0,('Semester Activities'!N$15/'Weightage Page-1'!H$13)*'Weightage Page-1'!H210,0))+
(IF('Semester Activities'!N$16&lt;&gt;0,('Semester Activities'!N$16/'Weightage Page-1'!I$13)*'Weightage Page-1'!I210,0))+
(IF('Semester Activities'!N$17&lt;&gt;0,('Semester Activities'!N$17/'Weightage Page-1'!J$13)*'Weightage Page-1'!J210,0))+
(IF('Semester Activities'!N$18&lt;&gt;0,('Semester Activities'!N$18/'Weightage Page-1'!K$13)*'Weightage Page-1'!K210,0))+
(IF('Semester Activities'!N$19&lt;&gt;0,('Semester Activities'!N$19/'Weightage Page-1'!L$13)*'Weightage Page-1'!L210,0))+
(IF('Semester Activities'!N$20&lt;&gt;0,('Semester Activities'!N$20/'Weightage Page-1'!M$13)*'Weightage Page-1'!M210,0))+
(IF('Semester Activities'!N$21&lt;&gt;0,('Semester Activities'!N$21/'Weightage Page-1'!N$13)*'Weightage Page-1'!N210,0))+
(IF('Semester Activities'!N$25&lt;&gt;0,('Semester Activities'!N$25/'Weightage Page-1'!R$13)*'Weightage Page-1'!R210,0))+
(IF('Semester Activities'!N$26&lt;&gt;0,('Semester Activities'!N$26/'Weightage Page-1'!S$13)*'Weightage Page-1'!S210,0))+
(IF('Semester Activities'!N$27&lt;&gt;0,('Semester Activities'!N$27/'Weightage Page-1'!T$13)*'Weightage Page-1'!T210,0))+
(IF('Semester Activities'!N$28&lt;&gt;0,('Semester Activities'!N$28/'Weightage Page-1'!U$13)*'Weightage Page-1'!U210,0))+
(IF('Semester Activities'!N$29&lt;&gt;0,('Semester Activities'!N$29/'Weightage Page-1'!V$13)*'Weightage Page-1'!V210,0))+
(IF('Semester Activities'!N$30&lt;&gt;0,('Semester Activities'!N$30/'Weightage Page-1'!W$13)*'Weightage Page-1'!W210,0))+
(IF('Semester Activities'!N$31&lt;&gt;0,('Semester Activities'!N$31/'Weightage Page-1'!X$13)*'Weightage Page-1'!X210,0))+
(IF('Semester Activities'!N$32&lt;&gt;0,('Semester Activities'!N$32/'Weightage Page-1'!Y$13)*'Weightage Page-1'!Y210,0))+
(IF('Semester Activities'!N$33&lt;&gt;0,('Semester Activities'!N$33/'Weightage Page-1'!Z$13)*'Weightage Page-1'!Z210,0))+
(IF('Semester Activities'!N$34&lt;&gt;0,('Semester Activities'!N$34/'Weightage Page-1'!AA$13)*'Weightage Page-1'!AA210,0))+
(IF('Semester Activities'!N$35&lt;&gt;0,('Semester Activities'!N$35/'Weightage Page-1'!AB$13)*'Weightage Page-1'!AB210,0))+
(IF('Semester Activities'!N$36&lt;&gt;0,('Semester Activities'!N$36/'Weightage Page-1'!AC$13)*'Weightage Page-1'!AC210,0))+
(IF('Semester Activities'!N$38&lt;&gt;0,('Semester Activities'!N$38/'Weightage Page-1'!AE$13)*'Weightage Page-1'!AE210,0))+
(IF('Semester Activities'!N$39&lt;&gt;0,('Semester Activities'!N$39/'Weightage Page-1'!AF$13)*'Weightage Page-1'!AF210,0))+
(IF('Semester Activities'!N$40&lt;&gt;0,('Semester Activities'!N$40/'Weightage Page-1'!AG$13)*'Weightage Page-1'!AG210,0))+
(IF('Semester Activities'!N$41&lt;&gt;0,('Semester Activities'!N$41/'Weightage Page-1'!AH$13)*'Weightage Page-1'!AH210,0))+
(IF('Semester Activities'!N$42&lt;&gt;0,('Semester Activities'!N$42/'Weightage Page-1'!AI$13)*'Weightage Page-1'!AI210,0))+
(IF('Semester Activities'!N$43&lt;&gt;0,('Semester Activities'!N$43/'Weightage Page-1'!AJ$13)*'Weightage Page-1'!AJ210,0))+
(IF('Semester Activities'!N$44&lt;&gt;0,('Semester Activities'!N$44/'Weightage Page-1'!AK$13)*'Weightage Page-1'!AK210,0))+
(IF('Semester Activities'!N$45&lt;&gt;0,('Semester Activities'!N$45/'Weightage Page-1'!AL$13)*'Weightage Page-1'!AL210,0))+
(IF('Semester Activities'!N$46&lt;&gt;0,('Semester Activities'!N$46/'Weightage Page-1'!AM$13)*'Weightage Page-1'!AM210,0))+
(IF('Semester Activities'!N$47&lt;&gt;0,('Semester Activities'!N$47/'Weightage Page-1'!AN$13)*'Weightage Page-1'!AN210,0))+
(IF('Semester Activities'!N$48&lt;&gt;0,('Semester Activities'!N$48/'Weightage Page-1'!AO$13)*'Weightage Page-1'!AO210,0))+
(IF('Semester Activities'!N$49&lt;&gt;0,('Semester Activities'!N$49/'Weightage Page-1'!AP$13)*'Weightage Page-1'!AP210,0))+
(IF('Semester Activities'!N$50&lt;&gt;0,('Semester Activities'!N$50/'Weightage Page-1'!AQ$13)*'Weightage Page-1'!AQ210,0))+
(IF('Semester Activities'!N$51&lt;&gt;0,('Semester Activities'!N$51/'Weightage Page-1'!AR$13)*'Weightage Page-1'!AR210,0))+
(IF('Semester Activities'!N$52&lt;&gt;0,('Semester Activities'!N$52/'Weightage Page-1'!AS$13)*'Weightage Page-1'!AS210,0))+
(IF('Semester Activities'!N$53&lt;&gt;0,('Semester Activities'!N$53/'Weightage Page-1'!AT$13)*'Weightage Page-1'!AT210,0))+
(IF('Semester Activities'!N$54&lt;&gt;0,('Semester Activities'!N$54/'Weightage Page-1'!AU$13)*'Weightage Page-1'!AU210,0))+
(IF('Semester Activities'!N$55&lt;&gt;0,('Semester Activities'!N$55/'Weightage Page-1'!AV$13)*'Weightage Page-1'!AV210,0))+
(IF('Semester Activities'!N$56&lt;&gt;0,('Semester Activities'!N$56/'Weightage Page-1'!AW$13)*'Weightage Page-1'!AW210,0))+
(IF('Semester Activities'!N$57&lt;&gt;0,('Semester Activities'!N$57/'Weightage Page-1'!AX$13)*'Weightage Page-1'!AX210,0))+
(IF('Semester Activities'!N$58&lt;&gt;0,('Semester Activities'!N$58/'Weightage Page-1'!AY$13)*'Weightage Page-1'!AY210,0))+
(IF('Semester Activities'!N$59&lt;&gt;0,('Semester Activities'!N$59/'Weightage Page-1'!AZ$13)*'Weightage Page-1'!AZ210,0))+
(IF('Semester Activities'!N$60&lt;&gt;0,('Semester Activities'!N$60/'Weightage Page-1'!BA$13)*'Weightage Page-1'!BA210,0))+
(IF('Semester Activities'!N$61&lt;&gt;0,('Semester Activities'!N$61/'Weightage Page-1'!BB$13)*'Weightage Page-1'!BB210,0))</f>
        <v>0</v>
      </c>
      <c r="M204" s="423"/>
      <c r="N204" s="424">
        <f t="shared" si="4"/>
        <v>0</v>
      </c>
      <c r="O204" s="424"/>
    </row>
    <row r="205" spans="1:15" ht="16.5" thickBot="1" x14ac:dyDescent="0.3">
      <c r="A205" s="210">
        <v>196</v>
      </c>
      <c r="B205" s="211" t="str">
        <f>IF('Weightage Page-1'!B211&lt;&gt;"",'Weightage Page-1'!B211,"")</f>
        <v/>
      </c>
      <c r="C205" s="118"/>
      <c r="D205" s="423">
        <f>(IF('Semester Activities'!J$11&lt;&gt;0,('Semester Activities'!J$11/'Weightage Page-1'!D$13)*'Weightage Page-1'!D211,0))+
(IF('Semester Activities'!J$12&lt;&gt;0,('Semester Activities'!J$12/'Weightage Page-1'!E$13)*'Weightage Page-1'!E211,0))+
(IF('Semester Activities'!J$13&lt;&gt;0,('Semester Activities'!J$13/'Weightage Page-1'!F$13)*'Weightage Page-1'!F211,0))+
(IF('Semester Activities'!J$14&lt;&gt;0,('Semester Activities'!J$14/'Weightage Page-1'!G$13)*'Weightage Page-1'!G211,0))+
(IF('Semester Activities'!J$15&lt;&gt;0,('Semester Activities'!J$15/'Weightage Page-1'!H$13)*'Weightage Page-1'!H211,0))+
(IF('Semester Activities'!J$16&lt;&gt;0,('Semester Activities'!J$16/'Weightage Page-1'!I$13)*'Weightage Page-1'!I211,0))+
(IF('Semester Activities'!J$17&lt;&gt;0,('Semester Activities'!J$17/'Weightage Page-1'!J$13)*'Weightage Page-1'!J211,0))+
(IF('Semester Activities'!J$18&lt;&gt;0,('Semester Activities'!J$18/'Weightage Page-1'!K$13)*'Weightage Page-1'!K211,0))+
(IF('Semester Activities'!J$19&lt;&gt;0,('Semester Activities'!J$19/'Weightage Page-1'!L$13)*'Weightage Page-1'!L211,0))+
(IF('Semester Activities'!J$20&lt;&gt;0,('Semester Activities'!J$20/'Weightage Page-1'!M$13)*'Weightage Page-1'!M211,0))+
(IF('Semester Activities'!J$21&lt;&gt;0,('Semester Activities'!J$21/'Weightage Page-1'!N$13)*'Weightage Page-1'!N211,0))+
(IF('Semester Activities'!J$25&lt;&gt;0,('Semester Activities'!J$25/'Weightage Page-1'!R$13)*'Weightage Page-1'!R211,0))+
(IF('Semester Activities'!J$26&lt;&gt;0,('Semester Activities'!J$26/'Weightage Page-1'!S$13)*'Weightage Page-1'!S211,0))+
(IF('Semester Activities'!J$27&lt;&gt;0,('Semester Activities'!J$27/'Weightage Page-1'!T$13)*'Weightage Page-1'!T211,0))+
(IF('Semester Activities'!J$28&lt;&gt;0,('Semester Activities'!J$28/'Weightage Page-1'!U$13)*'Weightage Page-1'!U211,0))+
(IF('Semester Activities'!J$29&lt;&gt;0,('Semester Activities'!J$29/'Weightage Page-1'!V$13)*'Weightage Page-1'!V211,0))+
(IF('Semester Activities'!J$30&lt;&gt;0,('Semester Activities'!J$30/'Weightage Page-1'!W$13)*'Weightage Page-1'!W211,0))+
(IF('Semester Activities'!J$31&lt;&gt;0,('Semester Activities'!J$31/'Weightage Page-1'!X$13)*'Weightage Page-1'!X211,0))+
(IF('Semester Activities'!J$32&lt;&gt;0,('Semester Activities'!J$32/'Weightage Page-1'!Y$13)*'Weightage Page-1'!Y211,0))+
(IF('Semester Activities'!J$33&lt;&gt;0,('Semester Activities'!J$33/'Weightage Page-1'!Z$13)*'Weightage Page-1'!Z211,0))+
(IF('Semester Activities'!J$34&lt;&gt;0,('Semester Activities'!J$34/'Weightage Page-1'!AA$13)*'Weightage Page-1'!AA211,0))+
(IF('Semester Activities'!J$35&lt;&gt;0,('Semester Activities'!J$35/'Weightage Page-1'!AB$13)*'Weightage Page-1'!AB211,0))+
(IF('Semester Activities'!J$36&lt;&gt;0,('Semester Activities'!J$36/'Weightage Page-1'!AC$13)*'Weightage Page-1'!AC211,0))+
(IF('Semester Activities'!J$38&lt;&gt;0,('Semester Activities'!J$38/'Weightage Page-1'!AE$13)*'Weightage Page-1'!AE211,0))+
(IF('Semester Activities'!J$39&lt;&gt;0,('Semester Activities'!J$39/'Weightage Page-1'!AF$13)*'Weightage Page-1'!AF211,0))+
(IF('Semester Activities'!J$40&lt;&gt;0,('Semester Activities'!J$40/'Weightage Page-1'!AG$13)*'Weightage Page-1'!AG211,0))+
(IF('Semester Activities'!J$41&lt;&gt;0,('Semester Activities'!J$41/'Weightage Page-1'!AH$13)*'Weightage Page-1'!AH211,0))+
(IF('Semester Activities'!J$42&lt;&gt;0,('Semester Activities'!J$42/'Weightage Page-1'!AI$13)*'Weightage Page-1'!AI211,0))+
(IF('Semester Activities'!J$43&lt;&gt;0,('Semester Activities'!J$43/'Weightage Page-1'!AJ$13)*'Weightage Page-1'!AJ211,0))+
(IF('Semester Activities'!J$44&lt;&gt;0,('Semester Activities'!J$44/'Weightage Page-1'!AK$13)*'Weightage Page-1'!AK211,0))+
(IF('Semester Activities'!J$45&lt;&gt;0,('Semester Activities'!J$45/'Weightage Page-1'!AL$13)*'Weightage Page-1'!AL211,0))+
(IF('Semester Activities'!J$46&lt;&gt;0,('Semester Activities'!J$46/'Weightage Page-1'!AM$13)*'Weightage Page-1'!AM211,0))+
(IF('Semester Activities'!J$47&lt;&gt;0,('Semester Activities'!J$47/'Weightage Page-1'!AN$13)*'Weightage Page-1'!AN211,0))+
(IF('Semester Activities'!J$48&lt;&gt;0,('Semester Activities'!J$48/'Weightage Page-1'!AO$13)*'Weightage Page-1'!AO211,0))+
(IF('Semester Activities'!J$49&lt;&gt;0,('Semester Activities'!J$49/'Weightage Page-1'!AP$13)*'Weightage Page-1'!AP211,0))+
(IF('Semester Activities'!J$50&lt;&gt;0,('Semester Activities'!J$50/'Weightage Page-1'!AQ$13)*'Weightage Page-1'!AQ211,0))+
(IF('Semester Activities'!J$51&lt;&gt;0,('Semester Activities'!J$51/'Weightage Page-1'!AR$13)*'Weightage Page-1'!AR211,0))+
(IF('Semester Activities'!J$52&lt;&gt;0,('Semester Activities'!J$52/'Weightage Page-1'!AS$13)*'Weightage Page-1'!AS211,0))+
(IF('Semester Activities'!J$53&lt;&gt;0,('Semester Activities'!J$53/'Weightage Page-1'!AT$13)*'Weightage Page-1'!AT211,0))+
(IF('Semester Activities'!J$54&lt;&gt;0,('Semester Activities'!J$54/'Weightage Page-1'!AU$13)*'Weightage Page-1'!AU211,0))+
(IF('Semester Activities'!J$55&lt;&gt;0,('Semester Activities'!J$55/'Weightage Page-1'!AV$13)*'Weightage Page-1'!AV211,0))+
(IF('Semester Activities'!J$56&lt;&gt;0,('Semester Activities'!J$56/'Weightage Page-1'!AW$13)*'Weightage Page-1'!AW211,0))+
(IF('Semester Activities'!J$57&lt;&gt;0,('Semester Activities'!J$57/'Weightage Page-1'!AX$13)*'Weightage Page-1'!AX211,0))+
(IF('Semester Activities'!J$58&lt;&gt;0,('Semester Activities'!J$58/'Weightage Page-1'!AY$13)*'Weightage Page-1'!AY211,0))+
(IF('Semester Activities'!J$59&lt;&gt;0,('Semester Activities'!J$59/'Weightage Page-1'!AZ$13)*'Weightage Page-1'!AZ211,0))+
(IF('Semester Activities'!J$60&lt;&gt;0,('Semester Activities'!J$60/'Weightage Page-1'!BA$13)*'Weightage Page-1'!BA211,0))+
(IF('Semester Activities'!J$61&lt;&gt;0,('Semester Activities'!J$61/'Weightage Page-1'!BB$13)*'Weightage Page-1'!BB211,0))</f>
        <v>0</v>
      </c>
      <c r="E205" s="423"/>
      <c r="F205" s="423">
        <f>(IF('Semester Activities'!K$11&lt;&gt;0,('Semester Activities'!K$11/'Weightage Page-1'!D$13)*'Weightage Page-1'!D211,0))+
(IF('Semester Activities'!K$12&lt;&gt;0,('Semester Activities'!K$12/'Weightage Page-1'!E$13)*'Weightage Page-1'!E211,0))+
(IF('Semester Activities'!K$13&lt;&gt;0,('Semester Activities'!K$13/'Weightage Page-1'!F$13)*'Weightage Page-1'!F211,0))+
(IF('Semester Activities'!K$14&lt;&gt;0,('Semester Activities'!K$14/'Weightage Page-1'!G$13)*'Weightage Page-1'!G211,0))+
(IF('Semester Activities'!K$15&lt;&gt;0,('Semester Activities'!K$15/'Weightage Page-1'!H$13)*'Weightage Page-1'!H211,0))+
(IF('Semester Activities'!K$16&lt;&gt;0,('Semester Activities'!K$16/'Weightage Page-1'!I$13)*'Weightage Page-1'!I211,0))+
(IF('Semester Activities'!K$17&lt;&gt;0,('Semester Activities'!K$17/'Weightage Page-1'!J$13)*'Weightage Page-1'!J211,0))+
(IF('Semester Activities'!K$18&lt;&gt;0,('Semester Activities'!K$18/'Weightage Page-1'!K$13)*'Weightage Page-1'!K211,0))+
(IF('Semester Activities'!K$19&lt;&gt;0,('Semester Activities'!K$19/'Weightage Page-1'!L$13)*'Weightage Page-1'!L211,0))+
(IF('Semester Activities'!K$20&lt;&gt;0,('Semester Activities'!K$20/'Weightage Page-1'!M$13)*'Weightage Page-1'!M211,0))+
(IF('Semester Activities'!K$21&lt;&gt;0,('Semester Activities'!K$21/'Weightage Page-1'!N$13)*'Weightage Page-1'!N211,0))+
(IF('Semester Activities'!K$25&lt;&gt;0,('Semester Activities'!K$25/'Weightage Page-1'!R$13)*'Weightage Page-1'!R211,0))+
(IF('Semester Activities'!K$26&lt;&gt;0,('Semester Activities'!K$26/'Weightage Page-1'!S$13)*'Weightage Page-1'!S211,0))+
(IF('Semester Activities'!K$27&lt;&gt;0,('Semester Activities'!K$27/'Weightage Page-1'!T$13)*'Weightage Page-1'!T211,0))+
(IF('Semester Activities'!K$28&lt;&gt;0,('Semester Activities'!K$28/'Weightage Page-1'!U$13)*'Weightage Page-1'!U211,0))+
(IF('Semester Activities'!K$29&lt;&gt;0,('Semester Activities'!K$29/'Weightage Page-1'!V$13)*'Weightage Page-1'!V211,0))+
(IF('Semester Activities'!K$30&lt;&gt;0,('Semester Activities'!K$30/'Weightage Page-1'!W$13)*'Weightage Page-1'!W211,0))+
(IF('Semester Activities'!K$31&lt;&gt;0,('Semester Activities'!K$31/'Weightage Page-1'!X$13)*'Weightage Page-1'!X211,0))+
(IF('Semester Activities'!K$32&lt;&gt;0,('Semester Activities'!K$32/'Weightage Page-1'!Y$13)*'Weightage Page-1'!Y211,0))+
(IF('Semester Activities'!K$33&lt;&gt;0,('Semester Activities'!K$33/'Weightage Page-1'!Z$13)*'Weightage Page-1'!Z211,0))+
(IF('Semester Activities'!K$34&lt;&gt;0,('Semester Activities'!K$34/'Weightage Page-1'!AA$13)*'Weightage Page-1'!AA211,0))+
(IF('Semester Activities'!K$35&lt;&gt;0,('Semester Activities'!K$35/'Weightage Page-1'!AB$13)*'Weightage Page-1'!AB211,0))+
(IF('Semester Activities'!K$36&lt;&gt;0,('Semester Activities'!K$36/'Weightage Page-1'!AC$13)*'Weightage Page-1'!AC211,0))+
(IF('Semester Activities'!K$38&lt;&gt;0,('Semester Activities'!K$38/'Weightage Page-1'!AE$13)*'Weightage Page-1'!AE211,0))+
(IF('Semester Activities'!K$39&lt;&gt;0,('Semester Activities'!K$39/'Weightage Page-1'!AF$13)*'Weightage Page-1'!AF211,0))+
(IF('Semester Activities'!K$40&lt;&gt;0,('Semester Activities'!K$40/'Weightage Page-1'!AG$13)*'Weightage Page-1'!AG211,0))+
(IF('Semester Activities'!K$41&lt;&gt;0,('Semester Activities'!K$41/'Weightage Page-1'!AH$13)*'Weightage Page-1'!AH211,0))+
(IF('Semester Activities'!K$42&lt;&gt;0,('Semester Activities'!K$42/'Weightage Page-1'!AI$13)*'Weightage Page-1'!AI211,0))+
(IF('Semester Activities'!K$43&lt;&gt;0,('Semester Activities'!K$43/'Weightage Page-1'!AJ$13)*'Weightage Page-1'!AJ211,0))+
(IF('Semester Activities'!K$44&lt;&gt;0,('Semester Activities'!K$44/'Weightage Page-1'!AK$13)*'Weightage Page-1'!AK211,0))+
(IF('Semester Activities'!K$45&lt;&gt;0,('Semester Activities'!K$45/'Weightage Page-1'!AL$13)*'Weightage Page-1'!AL211,0))+
(IF('Semester Activities'!K$46&lt;&gt;0,('Semester Activities'!K$46/'Weightage Page-1'!AM$13)*'Weightage Page-1'!AM211,0))+
(IF('Semester Activities'!K$47&lt;&gt;0,('Semester Activities'!K$47/'Weightage Page-1'!AN$13)*'Weightage Page-1'!AN211,0))+
(IF('Semester Activities'!K$48&lt;&gt;0,('Semester Activities'!K$48/'Weightage Page-1'!AO$13)*'Weightage Page-1'!AO211,0))+
(IF('Semester Activities'!K$49&lt;&gt;0,('Semester Activities'!K$49/'Weightage Page-1'!AP$13)*'Weightage Page-1'!AP211,0))+
(IF('Semester Activities'!K$50&lt;&gt;0,('Semester Activities'!K$50/'Weightage Page-1'!AQ$13)*'Weightage Page-1'!AQ211,0))+
(IF('Semester Activities'!K$51&lt;&gt;0,('Semester Activities'!K$51/'Weightage Page-1'!AR$13)*'Weightage Page-1'!AR211,0))+
(IF('Semester Activities'!K$52&lt;&gt;0,('Semester Activities'!K$52/'Weightage Page-1'!AS$13)*'Weightage Page-1'!AS211,0))+
(IF('Semester Activities'!K$53&lt;&gt;0,('Semester Activities'!K$53/'Weightage Page-1'!AT$13)*'Weightage Page-1'!AT211,0))+
(IF('Semester Activities'!K$54&lt;&gt;0,('Semester Activities'!K$54/'Weightage Page-1'!AU$13)*'Weightage Page-1'!AU211,0))+
(IF('Semester Activities'!K$55&lt;&gt;0,('Semester Activities'!K$55/'Weightage Page-1'!AV$13)*'Weightage Page-1'!AV211,0))+
(IF('Semester Activities'!K$56&lt;&gt;0,('Semester Activities'!K$56/'Weightage Page-1'!AW$13)*'Weightage Page-1'!AW211,0))+
(IF('Semester Activities'!K$57&lt;&gt;0,('Semester Activities'!K$57/'Weightage Page-1'!AX$13)*'Weightage Page-1'!AX211,0))+
(IF('Semester Activities'!K$58&lt;&gt;0,('Semester Activities'!K$58/'Weightage Page-1'!AY$13)*'Weightage Page-1'!AY211,0))+
(IF('Semester Activities'!K$59&lt;&gt;0,('Semester Activities'!K$59/'Weightage Page-1'!AZ$13)*'Weightage Page-1'!AZ211,0))+
(IF('Semester Activities'!K$60&lt;&gt;0,('Semester Activities'!K$60/'Weightage Page-1'!BA$13)*'Weightage Page-1'!BA211,0))+
(IF('Semester Activities'!K$61&lt;&gt;0,('Semester Activities'!K$61/'Weightage Page-1'!BB$13)*'Weightage Page-1'!BB211,0))</f>
        <v>0</v>
      </c>
      <c r="G205" s="423"/>
      <c r="H205" s="423">
        <f>(IF('Semester Activities'!L$11&lt;&gt;0,('Semester Activities'!L$11/'Weightage Page-1'!D$13)*'Weightage Page-1'!D211,0))+
(IF('Semester Activities'!L$12&lt;&gt;0,('Semester Activities'!L$12/'Weightage Page-1'!E$13)*'Weightage Page-1'!E211,0))+
(IF('Semester Activities'!L$13&lt;&gt;0,('Semester Activities'!L$13/'Weightage Page-1'!F$13)*'Weightage Page-1'!F211,0))+
(IF('Semester Activities'!L$14&lt;&gt;0,('Semester Activities'!L$14/'Weightage Page-1'!G$13)*'Weightage Page-1'!G211,0))+
(IF('Semester Activities'!L$15&lt;&gt;0,('Semester Activities'!L$15/'Weightage Page-1'!H$13)*'Weightage Page-1'!H211,0))+
(IF('Semester Activities'!L$16&lt;&gt;0,('Semester Activities'!L$16/'Weightage Page-1'!I$13)*'Weightage Page-1'!I211,0))+
(IF('Semester Activities'!L$17&lt;&gt;0,('Semester Activities'!L$17/'Weightage Page-1'!J$13)*'Weightage Page-1'!J211,0))+
(IF('Semester Activities'!L$18&lt;&gt;0,('Semester Activities'!L$18/'Weightage Page-1'!K$13)*'Weightage Page-1'!K211,0))+
(IF('Semester Activities'!L$19&lt;&gt;0,('Semester Activities'!L$19/'Weightage Page-1'!L$13)*'Weightage Page-1'!L211,0))+
(IF('Semester Activities'!L$20&lt;&gt;0,('Semester Activities'!L$20/'Weightage Page-1'!M$13)*'Weightage Page-1'!M211,0))+
(IF('Semester Activities'!L$21&lt;&gt;0,('Semester Activities'!L$21/'Weightage Page-1'!N$13)*'Weightage Page-1'!N211,0))+
(IF('Semester Activities'!L$25&lt;&gt;0,('Semester Activities'!L$25/'Weightage Page-1'!R$13)*'Weightage Page-1'!R211,0))+
(IF('Semester Activities'!L$26&lt;&gt;0,('Semester Activities'!L$26/'Weightage Page-1'!S$13)*'Weightage Page-1'!S211,0))+
(IF('Semester Activities'!L$27&lt;&gt;0,('Semester Activities'!L$27/'Weightage Page-1'!T$13)*'Weightage Page-1'!T211,0))+
(IF('Semester Activities'!L$28&lt;&gt;0,('Semester Activities'!L$28/'Weightage Page-1'!U$13)*'Weightage Page-1'!U211,0))+
(IF('Semester Activities'!L$29&lt;&gt;0,('Semester Activities'!L$29/'Weightage Page-1'!V$13)*'Weightage Page-1'!V211,0))+
(IF('Semester Activities'!L$30&lt;&gt;0,('Semester Activities'!L$30/'Weightage Page-1'!W$13)*'Weightage Page-1'!W211,0))+
(IF('Semester Activities'!L$31&lt;&gt;0,('Semester Activities'!L$31/'Weightage Page-1'!X$13)*'Weightage Page-1'!X211,0))+
(IF('Semester Activities'!L$32&lt;&gt;0,('Semester Activities'!L$32/'Weightage Page-1'!Y$13)*'Weightage Page-1'!Y211,0))+
(IF('Semester Activities'!L$33&lt;&gt;0,('Semester Activities'!L$33/'Weightage Page-1'!Z$13)*'Weightage Page-1'!Z211,0))+
(IF('Semester Activities'!L$34&lt;&gt;0,('Semester Activities'!L$34/'Weightage Page-1'!AA$13)*'Weightage Page-1'!AA211,0))+
(IF('Semester Activities'!L$35&lt;&gt;0,('Semester Activities'!L$35/'Weightage Page-1'!AB$13)*'Weightage Page-1'!AB211,0))+
(IF('Semester Activities'!L$36&lt;&gt;0,('Semester Activities'!L$36/'Weightage Page-1'!AC$13)*'Weightage Page-1'!AC211,0))+
(IF('Semester Activities'!L$38&lt;&gt;0,('Semester Activities'!L$38/'Weightage Page-1'!AE$13)*'Weightage Page-1'!AE211,0))+
(IF('Semester Activities'!L$39&lt;&gt;0,('Semester Activities'!L$39/'Weightage Page-1'!AF$13)*'Weightage Page-1'!AF211,0))+
(IF('Semester Activities'!L$40&lt;&gt;0,('Semester Activities'!L$40/'Weightage Page-1'!AG$13)*'Weightage Page-1'!AG211,0))+
(IF('Semester Activities'!L$41&lt;&gt;0,('Semester Activities'!L$41/'Weightage Page-1'!AH$13)*'Weightage Page-1'!AH211,0))+
(IF('Semester Activities'!L$42&lt;&gt;0,('Semester Activities'!L$42/'Weightage Page-1'!AI$13)*'Weightage Page-1'!AI211,0))+
(IF('Semester Activities'!L$43&lt;&gt;0,('Semester Activities'!L$43/'Weightage Page-1'!AJ$13)*'Weightage Page-1'!AJ211,0))+
(IF('Semester Activities'!L$44&lt;&gt;0,('Semester Activities'!L$44/'Weightage Page-1'!AK$13)*'Weightage Page-1'!AK211,0))+
(IF('Semester Activities'!L$45&lt;&gt;0,('Semester Activities'!L$45/'Weightage Page-1'!AL$13)*'Weightage Page-1'!AL211,0))+
(IF('Semester Activities'!L$46&lt;&gt;0,('Semester Activities'!L$46/'Weightage Page-1'!AM$13)*'Weightage Page-1'!AM211,0))+
(IF('Semester Activities'!L$47&lt;&gt;0,('Semester Activities'!L$47/'Weightage Page-1'!AN$13)*'Weightage Page-1'!AN211,0))+
(IF('Semester Activities'!L$48&lt;&gt;0,('Semester Activities'!L$48/'Weightage Page-1'!AO$13)*'Weightage Page-1'!AO211,0))+
(IF('Semester Activities'!L$49&lt;&gt;0,('Semester Activities'!L$49/'Weightage Page-1'!AP$13)*'Weightage Page-1'!AP211,0))+
(IF('Semester Activities'!L$50&lt;&gt;0,('Semester Activities'!L$50/'Weightage Page-1'!AQ$13)*'Weightage Page-1'!AQ211,0))+
(IF('Semester Activities'!L$51&lt;&gt;0,('Semester Activities'!L$51/'Weightage Page-1'!AR$13)*'Weightage Page-1'!AR211,0))+
(IF('Semester Activities'!L$52&lt;&gt;0,('Semester Activities'!L$52/'Weightage Page-1'!AS$13)*'Weightage Page-1'!AS211,0))+
(IF('Semester Activities'!L$53&lt;&gt;0,('Semester Activities'!L$53/'Weightage Page-1'!AT$13)*'Weightage Page-1'!AT211,0))+
(IF('Semester Activities'!L$54&lt;&gt;0,('Semester Activities'!L$54/'Weightage Page-1'!AU$13)*'Weightage Page-1'!AU211,0))+
(IF('Semester Activities'!L$55&lt;&gt;0,('Semester Activities'!L$55/'Weightage Page-1'!AV$13)*'Weightage Page-1'!AV211,0))+
(IF('Semester Activities'!L$56&lt;&gt;0,('Semester Activities'!L$56/'Weightage Page-1'!AW$13)*'Weightage Page-1'!AW211,0))+
(IF('Semester Activities'!L$57&lt;&gt;0,('Semester Activities'!L$57/'Weightage Page-1'!AX$13)*'Weightage Page-1'!AX211,0))+
(IF('Semester Activities'!L$58&lt;&gt;0,('Semester Activities'!L$58/'Weightage Page-1'!AY$13)*'Weightage Page-1'!AY211,0))+
(IF('Semester Activities'!L$59&lt;&gt;0,('Semester Activities'!L$59/'Weightage Page-1'!AZ$13)*'Weightage Page-1'!AZ211,0))+
(IF('Semester Activities'!L$60&lt;&gt;0,('Semester Activities'!L$60/'Weightage Page-1'!BA$13)*'Weightage Page-1'!BA211,0))+
(IF('Semester Activities'!L$61&lt;&gt;0,('Semester Activities'!L$61/'Weightage Page-1'!BB$13)*'Weightage Page-1'!BB211,0))</f>
        <v>0</v>
      </c>
      <c r="I205" s="423"/>
      <c r="J205" s="423">
        <f>(IF('Semester Activities'!M$11&lt;&gt;0,('Semester Activities'!M$11/'Weightage Page-1'!D$13)*'Weightage Page-1'!D211,0))+
(IF('Semester Activities'!M$12&lt;&gt;0,('Semester Activities'!M$12/'Weightage Page-1'!E$13)*'Weightage Page-1'!E211,0))+
(IF('Semester Activities'!M$13&lt;&gt;0,('Semester Activities'!M$13/'Weightage Page-1'!F$13)*'Weightage Page-1'!F211,0))+
(IF('Semester Activities'!M$14&lt;&gt;0,('Semester Activities'!M$14/'Weightage Page-1'!G$13)*'Weightage Page-1'!G211,0))+
(IF('Semester Activities'!M$15&lt;&gt;0,('Semester Activities'!M$15/'Weightage Page-1'!H$13)*'Weightage Page-1'!H211,0))+
(IF('Semester Activities'!M$16&lt;&gt;0,('Semester Activities'!M$16/'Weightage Page-1'!I$13)*'Weightage Page-1'!I211,0))+
(IF('Semester Activities'!M$17&lt;&gt;0,('Semester Activities'!M$17/'Weightage Page-1'!J$13)*'Weightage Page-1'!J211,0))+
(IF('Semester Activities'!M$18&lt;&gt;0,('Semester Activities'!M$18/'Weightage Page-1'!K$13)*'Weightage Page-1'!K211,0))+
(IF('Semester Activities'!M$19&lt;&gt;0,('Semester Activities'!M$19/'Weightage Page-1'!L$13)*'Weightage Page-1'!L211,0))+
(IF('Semester Activities'!M$20&lt;&gt;0,('Semester Activities'!M$20/'Weightage Page-1'!M$13)*'Weightage Page-1'!M211,0))+
(IF('Semester Activities'!M$21&lt;&gt;0,('Semester Activities'!M$21/'Weightage Page-1'!N$13)*'Weightage Page-1'!N211,0))+
(IF('Semester Activities'!M$25&lt;&gt;0,('Semester Activities'!M$25/'Weightage Page-1'!R$13)*'Weightage Page-1'!R211,0))+
(IF('Semester Activities'!M$26&lt;&gt;0,('Semester Activities'!M$26/'Weightage Page-1'!S$13)*'Weightage Page-1'!S211,0))+
(IF('Semester Activities'!M$27&lt;&gt;0,('Semester Activities'!M$27/'Weightage Page-1'!T$13)*'Weightage Page-1'!T211,0))+
(IF('Semester Activities'!M$28&lt;&gt;0,('Semester Activities'!M$28/'Weightage Page-1'!U$13)*'Weightage Page-1'!U211,0))+
(IF('Semester Activities'!M$29&lt;&gt;0,('Semester Activities'!M$29/'Weightage Page-1'!V$13)*'Weightage Page-1'!V211,0))+
(IF('Semester Activities'!M$30&lt;&gt;0,('Semester Activities'!M$30/'Weightage Page-1'!W$13)*'Weightage Page-1'!W211,0))+
(IF('Semester Activities'!M$31&lt;&gt;0,('Semester Activities'!M$31/'Weightage Page-1'!X$13)*'Weightage Page-1'!X211,0))+
(IF('Semester Activities'!M$32&lt;&gt;0,('Semester Activities'!M$32/'Weightage Page-1'!Y$13)*'Weightage Page-1'!Y211,0))+
(IF('Semester Activities'!M$33&lt;&gt;0,('Semester Activities'!M$33/'Weightage Page-1'!Z$13)*'Weightage Page-1'!Z211,0))+
(IF('Semester Activities'!M$34&lt;&gt;0,('Semester Activities'!M$34/'Weightage Page-1'!AA$13)*'Weightage Page-1'!AA211,0))+
(IF('Semester Activities'!M$35&lt;&gt;0,('Semester Activities'!M$35/'Weightage Page-1'!AB$13)*'Weightage Page-1'!AB211,0))+
(IF('Semester Activities'!M$36&lt;&gt;0,('Semester Activities'!M$36/'Weightage Page-1'!AC$13)*'Weightage Page-1'!AC211,0))+
(IF('Semester Activities'!M$38&lt;&gt;0,('Semester Activities'!M$38/'Weightage Page-1'!AE$13)*'Weightage Page-1'!AE211,0))+
(IF('Semester Activities'!M$39&lt;&gt;0,('Semester Activities'!M$39/'Weightage Page-1'!AF$13)*'Weightage Page-1'!AF211,0))+
(IF('Semester Activities'!M$40&lt;&gt;0,('Semester Activities'!M$40/'Weightage Page-1'!AG$13)*'Weightage Page-1'!AG211,0))+
(IF('Semester Activities'!M$41&lt;&gt;0,('Semester Activities'!M$41/'Weightage Page-1'!AH$13)*'Weightage Page-1'!AH211,0))+
(IF('Semester Activities'!M$42&lt;&gt;0,('Semester Activities'!M$42/'Weightage Page-1'!AI$13)*'Weightage Page-1'!AI211,0))+
(IF('Semester Activities'!M$43&lt;&gt;0,('Semester Activities'!M$43/'Weightage Page-1'!AJ$13)*'Weightage Page-1'!AJ211,0))+
(IF('Semester Activities'!M$44&lt;&gt;0,('Semester Activities'!M$44/'Weightage Page-1'!AK$13)*'Weightage Page-1'!AK211,0))+
(IF('Semester Activities'!M$45&lt;&gt;0,('Semester Activities'!M$45/'Weightage Page-1'!AL$13)*'Weightage Page-1'!AL211,0))+
(IF('Semester Activities'!M$46&lt;&gt;0,('Semester Activities'!M$46/'Weightage Page-1'!AM$13)*'Weightage Page-1'!AM211,0))+
(IF('Semester Activities'!M$47&lt;&gt;0,('Semester Activities'!M$47/'Weightage Page-1'!AN$13)*'Weightage Page-1'!AN211,0))+
(IF('Semester Activities'!M$48&lt;&gt;0,('Semester Activities'!M$48/'Weightage Page-1'!AO$13)*'Weightage Page-1'!AO211,0))+
(IF('Semester Activities'!M$49&lt;&gt;0,('Semester Activities'!M$49/'Weightage Page-1'!AP$13)*'Weightage Page-1'!AP211,0))+
(IF('Semester Activities'!M$50&lt;&gt;0,('Semester Activities'!M$50/'Weightage Page-1'!AQ$13)*'Weightage Page-1'!AQ211,0))+
(IF('Semester Activities'!M$51&lt;&gt;0,('Semester Activities'!M$51/'Weightage Page-1'!AR$13)*'Weightage Page-1'!AR211,0))+
(IF('Semester Activities'!M$52&lt;&gt;0,('Semester Activities'!M$52/'Weightage Page-1'!AS$13)*'Weightage Page-1'!AS211,0))+
(IF('Semester Activities'!M$53&lt;&gt;0,('Semester Activities'!M$53/'Weightage Page-1'!AT$13)*'Weightage Page-1'!AT211,0))+
(IF('Semester Activities'!M$54&lt;&gt;0,('Semester Activities'!M$54/'Weightage Page-1'!AU$13)*'Weightage Page-1'!AU211,0))+
(IF('Semester Activities'!M$55&lt;&gt;0,('Semester Activities'!M$55/'Weightage Page-1'!AV$13)*'Weightage Page-1'!AV211,0))+
(IF('Semester Activities'!M$56&lt;&gt;0,('Semester Activities'!M$56/'Weightage Page-1'!AW$13)*'Weightage Page-1'!AW211,0))+
(IF('Semester Activities'!M$57&lt;&gt;0,('Semester Activities'!M$57/'Weightage Page-1'!AX$13)*'Weightage Page-1'!AX211,0))+
(IF('Semester Activities'!M$58&lt;&gt;0,('Semester Activities'!M$58/'Weightage Page-1'!AY$13)*'Weightage Page-1'!AY211,0))+
(IF('Semester Activities'!M$59&lt;&gt;0,('Semester Activities'!M$59/'Weightage Page-1'!AZ$13)*'Weightage Page-1'!AZ211,0))+
(IF('Semester Activities'!M$60&lt;&gt;0,('Semester Activities'!M$60/'Weightage Page-1'!BA$13)*'Weightage Page-1'!BA211,0))+
(IF('Semester Activities'!M$61&lt;&gt;0,('Semester Activities'!M$61/'Weightage Page-1'!BB$13)*'Weightage Page-1'!BB211,0))</f>
        <v>0</v>
      </c>
      <c r="K205" s="423"/>
      <c r="L205" s="423">
        <f>(IF('Semester Activities'!N$11&lt;&gt;0,('Semester Activities'!N$11/'Weightage Page-1'!D$13)*'Weightage Page-1'!D211,0))+
(IF('Semester Activities'!N$12&lt;&gt;0,('Semester Activities'!N$12/'Weightage Page-1'!E$13)*'Weightage Page-1'!E211,0))+
(IF('Semester Activities'!N$13&lt;&gt;0,('Semester Activities'!N$13/'Weightage Page-1'!F$13)*'Weightage Page-1'!F211,0))+
(IF('Semester Activities'!N$14&lt;&gt;0,('Semester Activities'!N$14/'Weightage Page-1'!G$13)*'Weightage Page-1'!G211,0))+
(IF('Semester Activities'!N$15&lt;&gt;0,('Semester Activities'!N$15/'Weightage Page-1'!H$13)*'Weightage Page-1'!H211,0))+
(IF('Semester Activities'!N$16&lt;&gt;0,('Semester Activities'!N$16/'Weightage Page-1'!I$13)*'Weightage Page-1'!I211,0))+
(IF('Semester Activities'!N$17&lt;&gt;0,('Semester Activities'!N$17/'Weightage Page-1'!J$13)*'Weightage Page-1'!J211,0))+
(IF('Semester Activities'!N$18&lt;&gt;0,('Semester Activities'!N$18/'Weightage Page-1'!K$13)*'Weightage Page-1'!K211,0))+
(IF('Semester Activities'!N$19&lt;&gt;0,('Semester Activities'!N$19/'Weightage Page-1'!L$13)*'Weightage Page-1'!L211,0))+
(IF('Semester Activities'!N$20&lt;&gt;0,('Semester Activities'!N$20/'Weightage Page-1'!M$13)*'Weightage Page-1'!M211,0))+
(IF('Semester Activities'!N$21&lt;&gt;0,('Semester Activities'!N$21/'Weightage Page-1'!N$13)*'Weightage Page-1'!N211,0))+
(IF('Semester Activities'!N$25&lt;&gt;0,('Semester Activities'!N$25/'Weightage Page-1'!R$13)*'Weightage Page-1'!R211,0))+
(IF('Semester Activities'!N$26&lt;&gt;0,('Semester Activities'!N$26/'Weightage Page-1'!S$13)*'Weightage Page-1'!S211,0))+
(IF('Semester Activities'!N$27&lt;&gt;0,('Semester Activities'!N$27/'Weightage Page-1'!T$13)*'Weightage Page-1'!T211,0))+
(IF('Semester Activities'!N$28&lt;&gt;0,('Semester Activities'!N$28/'Weightage Page-1'!U$13)*'Weightage Page-1'!U211,0))+
(IF('Semester Activities'!N$29&lt;&gt;0,('Semester Activities'!N$29/'Weightage Page-1'!V$13)*'Weightage Page-1'!V211,0))+
(IF('Semester Activities'!N$30&lt;&gt;0,('Semester Activities'!N$30/'Weightage Page-1'!W$13)*'Weightage Page-1'!W211,0))+
(IF('Semester Activities'!N$31&lt;&gt;0,('Semester Activities'!N$31/'Weightage Page-1'!X$13)*'Weightage Page-1'!X211,0))+
(IF('Semester Activities'!N$32&lt;&gt;0,('Semester Activities'!N$32/'Weightage Page-1'!Y$13)*'Weightage Page-1'!Y211,0))+
(IF('Semester Activities'!N$33&lt;&gt;0,('Semester Activities'!N$33/'Weightage Page-1'!Z$13)*'Weightage Page-1'!Z211,0))+
(IF('Semester Activities'!N$34&lt;&gt;0,('Semester Activities'!N$34/'Weightage Page-1'!AA$13)*'Weightage Page-1'!AA211,0))+
(IF('Semester Activities'!N$35&lt;&gt;0,('Semester Activities'!N$35/'Weightage Page-1'!AB$13)*'Weightage Page-1'!AB211,0))+
(IF('Semester Activities'!N$36&lt;&gt;0,('Semester Activities'!N$36/'Weightage Page-1'!AC$13)*'Weightage Page-1'!AC211,0))+
(IF('Semester Activities'!N$38&lt;&gt;0,('Semester Activities'!N$38/'Weightage Page-1'!AE$13)*'Weightage Page-1'!AE211,0))+
(IF('Semester Activities'!N$39&lt;&gt;0,('Semester Activities'!N$39/'Weightage Page-1'!AF$13)*'Weightage Page-1'!AF211,0))+
(IF('Semester Activities'!N$40&lt;&gt;0,('Semester Activities'!N$40/'Weightage Page-1'!AG$13)*'Weightage Page-1'!AG211,0))+
(IF('Semester Activities'!N$41&lt;&gt;0,('Semester Activities'!N$41/'Weightage Page-1'!AH$13)*'Weightage Page-1'!AH211,0))+
(IF('Semester Activities'!N$42&lt;&gt;0,('Semester Activities'!N$42/'Weightage Page-1'!AI$13)*'Weightage Page-1'!AI211,0))+
(IF('Semester Activities'!N$43&lt;&gt;0,('Semester Activities'!N$43/'Weightage Page-1'!AJ$13)*'Weightage Page-1'!AJ211,0))+
(IF('Semester Activities'!N$44&lt;&gt;0,('Semester Activities'!N$44/'Weightage Page-1'!AK$13)*'Weightage Page-1'!AK211,0))+
(IF('Semester Activities'!N$45&lt;&gt;0,('Semester Activities'!N$45/'Weightage Page-1'!AL$13)*'Weightage Page-1'!AL211,0))+
(IF('Semester Activities'!N$46&lt;&gt;0,('Semester Activities'!N$46/'Weightage Page-1'!AM$13)*'Weightage Page-1'!AM211,0))+
(IF('Semester Activities'!N$47&lt;&gt;0,('Semester Activities'!N$47/'Weightage Page-1'!AN$13)*'Weightage Page-1'!AN211,0))+
(IF('Semester Activities'!N$48&lt;&gt;0,('Semester Activities'!N$48/'Weightage Page-1'!AO$13)*'Weightage Page-1'!AO211,0))+
(IF('Semester Activities'!N$49&lt;&gt;0,('Semester Activities'!N$49/'Weightage Page-1'!AP$13)*'Weightage Page-1'!AP211,0))+
(IF('Semester Activities'!N$50&lt;&gt;0,('Semester Activities'!N$50/'Weightage Page-1'!AQ$13)*'Weightage Page-1'!AQ211,0))+
(IF('Semester Activities'!N$51&lt;&gt;0,('Semester Activities'!N$51/'Weightage Page-1'!AR$13)*'Weightage Page-1'!AR211,0))+
(IF('Semester Activities'!N$52&lt;&gt;0,('Semester Activities'!N$52/'Weightage Page-1'!AS$13)*'Weightage Page-1'!AS211,0))+
(IF('Semester Activities'!N$53&lt;&gt;0,('Semester Activities'!N$53/'Weightage Page-1'!AT$13)*'Weightage Page-1'!AT211,0))+
(IF('Semester Activities'!N$54&lt;&gt;0,('Semester Activities'!N$54/'Weightage Page-1'!AU$13)*'Weightage Page-1'!AU211,0))+
(IF('Semester Activities'!N$55&lt;&gt;0,('Semester Activities'!N$55/'Weightage Page-1'!AV$13)*'Weightage Page-1'!AV211,0))+
(IF('Semester Activities'!N$56&lt;&gt;0,('Semester Activities'!N$56/'Weightage Page-1'!AW$13)*'Weightage Page-1'!AW211,0))+
(IF('Semester Activities'!N$57&lt;&gt;0,('Semester Activities'!N$57/'Weightage Page-1'!AX$13)*'Weightage Page-1'!AX211,0))+
(IF('Semester Activities'!N$58&lt;&gt;0,('Semester Activities'!N$58/'Weightage Page-1'!AY$13)*'Weightage Page-1'!AY211,0))+
(IF('Semester Activities'!N$59&lt;&gt;0,('Semester Activities'!N$59/'Weightage Page-1'!AZ$13)*'Weightage Page-1'!AZ211,0))+
(IF('Semester Activities'!N$60&lt;&gt;0,('Semester Activities'!N$60/'Weightage Page-1'!BA$13)*'Weightage Page-1'!BA211,0))+
(IF('Semester Activities'!N$61&lt;&gt;0,('Semester Activities'!N$61/'Weightage Page-1'!BB$13)*'Weightage Page-1'!BB211,0))</f>
        <v>0</v>
      </c>
      <c r="M205" s="423"/>
      <c r="N205" s="424">
        <f t="shared" si="4"/>
        <v>0</v>
      </c>
      <c r="O205" s="424"/>
    </row>
    <row r="206" spans="1:15" ht="16.5" thickBot="1" x14ac:dyDescent="0.3">
      <c r="A206" s="210">
        <v>197</v>
      </c>
      <c r="B206" s="211" t="str">
        <f>IF('Weightage Page-1'!B212&lt;&gt;"",'Weightage Page-1'!B212,"")</f>
        <v/>
      </c>
      <c r="C206" s="118"/>
      <c r="D206" s="423">
        <f>(IF('Semester Activities'!J$11&lt;&gt;0,('Semester Activities'!J$11/'Weightage Page-1'!D$13)*'Weightage Page-1'!D212,0))+
(IF('Semester Activities'!J$12&lt;&gt;0,('Semester Activities'!J$12/'Weightage Page-1'!E$13)*'Weightage Page-1'!E212,0))+
(IF('Semester Activities'!J$13&lt;&gt;0,('Semester Activities'!J$13/'Weightage Page-1'!F$13)*'Weightage Page-1'!F212,0))+
(IF('Semester Activities'!J$14&lt;&gt;0,('Semester Activities'!J$14/'Weightage Page-1'!G$13)*'Weightage Page-1'!G212,0))+
(IF('Semester Activities'!J$15&lt;&gt;0,('Semester Activities'!J$15/'Weightage Page-1'!H$13)*'Weightage Page-1'!H212,0))+
(IF('Semester Activities'!J$16&lt;&gt;0,('Semester Activities'!J$16/'Weightage Page-1'!I$13)*'Weightage Page-1'!I212,0))+
(IF('Semester Activities'!J$17&lt;&gt;0,('Semester Activities'!J$17/'Weightage Page-1'!J$13)*'Weightage Page-1'!J212,0))+
(IF('Semester Activities'!J$18&lt;&gt;0,('Semester Activities'!J$18/'Weightage Page-1'!K$13)*'Weightage Page-1'!K212,0))+
(IF('Semester Activities'!J$19&lt;&gt;0,('Semester Activities'!J$19/'Weightage Page-1'!L$13)*'Weightage Page-1'!L212,0))+
(IF('Semester Activities'!J$20&lt;&gt;0,('Semester Activities'!J$20/'Weightage Page-1'!M$13)*'Weightage Page-1'!M212,0))+
(IF('Semester Activities'!J$21&lt;&gt;0,('Semester Activities'!J$21/'Weightage Page-1'!N$13)*'Weightage Page-1'!N212,0))+
(IF('Semester Activities'!J$25&lt;&gt;0,('Semester Activities'!J$25/'Weightage Page-1'!R$13)*'Weightage Page-1'!R212,0))+
(IF('Semester Activities'!J$26&lt;&gt;0,('Semester Activities'!J$26/'Weightage Page-1'!S$13)*'Weightage Page-1'!S212,0))+
(IF('Semester Activities'!J$27&lt;&gt;0,('Semester Activities'!J$27/'Weightage Page-1'!T$13)*'Weightage Page-1'!T212,0))+
(IF('Semester Activities'!J$28&lt;&gt;0,('Semester Activities'!J$28/'Weightage Page-1'!U$13)*'Weightage Page-1'!U212,0))+
(IF('Semester Activities'!J$29&lt;&gt;0,('Semester Activities'!J$29/'Weightage Page-1'!V$13)*'Weightage Page-1'!V212,0))+
(IF('Semester Activities'!J$30&lt;&gt;0,('Semester Activities'!J$30/'Weightage Page-1'!W$13)*'Weightage Page-1'!W212,0))+
(IF('Semester Activities'!J$31&lt;&gt;0,('Semester Activities'!J$31/'Weightage Page-1'!X$13)*'Weightage Page-1'!X212,0))+
(IF('Semester Activities'!J$32&lt;&gt;0,('Semester Activities'!J$32/'Weightage Page-1'!Y$13)*'Weightage Page-1'!Y212,0))+
(IF('Semester Activities'!J$33&lt;&gt;0,('Semester Activities'!J$33/'Weightage Page-1'!Z$13)*'Weightage Page-1'!Z212,0))+
(IF('Semester Activities'!J$34&lt;&gt;0,('Semester Activities'!J$34/'Weightage Page-1'!AA$13)*'Weightage Page-1'!AA212,0))+
(IF('Semester Activities'!J$35&lt;&gt;0,('Semester Activities'!J$35/'Weightage Page-1'!AB$13)*'Weightage Page-1'!AB212,0))+
(IF('Semester Activities'!J$36&lt;&gt;0,('Semester Activities'!J$36/'Weightage Page-1'!AC$13)*'Weightage Page-1'!AC212,0))+
(IF('Semester Activities'!J$38&lt;&gt;0,('Semester Activities'!J$38/'Weightage Page-1'!AE$13)*'Weightage Page-1'!AE212,0))+
(IF('Semester Activities'!J$39&lt;&gt;0,('Semester Activities'!J$39/'Weightage Page-1'!AF$13)*'Weightage Page-1'!AF212,0))+
(IF('Semester Activities'!J$40&lt;&gt;0,('Semester Activities'!J$40/'Weightage Page-1'!AG$13)*'Weightage Page-1'!AG212,0))+
(IF('Semester Activities'!J$41&lt;&gt;0,('Semester Activities'!J$41/'Weightage Page-1'!AH$13)*'Weightage Page-1'!AH212,0))+
(IF('Semester Activities'!J$42&lt;&gt;0,('Semester Activities'!J$42/'Weightage Page-1'!AI$13)*'Weightage Page-1'!AI212,0))+
(IF('Semester Activities'!J$43&lt;&gt;0,('Semester Activities'!J$43/'Weightage Page-1'!AJ$13)*'Weightage Page-1'!AJ212,0))+
(IF('Semester Activities'!J$44&lt;&gt;0,('Semester Activities'!J$44/'Weightage Page-1'!AK$13)*'Weightage Page-1'!AK212,0))+
(IF('Semester Activities'!J$45&lt;&gt;0,('Semester Activities'!J$45/'Weightage Page-1'!AL$13)*'Weightage Page-1'!AL212,0))+
(IF('Semester Activities'!J$46&lt;&gt;0,('Semester Activities'!J$46/'Weightage Page-1'!AM$13)*'Weightage Page-1'!AM212,0))+
(IF('Semester Activities'!J$47&lt;&gt;0,('Semester Activities'!J$47/'Weightage Page-1'!AN$13)*'Weightage Page-1'!AN212,0))+
(IF('Semester Activities'!J$48&lt;&gt;0,('Semester Activities'!J$48/'Weightage Page-1'!AO$13)*'Weightage Page-1'!AO212,0))+
(IF('Semester Activities'!J$49&lt;&gt;0,('Semester Activities'!J$49/'Weightage Page-1'!AP$13)*'Weightage Page-1'!AP212,0))+
(IF('Semester Activities'!J$50&lt;&gt;0,('Semester Activities'!J$50/'Weightage Page-1'!AQ$13)*'Weightage Page-1'!AQ212,0))+
(IF('Semester Activities'!J$51&lt;&gt;0,('Semester Activities'!J$51/'Weightage Page-1'!AR$13)*'Weightage Page-1'!AR212,0))+
(IF('Semester Activities'!J$52&lt;&gt;0,('Semester Activities'!J$52/'Weightage Page-1'!AS$13)*'Weightage Page-1'!AS212,0))+
(IF('Semester Activities'!J$53&lt;&gt;0,('Semester Activities'!J$53/'Weightage Page-1'!AT$13)*'Weightage Page-1'!AT212,0))+
(IF('Semester Activities'!J$54&lt;&gt;0,('Semester Activities'!J$54/'Weightage Page-1'!AU$13)*'Weightage Page-1'!AU212,0))+
(IF('Semester Activities'!J$55&lt;&gt;0,('Semester Activities'!J$55/'Weightage Page-1'!AV$13)*'Weightage Page-1'!AV212,0))+
(IF('Semester Activities'!J$56&lt;&gt;0,('Semester Activities'!J$56/'Weightage Page-1'!AW$13)*'Weightage Page-1'!AW212,0))+
(IF('Semester Activities'!J$57&lt;&gt;0,('Semester Activities'!J$57/'Weightage Page-1'!AX$13)*'Weightage Page-1'!AX212,0))+
(IF('Semester Activities'!J$58&lt;&gt;0,('Semester Activities'!J$58/'Weightage Page-1'!AY$13)*'Weightage Page-1'!AY212,0))+
(IF('Semester Activities'!J$59&lt;&gt;0,('Semester Activities'!J$59/'Weightage Page-1'!AZ$13)*'Weightage Page-1'!AZ212,0))+
(IF('Semester Activities'!J$60&lt;&gt;0,('Semester Activities'!J$60/'Weightage Page-1'!BA$13)*'Weightage Page-1'!BA212,0))+
(IF('Semester Activities'!J$61&lt;&gt;0,('Semester Activities'!J$61/'Weightage Page-1'!BB$13)*'Weightage Page-1'!BB212,0))</f>
        <v>0</v>
      </c>
      <c r="E206" s="423"/>
      <c r="F206" s="423">
        <f>(IF('Semester Activities'!K$11&lt;&gt;0,('Semester Activities'!K$11/'Weightage Page-1'!D$13)*'Weightage Page-1'!D212,0))+
(IF('Semester Activities'!K$12&lt;&gt;0,('Semester Activities'!K$12/'Weightage Page-1'!E$13)*'Weightage Page-1'!E212,0))+
(IF('Semester Activities'!K$13&lt;&gt;0,('Semester Activities'!K$13/'Weightage Page-1'!F$13)*'Weightage Page-1'!F212,0))+
(IF('Semester Activities'!K$14&lt;&gt;0,('Semester Activities'!K$14/'Weightage Page-1'!G$13)*'Weightage Page-1'!G212,0))+
(IF('Semester Activities'!K$15&lt;&gt;0,('Semester Activities'!K$15/'Weightage Page-1'!H$13)*'Weightage Page-1'!H212,0))+
(IF('Semester Activities'!K$16&lt;&gt;0,('Semester Activities'!K$16/'Weightage Page-1'!I$13)*'Weightage Page-1'!I212,0))+
(IF('Semester Activities'!K$17&lt;&gt;0,('Semester Activities'!K$17/'Weightage Page-1'!J$13)*'Weightage Page-1'!J212,0))+
(IF('Semester Activities'!K$18&lt;&gt;0,('Semester Activities'!K$18/'Weightage Page-1'!K$13)*'Weightage Page-1'!K212,0))+
(IF('Semester Activities'!K$19&lt;&gt;0,('Semester Activities'!K$19/'Weightage Page-1'!L$13)*'Weightage Page-1'!L212,0))+
(IF('Semester Activities'!K$20&lt;&gt;0,('Semester Activities'!K$20/'Weightage Page-1'!M$13)*'Weightage Page-1'!M212,0))+
(IF('Semester Activities'!K$21&lt;&gt;0,('Semester Activities'!K$21/'Weightage Page-1'!N$13)*'Weightage Page-1'!N212,0))+
(IF('Semester Activities'!K$25&lt;&gt;0,('Semester Activities'!K$25/'Weightage Page-1'!R$13)*'Weightage Page-1'!R212,0))+
(IF('Semester Activities'!K$26&lt;&gt;0,('Semester Activities'!K$26/'Weightage Page-1'!S$13)*'Weightage Page-1'!S212,0))+
(IF('Semester Activities'!K$27&lt;&gt;0,('Semester Activities'!K$27/'Weightage Page-1'!T$13)*'Weightage Page-1'!T212,0))+
(IF('Semester Activities'!K$28&lt;&gt;0,('Semester Activities'!K$28/'Weightage Page-1'!U$13)*'Weightage Page-1'!U212,0))+
(IF('Semester Activities'!K$29&lt;&gt;0,('Semester Activities'!K$29/'Weightage Page-1'!V$13)*'Weightage Page-1'!V212,0))+
(IF('Semester Activities'!K$30&lt;&gt;0,('Semester Activities'!K$30/'Weightage Page-1'!W$13)*'Weightage Page-1'!W212,0))+
(IF('Semester Activities'!K$31&lt;&gt;0,('Semester Activities'!K$31/'Weightage Page-1'!X$13)*'Weightage Page-1'!X212,0))+
(IF('Semester Activities'!K$32&lt;&gt;0,('Semester Activities'!K$32/'Weightage Page-1'!Y$13)*'Weightage Page-1'!Y212,0))+
(IF('Semester Activities'!K$33&lt;&gt;0,('Semester Activities'!K$33/'Weightage Page-1'!Z$13)*'Weightage Page-1'!Z212,0))+
(IF('Semester Activities'!K$34&lt;&gt;0,('Semester Activities'!K$34/'Weightage Page-1'!AA$13)*'Weightage Page-1'!AA212,0))+
(IF('Semester Activities'!K$35&lt;&gt;0,('Semester Activities'!K$35/'Weightage Page-1'!AB$13)*'Weightage Page-1'!AB212,0))+
(IF('Semester Activities'!K$36&lt;&gt;0,('Semester Activities'!K$36/'Weightage Page-1'!AC$13)*'Weightage Page-1'!AC212,0))+
(IF('Semester Activities'!K$38&lt;&gt;0,('Semester Activities'!K$38/'Weightage Page-1'!AE$13)*'Weightage Page-1'!AE212,0))+
(IF('Semester Activities'!K$39&lt;&gt;0,('Semester Activities'!K$39/'Weightage Page-1'!AF$13)*'Weightage Page-1'!AF212,0))+
(IF('Semester Activities'!K$40&lt;&gt;0,('Semester Activities'!K$40/'Weightage Page-1'!AG$13)*'Weightage Page-1'!AG212,0))+
(IF('Semester Activities'!K$41&lt;&gt;0,('Semester Activities'!K$41/'Weightage Page-1'!AH$13)*'Weightage Page-1'!AH212,0))+
(IF('Semester Activities'!K$42&lt;&gt;0,('Semester Activities'!K$42/'Weightage Page-1'!AI$13)*'Weightage Page-1'!AI212,0))+
(IF('Semester Activities'!K$43&lt;&gt;0,('Semester Activities'!K$43/'Weightage Page-1'!AJ$13)*'Weightage Page-1'!AJ212,0))+
(IF('Semester Activities'!K$44&lt;&gt;0,('Semester Activities'!K$44/'Weightage Page-1'!AK$13)*'Weightage Page-1'!AK212,0))+
(IF('Semester Activities'!K$45&lt;&gt;0,('Semester Activities'!K$45/'Weightage Page-1'!AL$13)*'Weightage Page-1'!AL212,0))+
(IF('Semester Activities'!K$46&lt;&gt;0,('Semester Activities'!K$46/'Weightage Page-1'!AM$13)*'Weightage Page-1'!AM212,0))+
(IF('Semester Activities'!K$47&lt;&gt;0,('Semester Activities'!K$47/'Weightage Page-1'!AN$13)*'Weightage Page-1'!AN212,0))+
(IF('Semester Activities'!K$48&lt;&gt;0,('Semester Activities'!K$48/'Weightage Page-1'!AO$13)*'Weightage Page-1'!AO212,0))+
(IF('Semester Activities'!K$49&lt;&gt;0,('Semester Activities'!K$49/'Weightage Page-1'!AP$13)*'Weightage Page-1'!AP212,0))+
(IF('Semester Activities'!K$50&lt;&gt;0,('Semester Activities'!K$50/'Weightage Page-1'!AQ$13)*'Weightage Page-1'!AQ212,0))+
(IF('Semester Activities'!K$51&lt;&gt;0,('Semester Activities'!K$51/'Weightage Page-1'!AR$13)*'Weightage Page-1'!AR212,0))+
(IF('Semester Activities'!K$52&lt;&gt;0,('Semester Activities'!K$52/'Weightage Page-1'!AS$13)*'Weightage Page-1'!AS212,0))+
(IF('Semester Activities'!K$53&lt;&gt;0,('Semester Activities'!K$53/'Weightage Page-1'!AT$13)*'Weightage Page-1'!AT212,0))+
(IF('Semester Activities'!K$54&lt;&gt;0,('Semester Activities'!K$54/'Weightage Page-1'!AU$13)*'Weightage Page-1'!AU212,0))+
(IF('Semester Activities'!K$55&lt;&gt;0,('Semester Activities'!K$55/'Weightage Page-1'!AV$13)*'Weightage Page-1'!AV212,0))+
(IF('Semester Activities'!K$56&lt;&gt;0,('Semester Activities'!K$56/'Weightage Page-1'!AW$13)*'Weightage Page-1'!AW212,0))+
(IF('Semester Activities'!K$57&lt;&gt;0,('Semester Activities'!K$57/'Weightage Page-1'!AX$13)*'Weightage Page-1'!AX212,0))+
(IF('Semester Activities'!K$58&lt;&gt;0,('Semester Activities'!K$58/'Weightage Page-1'!AY$13)*'Weightage Page-1'!AY212,0))+
(IF('Semester Activities'!K$59&lt;&gt;0,('Semester Activities'!K$59/'Weightage Page-1'!AZ$13)*'Weightage Page-1'!AZ212,0))+
(IF('Semester Activities'!K$60&lt;&gt;0,('Semester Activities'!K$60/'Weightage Page-1'!BA$13)*'Weightage Page-1'!BA212,0))+
(IF('Semester Activities'!K$61&lt;&gt;0,('Semester Activities'!K$61/'Weightage Page-1'!BB$13)*'Weightage Page-1'!BB212,0))</f>
        <v>0</v>
      </c>
      <c r="G206" s="423"/>
      <c r="H206" s="423">
        <f>(IF('Semester Activities'!L$11&lt;&gt;0,('Semester Activities'!L$11/'Weightage Page-1'!D$13)*'Weightage Page-1'!D212,0))+
(IF('Semester Activities'!L$12&lt;&gt;0,('Semester Activities'!L$12/'Weightage Page-1'!E$13)*'Weightage Page-1'!E212,0))+
(IF('Semester Activities'!L$13&lt;&gt;0,('Semester Activities'!L$13/'Weightage Page-1'!F$13)*'Weightage Page-1'!F212,0))+
(IF('Semester Activities'!L$14&lt;&gt;0,('Semester Activities'!L$14/'Weightage Page-1'!G$13)*'Weightage Page-1'!G212,0))+
(IF('Semester Activities'!L$15&lt;&gt;0,('Semester Activities'!L$15/'Weightage Page-1'!H$13)*'Weightage Page-1'!H212,0))+
(IF('Semester Activities'!L$16&lt;&gt;0,('Semester Activities'!L$16/'Weightage Page-1'!I$13)*'Weightage Page-1'!I212,0))+
(IF('Semester Activities'!L$17&lt;&gt;0,('Semester Activities'!L$17/'Weightage Page-1'!J$13)*'Weightage Page-1'!J212,0))+
(IF('Semester Activities'!L$18&lt;&gt;0,('Semester Activities'!L$18/'Weightage Page-1'!K$13)*'Weightage Page-1'!K212,0))+
(IF('Semester Activities'!L$19&lt;&gt;0,('Semester Activities'!L$19/'Weightage Page-1'!L$13)*'Weightage Page-1'!L212,0))+
(IF('Semester Activities'!L$20&lt;&gt;0,('Semester Activities'!L$20/'Weightage Page-1'!M$13)*'Weightage Page-1'!M212,0))+
(IF('Semester Activities'!L$21&lt;&gt;0,('Semester Activities'!L$21/'Weightage Page-1'!N$13)*'Weightage Page-1'!N212,0))+
(IF('Semester Activities'!L$25&lt;&gt;0,('Semester Activities'!L$25/'Weightage Page-1'!R$13)*'Weightage Page-1'!R212,0))+
(IF('Semester Activities'!L$26&lt;&gt;0,('Semester Activities'!L$26/'Weightage Page-1'!S$13)*'Weightage Page-1'!S212,0))+
(IF('Semester Activities'!L$27&lt;&gt;0,('Semester Activities'!L$27/'Weightage Page-1'!T$13)*'Weightage Page-1'!T212,0))+
(IF('Semester Activities'!L$28&lt;&gt;0,('Semester Activities'!L$28/'Weightage Page-1'!U$13)*'Weightage Page-1'!U212,0))+
(IF('Semester Activities'!L$29&lt;&gt;0,('Semester Activities'!L$29/'Weightage Page-1'!V$13)*'Weightage Page-1'!V212,0))+
(IF('Semester Activities'!L$30&lt;&gt;0,('Semester Activities'!L$30/'Weightage Page-1'!W$13)*'Weightage Page-1'!W212,0))+
(IF('Semester Activities'!L$31&lt;&gt;0,('Semester Activities'!L$31/'Weightage Page-1'!X$13)*'Weightage Page-1'!X212,0))+
(IF('Semester Activities'!L$32&lt;&gt;0,('Semester Activities'!L$32/'Weightage Page-1'!Y$13)*'Weightage Page-1'!Y212,0))+
(IF('Semester Activities'!L$33&lt;&gt;0,('Semester Activities'!L$33/'Weightage Page-1'!Z$13)*'Weightage Page-1'!Z212,0))+
(IF('Semester Activities'!L$34&lt;&gt;0,('Semester Activities'!L$34/'Weightage Page-1'!AA$13)*'Weightage Page-1'!AA212,0))+
(IF('Semester Activities'!L$35&lt;&gt;0,('Semester Activities'!L$35/'Weightage Page-1'!AB$13)*'Weightage Page-1'!AB212,0))+
(IF('Semester Activities'!L$36&lt;&gt;0,('Semester Activities'!L$36/'Weightage Page-1'!AC$13)*'Weightage Page-1'!AC212,0))+
(IF('Semester Activities'!L$38&lt;&gt;0,('Semester Activities'!L$38/'Weightage Page-1'!AE$13)*'Weightage Page-1'!AE212,0))+
(IF('Semester Activities'!L$39&lt;&gt;0,('Semester Activities'!L$39/'Weightage Page-1'!AF$13)*'Weightage Page-1'!AF212,0))+
(IF('Semester Activities'!L$40&lt;&gt;0,('Semester Activities'!L$40/'Weightage Page-1'!AG$13)*'Weightage Page-1'!AG212,0))+
(IF('Semester Activities'!L$41&lt;&gt;0,('Semester Activities'!L$41/'Weightage Page-1'!AH$13)*'Weightage Page-1'!AH212,0))+
(IF('Semester Activities'!L$42&lt;&gt;0,('Semester Activities'!L$42/'Weightage Page-1'!AI$13)*'Weightage Page-1'!AI212,0))+
(IF('Semester Activities'!L$43&lt;&gt;0,('Semester Activities'!L$43/'Weightage Page-1'!AJ$13)*'Weightage Page-1'!AJ212,0))+
(IF('Semester Activities'!L$44&lt;&gt;0,('Semester Activities'!L$44/'Weightage Page-1'!AK$13)*'Weightage Page-1'!AK212,0))+
(IF('Semester Activities'!L$45&lt;&gt;0,('Semester Activities'!L$45/'Weightage Page-1'!AL$13)*'Weightage Page-1'!AL212,0))+
(IF('Semester Activities'!L$46&lt;&gt;0,('Semester Activities'!L$46/'Weightage Page-1'!AM$13)*'Weightage Page-1'!AM212,0))+
(IF('Semester Activities'!L$47&lt;&gt;0,('Semester Activities'!L$47/'Weightage Page-1'!AN$13)*'Weightage Page-1'!AN212,0))+
(IF('Semester Activities'!L$48&lt;&gt;0,('Semester Activities'!L$48/'Weightage Page-1'!AO$13)*'Weightage Page-1'!AO212,0))+
(IF('Semester Activities'!L$49&lt;&gt;0,('Semester Activities'!L$49/'Weightage Page-1'!AP$13)*'Weightage Page-1'!AP212,0))+
(IF('Semester Activities'!L$50&lt;&gt;0,('Semester Activities'!L$50/'Weightage Page-1'!AQ$13)*'Weightage Page-1'!AQ212,0))+
(IF('Semester Activities'!L$51&lt;&gt;0,('Semester Activities'!L$51/'Weightage Page-1'!AR$13)*'Weightage Page-1'!AR212,0))+
(IF('Semester Activities'!L$52&lt;&gt;0,('Semester Activities'!L$52/'Weightage Page-1'!AS$13)*'Weightage Page-1'!AS212,0))+
(IF('Semester Activities'!L$53&lt;&gt;0,('Semester Activities'!L$53/'Weightage Page-1'!AT$13)*'Weightage Page-1'!AT212,0))+
(IF('Semester Activities'!L$54&lt;&gt;0,('Semester Activities'!L$54/'Weightage Page-1'!AU$13)*'Weightage Page-1'!AU212,0))+
(IF('Semester Activities'!L$55&lt;&gt;0,('Semester Activities'!L$55/'Weightage Page-1'!AV$13)*'Weightage Page-1'!AV212,0))+
(IF('Semester Activities'!L$56&lt;&gt;0,('Semester Activities'!L$56/'Weightage Page-1'!AW$13)*'Weightage Page-1'!AW212,0))+
(IF('Semester Activities'!L$57&lt;&gt;0,('Semester Activities'!L$57/'Weightage Page-1'!AX$13)*'Weightage Page-1'!AX212,0))+
(IF('Semester Activities'!L$58&lt;&gt;0,('Semester Activities'!L$58/'Weightage Page-1'!AY$13)*'Weightage Page-1'!AY212,0))+
(IF('Semester Activities'!L$59&lt;&gt;0,('Semester Activities'!L$59/'Weightage Page-1'!AZ$13)*'Weightage Page-1'!AZ212,0))+
(IF('Semester Activities'!L$60&lt;&gt;0,('Semester Activities'!L$60/'Weightage Page-1'!BA$13)*'Weightage Page-1'!BA212,0))+
(IF('Semester Activities'!L$61&lt;&gt;0,('Semester Activities'!L$61/'Weightage Page-1'!BB$13)*'Weightage Page-1'!BB212,0))</f>
        <v>0</v>
      </c>
      <c r="I206" s="423"/>
      <c r="J206" s="423">
        <f>(IF('Semester Activities'!M$11&lt;&gt;0,('Semester Activities'!M$11/'Weightage Page-1'!D$13)*'Weightage Page-1'!D212,0))+
(IF('Semester Activities'!M$12&lt;&gt;0,('Semester Activities'!M$12/'Weightage Page-1'!E$13)*'Weightage Page-1'!E212,0))+
(IF('Semester Activities'!M$13&lt;&gt;0,('Semester Activities'!M$13/'Weightage Page-1'!F$13)*'Weightage Page-1'!F212,0))+
(IF('Semester Activities'!M$14&lt;&gt;0,('Semester Activities'!M$14/'Weightage Page-1'!G$13)*'Weightage Page-1'!G212,0))+
(IF('Semester Activities'!M$15&lt;&gt;0,('Semester Activities'!M$15/'Weightage Page-1'!H$13)*'Weightage Page-1'!H212,0))+
(IF('Semester Activities'!M$16&lt;&gt;0,('Semester Activities'!M$16/'Weightage Page-1'!I$13)*'Weightage Page-1'!I212,0))+
(IF('Semester Activities'!M$17&lt;&gt;0,('Semester Activities'!M$17/'Weightage Page-1'!J$13)*'Weightage Page-1'!J212,0))+
(IF('Semester Activities'!M$18&lt;&gt;0,('Semester Activities'!M$18/'Weightage Page-1'!K$13)*'Weightage Page-1'!K212,0))+
(IF('Semester Activities'!M$19&lt;&gt;0,('Semester Activities'!M$19/'Weightage Page-1'!L$13)*'Weightage Page-1'!L212,0))+
(IF('Semester Activities'!M$20&lt;&gt;0,('Semester Activities'!M$20/'Weightage Page-1'!M$13)*'Weightage Page-1'!M212,0))+
(IF('Semester Activities'!M$21&lt;&gt;0,('Semester Activities'!M$21/'Weightage Page-1'!N$13)*'Weightage Page-1'!N212,0))+
(IF('Semester Activities'!M$25&lt;&gt;0,('Semester Activities'!M$25/'Weightage Page-1'!R$13)*'Weightage Page-1'!R212,0))+
(IF('Semester Activities'!M$26&lt;&gt;0,('Semester Activities'!M$26/'Weightage Page-1'!S$13)*'Weightage Page-1'!S212,0))+
(IF('Semester Activities'!M$27&lt;&gt;0,('Semester Activities'!M$27/'Weightage Page-1'!T$13)*'Weightage Page-1'!T212,0))+
(IF('Semester Activities'!M$28&lt;&gt;0,('Semester Activities'!M$28/'Weightage Page-1'!U$13)*'Weightage Page-1'!U212,0))+
(IF('Semester Activities'!M$29&lt;&gt;0,('Semester Activities'!M$29/'Weightage Page-1'!V$13)*'Weightage Page-1'!V212,0))+
(IF('Semester Activities'!M$30&lt;&gt;0,('Semester Activities'!M$30/'Weightage Page-1'!W$13)*'Weightage Page-1'!W212,0))+
(IF('Semester Activities'!M$31&lt;&gt;0,('Semester Activities'!M$31/'Weightage Page-1'!X$13)*'Weightage Page-1'!X212,0))+
(IF('Semester Activities'!M$32&lt;&gt;0,('Semester Activities'!M$32/'Weightage Page-1'!Y$13)*'Weightage Page-1'!Y212,0))+
(IF('Semester Activities'!M$33&lt;&gt;0,('Semester Activities'!M$33/'Weightage Page-1'!Z$13)*'Weightage Page-1'!Z212,0))+
(IF('Semester Activities'!M$34&lt;&gt;0,('Semester Activities'!M$34/'Weightage Page-1'!AA$13)*'Weightage Page-1'!AA212,0))+
(IF('Semester Activities'!M$35&lt;&gt;0,('Semester Activities'!M$35/'Weightage Page-1'!AB$13)*'Weightage Page-1'!AB212,0))+
(IF('Semester Activities'!M$36&lt;&gt;0,('Semester Activities'!M$36/'Weightage Page-1'!AC$13)*'Weightage Page-1'!AC212,0))+
(IF('Semester Activities'!M$38&lt;&gt;0,('Semester Activities'!M$38/'Weightage Page-1'!AE$13)*'Weightage Page-1'!AE212,0))+
(IF('Semester Activities'!M$39&lt;&gt;0,('Semester Activities'!M$39/'Weightage Page-1'!AF$13)*'Weightage Page-1'!AF212,0))+
(IF('Semester Activities'!M$40&lt;&gt;0,('Semester Activities'!M$40/'Weightage Page-1'!AG$13)*'Weightage Page-1'!AG212,0))+
(IF('Semester Activities'!M$41&lt;&gt;0,('Semester Activities'!M$41/'Weightage Page-1'!AH$13)*'Weightage Page-1'!AH212,0))+
(IF('Semester Activities'!M$42&lt;&gt;0,('Semester Activities'!M$42/'Weightage Page-1'!AI$13)*'Weightage Page-1'!AI212,0))+
(IF('Semester Activities'!M$43&lt;&gt;0,('Semester Activities'!M$43/'Weightage Page-1'!AJ$13)*'Weightage Page-1'!AJ212,0))+
(IF('Semester Activities'!M$44&lt;&gt;0,('Semester Activities'!M$44/'Weightage Page-1'!AK$13)*'Weightage Page-1'!AK212,0))+
(IF('Semester Activities'!M$45&lt;&gt;0,('Semester Activities'!M$45/'Weightage Page-1'!AL$13)*'Weightage Page-1'!AL212,0))+
(IF('Semester Activities'!M$46&lt;&gt;0,('Semester Activities'!M$46/'Weightage Page-1'!AM$13)*'Weightage Page-1'!AM212,0))+
(IF('Semester Activities'!M$47&lt;&gt;0,('Semester Activities'!M$47/'Weightage Page-1'!AN$13)*'Weightage Page-1'!AN212,0))+
(IF('Semester Activities'!M$48&lt;&gt;0,('Semester Activities'!M$48/'Weightage Page-1'!AO$13)*'Weightage Page-1'!AO212,0))+
(IF('Semester Activities'!M$49&lt;&gt;0,('Semester Activities'!M$49/'Weightage Page-1'!AP$13)*'Weightage Page-1'!AP212,0))+
(IF('Semester Activities'!M$50&lt;&gt;0,('Semester Activities'!M$50/'Weightage Page-1'!AQ$13)*'Weightage Page-1'!AQ212,0))+
(IF('Semester Activities'!M$51&lt;&gt;0,('Semester Activities'!M$51/'Weightage Page-1'!AR$13)*'Weightage Page-1'!AR212,0))+
(IF('Semester Activities'!M$52&lt;&gt;0,('Semester Activities'!M$52/'Weightage Page-1'!AS$13)*'Weightage Page-1'!AS212,0))+
(IF('Semester Activities'!M$53&lt;&gt;0,('Semester Activities'!M$53/'Weightage Page-1'!AT$13)*'Weightage Page-1'!AT212,0))+
(IF('Semester Activities'!M$54&lt;&gt;0,('Semester Activities'!M$54/'Weightage Page-1'!AU$13)*'Weightage Page-1'!AU212,0))+
(IF('Semester Activities'!M$55&lt;&gt;0,('Semester Activities'!M$55/'Weightage Page-1'!AV$13)*'Weightage Page-1'!AV212,0))+
(IF('Semester Activities'!M$56&lt;&gt;0,('Semester Activities'!M$56/'Weightage Page-1'!AW$13)*'Weightage Page-1'!AW212,0))+
(IF('Semester Activities'!M$57&lt;&gt;0,('Semester Activities'!M$57/'Weightage Page-1'!AX$13)*'Weightage Page-1'!AX212,0))+
(IF('Semester Activities'!M$58&lt;&gt;0,('Semester Activities'!M$58/'Weightage Page-1'!AY$13)*'Weightage Page-1'!AY212,0))+
(IF('Semester Activities'!M$59&lt;&gt;0,('Semester Activities'!M$59/'Weightage Page-1'!AZ$13)*'Weightage Page-1'!AZ212,0))+
(IF('Semester Activities'!M$60&lt;&gt;0,('Semester Activities'!M$60/'Weightage Page-1'!BA$13)*'Weightage Page-1'!BA212,0))+
(IF('Semester Activities'!M$61&lt;&gt;0,('Semester Activities'!M$61/'Weightage Page-1'!BB$13)*'Weightage Page-1'!BB212,0))</f>
        <v>0</v>
      </c>
      <c r="K206" s="423"/>
      <c r="L206" s="423">
        <f>(IF('Semester Activities'!N$11&lt;&gt;0,('Semester Activities'!N$11/'Weightage Page-1'!D$13)*'Weightage Page-1'!D212,0))+
(IF('Semester Activities'!N$12&lt;&gt;0,('Semester Activities'!N$12/'Weightage Page-1'!E$13)*'Weightage Page-1'!E212,0))+
(IF('Semester Activities'!N$13&lt;&gt;0,('Semester Activities'!N$13/'Weightage Page-1'!F$13)*'Weightage Page-1'!F212,0))+
(IF('Semester Activities'!N$14&lt;&gt;0,('Semester Activities'!N$14/'Weightage Page-1'!G$13)*'Weightage Page-1'!G212,0))+
(IF('Semester Activities'!N$15&lt;&gt;0,('Semester Activities'!N$15/'Weightage Page-1'!H$13)*'Weightage Page-1'!H212,0))+
(IF('Semester Activities'!N$16&lt;&gt;0,('Semester Activities'!N$16/'Weightage Page-1'!I$13)*'Weightage Page-1'!I212,0))+
(IF('Semester Activities'!N$17&lt;&gt;0,('Semester Activities'!N$17/'Weightage Page-1'!J$13)*'Weightage Page-1'!J212,0))+
(IF('Semester Activities'!N$18&lt;&gt;0,('Semester Activities'!N$18/'Weightage Page-1'!K$13)*'Weightage Page-1'!K212,0))+
(IF('Semester Activities'!N$19&lt;&gt;0,('Semester Activities'!N$19/'Weightage Page-1'!L$13)*'Weightage Page-1'!L212,0))+
(IF('Semester Activities'!N$20&lt;&gt;0,('Semester Activities'!N$20/'Weightage Page-1'!M$13)*'Weightage Page-1'!M212,0))+
(IF('Semester Activities'!N$21&lt;&gt;0,('Semester Activities'!N$21/'Weightage Page-1'!N$13)*'Weightage Page-1'!N212,0))+
(IF('Semester Activities'!N$25&lt;&gt;0,('Semester Activities'!N$25/'Weightage Page-1'!R$13)*'Weightage Page-1'!R212,0))+
(IF('Semester Activities'!N$26&lt;&gt;0,('Semester Activities'!N$26/'Weightage Page-1'!S$13)*'Weightage Page-1'!S212,0))+
(IF('Semester Activities'!N$27&lt;&gt;0,('Semester Activities'!N$27/'Weightage Page-1'!T$13)*'Weightage Page-1'!T212,0))+
(IF('Semester Activities'!N$28&lt;&gt;0,('Semester Activities'!N$28/'Weightage Page-1'!U$13)*'Weightage Page-1'!U212,0))+
(IF('Semester Activities'!N$29&lt;&gt;0,('Semester Activities'!N$29/'Weightage Page-1'!V$13)*'Weightage Page-1'!V212,0))+
(IF('Semester Activities'!N$30&lt;&gt;0,('Semester Activities'!N$30/'Weightage Page-1'!W$13)*'Weightage Page-1'!W212,0))+
(IF('Semester Activities'!N$31&lt;&gt;0,('Semester Activities'!N$31/'Weightage Page-1'!X$13)*'Weightage Page-1'!X212,0))+
(IF('Semester Activities'!N$32&lt;&gt;0,('Semester Activities'!N$32/'Weightage Page-1'!Y$13)*'Weightage Page-1'!Y212,0))+
(IF('Semester Activities'!N$33&lt;&gt;0,('Semester Activities'!N$33/'Weightage Page-1'!Z$13)*'Weightage Page-1'!Z212,0))+
(IF('Semester Activities'!N$34&lt;&gt;0,('Semester Activities'!N$34/'Weightage Page-1'!AA$13)*'Weightage Page-1'!AA212,0))+
(IF('Semester Activities'!N$35&lt;&gt;0,('Semester Activities'!N$35/'Weightage Page-1'!AB$13)*'Weightage Page-1'!AB212,0))+
(IF('Semester Activities'!N$36&lt;&gt;0,('Semester Activities'!N$36/'Weightage Page-1'!AC$13)*'Weightage Page-1'!AC212,0))+
(IF('Semester Activities'!N$38&lt;&gt;0,('Semester Activities'!N$38/'Weightage Page-1'!AE$13)*'Weightage Page-1'!AE212,0))+
(IF('Semester Activities'!N$39&lt;&gt;0,('Semester Activities'!N$39/'Weightage Page-1'!AF$13)*'Weightage Page-1'!AF212,0))+
(IF('Semester Activities'!N$40&lt;&gt;0,('Semester Activities'!N$40/'Weightage Page-1'!AG$13)*'Weightage Page-1'!AG212,0))+
(IF('Semester Activities'!N$41&lt;&gt;0,('Semester Activities'!N$41/'Weightage Page-1'!AH$13)*'Weightage Page-1'!AH212,0))+
(IF('Semester Activities'!N$42&lt;&gt;0,('Semester Activities'!N$42/'Weightage Page-1'!AI$13)*'Weightage Page-1'!AI212,0))+
(IF('Semester Activities'!N$43&lt;&gt;0,('Semester Activities'!N$43/'Weightage Page-1'!AJ$13)*'Weightage Page-1'!AJ212,0))+
(IF('Semester Activities'!N$44&lt;&gt;0,('Semester Activities'!N$44/'Weightage Page-1'!AK$13)*'Weightage Page-1'!AK212,0))+
(IF('Semester Activities'!N$45&lt;&gt;0,('Semester Activities'!N$45/'Weightage Page-1'!AL$13)*'Weightage Page-1'!AL212,0))+
(IF('Semester Activities'!N$46&lt;&gt;0,('Semester Activities'!N$46/'Weightage Page-1'!AM$13)*'Weightage Page-1'!AM212,0))+
(IF('Semester Activities'!N$47&lt;&gt;0,('Semester Activities'!N$47/'Weightage Page-1'!AN$13)*'Weightage Page-1'!AN212,0))+
(IF('Semester Activities'!N$48&lt;&gt;0,('Semester Activities'!N$48/'Weightage Page-1'!AO$13)*'Weightage Page-1'!AO212,0))+
(IF('Semester Activities'!N$49&lt;&gt;0,('Semester Activities'!N$49/'Weightage Page-1'!AP$13)*'Weightage Page-1'!AP212,0))+
(IF('Semester Activities'!N$50&lt;&gt;0,('Semester Activities'!N$50/'Weightage Page-1'!AQ$13)*'Weightage Page-1'!AQ212,0))+
(IF('Semester Activities'!N$51&lt;&gt;0,('Semester Activities'!N$51/'Weightage Page-1'!AR$13)*'Weightage Page-1'!AR212,0))+
(IF('Semester Activities'!N$52&lt;&gt;0,('Semester Activities'!N$52/'Weightage Page-1'!AS$13)*'Weightage Page-1'!AS212,0))+
(IF('Semester Activities'!N$53&lt;&gt;0,('Semester Activities'!N$53/'Weightage Page-1'!AT$13)*'Weightage Page-1'!AT212,0))+
(IF('Semester Activities'!N$54&lt;&gt;0,('Semester Activities'!N$54/'Weightage Page-1'!AU$13)*'Weightage Page-1'!AU212,0))+
(IF('Semester Activities'!N$55&lt;&gt;0,('Semester Activities'!N$55/'Weightage Page-1'!AV$13)*'Weightage Page-1'!AV212,0))+
(IF('Semester Activities'!N$56&lt;&gt;0,('Semester Activities'!N$56/'Weightage Page-1'!AW$13)*'Weightage Page-1'!AW212,0))+
(IF('Semester Activities'!N$57&lt;&gt;0,('Semester Activities'!N$57/'Weightage Page-1'!AX$13)*'Weightage Page-1'!AX212,0))+
(IF('Semester Activities'!N$58&lt;&gt;0,('Semester Activities'!N$58/'Weightage Page-1'!AY$13)*'Weightage Page-1'!AY212,0))+
(IF('Semester Activities'!N$59&lt;&gt;0,('Semester Activities'!N$59/'Weightage Page-1'!AZ$13)*'Weightage Page-1'!AZ212,0))+
(IF('Semester Activities'!N$60&lt;&gt;0,('Semester Activities'!N$60/'Weightage Page-1'!BA$13)*'Weightage Page-1'!BA212,0))+
(IF('Semester Activities'!N$61&lt;&gt;0,('Semester Activities'!N$61/'Weightage Page-1'!BB$13)*'Weightage Page-1'!BB212,0))</f>
        <v>0</v>
      </c>
      <c r="M206" s="423"/>
      <c r="N206" s="424">
        <f t="shared" si="4"/>
        <v>0</v>
      </c>
      <c r="O206" s="424"/>
    </row>
    <row r="207" spans="1:15" ht="16.5" thickBot="1" x14ac:dyDescent="0.3">
      <c r="A207" s="210">
        <v>198</v>
      </c>
      <c r="B207" s="211" t="str">
        <f>IF('Weightage Page-1'!B213&lt;&gt;"",'Weightage Page-1'!B213,"")</f>
        <v/>
      </c>
      <c r="C207" s="118"/>
      <c r="D207" s="423">
        <f>(IF('Semester Activities'!J$11&lt;&gt;0,('Semester Activities'!J$11/'Weightage Page-1'!D$13)*'Weightage Page-1'!D213,0))+
(IF('Semester Activities'!J$12&lt;&gt;0,('Semester Activities'!J$12/'Weightage Page-1'!E$13)*'Weightage Page-1'!E213,0))+
(IF('Semester Activities'!J$13&lt;&gt;0,('Semester Activities'!J$13/'Weightage Page-1'!F$13)*'Weightage Page-1'!F213,0))+
(IF('Semester Activities'!J$14&lt;&gt;0,('Semester Activities'!J$14/'Weightage Page-1'!G$13)*'Weightage Page-1'!G213,0))+
(IF('Semester Activities'!J$15&lt;&gt;0,('Semester Activities'!J$15/'Weightage Page-1'!H$13)*'Weightage Page-1'!H213,0))+
(IF('Semester Activities'!J$16&lt;&gt;0,('Semester Activities'!J$16/'Weightage Page-1'!I$13)*'Weightage Page-1'!I213,0))+
(IF('Semester Activities'!J$17&lt;&gt;0,('Semester Activities'!J$17/'Weightage Page-1'!J$13)*'Weightage Page-1'!J213,0))+
(IF('Semester Activities'!J$18&lt;&gt;0,('Semester Activities'!J$18/'Weightage Page-1'!K$13)*'Weightage Page-1'!K213,0))+
(IF('Semester Activities'!J$19&lt;&gt;0,('Semester Activities'!J$19/'Weightage Page-1'!L$13)*'Weightage Page-1'!L213,0))+
(IF('Semester Activities'!J$20&lt;&gt;0,('Semester Activities'!J$20/'Weightage Page-1'!M$13)*'Weightage Page-1'!M213,0))+
(IF('Semester Activities'!J$21&lt;&gt;0,('Semester Activities'!J$21/'Weightage Page-1'!N$13)*'Weightage Page-1'!N213,0))+
(IF('Semester Activities'!J$25&lt;&gt;0,('Semester Activities'!J$25/'Weightage Page-1'!R$13)*'Weightage Page-1'!R213,0))+
(IF('Semester Activities'!J$26&lt;&gt;0,('Semester Activities'!J$26/'Weightage Page-1'!S$13)*'Weightage Page-1'!S213,0))+
(IF('Semester Activities'!J$27&lt;&gt;0,('Semester Activities'!J$27/'Weightage Page-1'!T$13)*'Weightage Page-1'!T213,0))+
(IF('Semester Activities'!J$28&lt;&gt;0,('Semester Activities'!J$28/'Weightage Page-1'!U$13)*'Weightage Page-1'!U213,0))+
(IF('Semester Activities'!J$29&lt;&gt;0,('Semester Activities'!J$29/'Weightage Page-1'!V$13)*'Weightage Page-1'!V213,0))+
(IF('Semester Activities'!J$30&lt;&gt;0,('Semester Activities'!J$30/'Weightage Page-1'!W$13)*'Weightage Page-1'!W213,0))+
(IF('Semester Activities'!J$31&lt;&gt;0,('Semester Activities'!J$31/'Weightage Page-1'!X$13)*'Weightage Page-1'!X213,0))+
(IF('Semester Activities'!J$32&lt;&gt;0,('Semester Activities'!J$32/'Weightage Page-1'!Y$13)*'Weightage Page-1'!Y213,0))+
(IF('Semester Activities'!J$33&lt;&gt;0,('Semester Activities'!J$33/'Weightage Page-1'!Z$13)*'Weightage Page-1'!Z213,0))+
(IF('Semester Activities'!J$34&lt;&gt;0,('Semester Activities'!J$34/'Weightage Page-1'!AA$13)*'Weightage Page-1'!AA213,0))+
(IF('Semester Activities'!J$35&lt;&gt;0,('Semester Activities'!J$35/'Weightage Page-1'!AB$13)*'Weightage Page-1'!AB213,0))+
(IF('Semester Activities'!J$36&lt;&gt;0,('Semester Activities'!J$36/'Weightage Page-1'!AC$13)*'Weightage Page-1'!AC213,0))+
(IF('Semester Activities'!J$38&lt;&gt;0,('Semester Activities'!J$38/'Weightage Page-1'!AE$13)*'Weightage Page-1'!AE213,0))+
(IF('Semester Activities'!J$39&lt;&gt;0,('Semester Activities'!J$39/'Weightage Page-1'!AF$13)*'Weightage Page-1'!AF213,0))+
(IF('Semester Activities'!J$40&lt;&gt;0,('Semester Activities'!J$40/'Weightage Page-1'!AG$13)*'Weightage Page-1'!AG213,0))+
(IF('Semester Activities'!J$41&lt;&gt;0,('Semester Activities'!J$41/'Weightage Page-1'!AH$13)*'Weightage Page-1'!AH213,0))+
(IF('Semester Activities'!J$42&lt;&gt;0,('Semester Activities'!J$42/'Weightage Page-1'!AI$13)*'Weightage Page-1'!AI213,0))+
(IF('Semester Activities'!J$43&lt;&gt;0,('Semester Activities'!J$43/'Weightage Page-1'!AJ$13)*'Weightage Page-1'!AJ213,0))+
(IF('Semester Activities'!J$44&lt;&gt;0,('Semester Activities'!J$44/'Weightage Page-1'!AK$13)*'Weightage Page-1'!AK213,0))+
(IF('Semester Activities'!J$45&lt;&gt;0,('Semester Activities'!J$45/'Weightage Page-1'!AL$13)*'Weightage Page-1'!AL213,0))+
(IF('Semester Activities'!J$46&lt;&gt;0,('Semester Activities'!J$46/'Weightage Page-1'!AM$13)*'Weightage Page-1'!AM213,0))+
(IF('Semester Activities'!J$47&lt;&gt;0,('Semester Activities'!J$47/'Weightage Page-1'!AN$13)*'Weightage Page-1'!AN213,0))+
(IF('Semester Activities'!J$48&lt;&gt;0,('Semester Activities'!J$48/'Weightage Page-1'!AO$13)*'Weightage Page-1'!AO213,0))+
(IF('Semester Activities'!J$49&lt;&gt;0,('Semester Activities'!J$49/'Weightage Page-1'!AP$13)*'Weightage Page-1'!AP213,0))+
(IF('Semester Activities'!J$50&lt;&gt;0,('Semester Activities'!J$50/'Weightage Page-1'!AQ$13)*'Weightage Page-1'!AQ213,0))+
(IF('Semester Activities'!J$51&lt;&gt;0,('Semester Activities'!J$51/'Weightage Page-1'!AR$13)*'Weightage Page-1'!AR213,0))+
(IF('Semester Activities'!J$52&lt;&gt;0,('Semester Activities'!J$52/'Weightage Page-1'!AS$13)*'Weightage Page-1'!AS213,0))+
(IF('Semester Activities'!J$53&lt;&gt;0,('Semester Activities'!J$53/'Weightage Page-1'!AT$13)*'Weightage Page-1'!AT213,0))+
(IF('Semester Activities'!J$54&lt;&gt;0,('Semester Activities'!J$54/'Weightage Page-1'!AU$13)*'Weightage Page-1'!AU213,0))+
(IF('Semester Activities'!J$55&lt;&gt;0,('Semester Activities'!J$55/'Weightage Page-1'!AV$13)*'Weightage Page-1'!AV213,0))+
(IF('Semester Activities'!J$56&lt;&gt;0,('Semester Activities'!J$56/'Weightage Page-1'!AW$13)*'Weightage Page-1'!AW213,0))+
(IF('Semester Activities'!J$57&lt;&gt;0,('Semester Activities'!J$57/'Weightage Page-1'!AX$13)*'Weightage Page-1'!AX213,0))+
(IF('Semester Activities'!J$58&lt;&gt;0,('Semester Activities'!J$58/'Weightage Page-1'!AY$13)*'Weightage Page-1'!AY213,0))+
(IF('Semester Activities'!J$59&lt;&gt;0,('Semester Activities'!J$59/'Weightage Page-1'!AZ$13)*'Weightage Page-1'!AZ213,0))+
(IF('Semester Activities'!J$60&lt;&gt;0,('Semester Activities'!J$60/'Weightage Page-1'!BA$13)*'Weightage Page-1'!BA213,0))+
(IF('Semester Activities'!J$61&lt;&gt;0,('Semester Activities'!J$61/'Weightage Page-1'!BB$13)*'Weightage Page-1'!BB213,0))</f>
        <v>0</v>
      </c>
      <c r="E207" s="423"/>
      <c r="F207" s="423">
        <f>(IF('Semester Activities'!K$11&lt;&gt;0,('Semester Activities'!K$11/'Weightage Page-1'!D$13)*'Weightage Page-1'!D213,0))+
(IF('Semester Activities'!K$12&lt;&gt;0,('Semester Activities'!K$12/'Weightage Page-1'!E$13)*'Weightage Page-1'!E213,0))+
(IF('Semester Activities'!K$13&lt;&gt;0,('Semester Activities'!K$13/'Weightage Page-1'!F$13)*'Weightage Page-1'!F213,0))+
(IF('Semester Activities'!K$14&lt;&gt;0,('Semester Activities'!K$14/'Weightage Page-1'!G$13)*'Weightage Page-1'!G213,0))+
(IF('Semester Activities'!K$15&lt;&gt;0,('Semester Activities'!K$15/'Weightage Page-1'!H$13)*'Weightage Page-1'!H213,0))+
(IF('Semester Activities'!K$16&lt;&gt;0,('Semester Activities'!K$16/'Weightage Page-1'!I$13)*'Weightage Page-1'!I213,0))+
(IF('Semester Activities'!K$17&lt;&gt;0,('Semester Activities'!K$17/'Weightage Page-1'!J$13)*'Weightage Page-1'!J213,0))+
(IF('Semester Activities'!K$18&lt;&gt;0,('Semester Activities'!K$18/'Weightage Page-1'!K$13)*'Weightage Page-1'!K213,0))+
(IF('Semester Activities'!K$19&lt;&gt;0,('Semester Activities'!K$19/'Weightage Page-1'!L$13)*'Weightage Page-1'!L213,0))+
(IF('Semester Activities'!K$20&lt;&gt;0,('Semester Activities'!K$20/'Weightage Page-1'!M$13)*'Weightage Page-1'!M213,0))+
(IF('Semester Activities'!K$21&lt;&gt;0,('Semester Activities'!K$21/'Weightage Page-1'!N$13)*'Weightage Page-1'!N213,0))+
(IF('Semester Activities'!K$25&lt;&gt;0,('Semester Activities'!K$25/'Weightage Page-1'!R$13)*'Weightage Page-1'!R213,0))+
(IF('Semester Activities'!K$26&lt;&gt;0,('Semester Activities'!K$26/'Weightage Page-1'!S$13)*'Weightage Page-1'!S213,0))+
(IF('Semester Activities'!K$27&lt;&gt;0,('Semester Activities'!K$27/'Weightage Page-1'!T$13)*'Weightage Page-1'!T213,0))+
(IF('Semester Activities'!K$28&lt;&gt;0,('Semester Activities'!K$28/'Weightage Page-1'!U$13)*'Weightage Page-1'!U213,0))+
(IF('Semester Activities'!K$29&lt;&gt;0,('Semester Activities'!K$29/'Weightage Page-1'!V$13)*'Weightage Page-1'!V213,0))+
(IF('Semester Activities'!K$30&lt;&gt;0,('Semester Activities'!K$30/'Weightage Page-1'!W$13)*'Weightage Page-1'!W213,0))+
(IF('Semester Activities'!K$31&lt;&gt;0,('Semester Activities'!K$31/'Weightage Page-1'!X$13)*'Weightage Page-1'!X213,0))+
(IF('Semester Activities'!K$32&lt;&gt;0,('Semester Activities'!K$32/'Weightage Page-1'!Y$13)*'Weightage Page-1'!Y213,0))+
(IF('Semester Activities'!K$33&lt;&gt;0,('Semester Activities'!K$33/'Weightage Page-1'!Z$13)*'Weightage Page-1'!Z213,0))+
(IF('Semester Activities'!K$34&lt;&gt;0,('Semester Activities'!K$34/'Weightage Page-1'!AA$13)*'Weightage Page-1'!AA213,0))+
(IF('Semester Activities'!K$35&lt;&gt;0,('Semester Activities'!K$35/'Weightage Page-1'!AB$13)*'Weightage Page-1'!AB213,0))+
(IF('Semester Activities'!K$36&lt;&gt;0,('Semester Activities'!K$36/'Weightage Page-1'!AC$13)*'Weightage Page-1'!AC213,0))+
(IF('Semester Activities'!K$38&lt;&gt;0,('Semester Activities'!K$38/'Weightage Page-1'!AE$13)*'Weightage Page-1'!AE213,0))+
(IF('Semester Activities'!K$39&lt;&gt;0,('Semester Activities'!K$39/'Weightage Page-1'!AF$13)*'Weightage Page-1'!AF213,0))+
(IF('Semester Activities'!K$40&lt;&gt;0,('Semester Activities'!K$40/'Weightage Page-1'!AG$13)*'Weightage Page-1'!AG213,0))+
(IF('Semester Activities'!K$41&lt;&gt;0,('Semester Activities'!K$41/'Weightage Page-1'!AH$13)*'Weightage Page-1'!AH213,0))+
(IF('Semester Activities'!K$42&lt;&gt;0,('Semester Activities'!K$42/'Weightage Page-1'!AI$13)*'Weightage Page-1'!AI213,0))+
(IF('Semester Activities'!K$43&lt;&gt;0,('Semester Activities'!K$43/'Weightage Page-1'!AJ$13)*'Weightage Page-1'!AJ213,0))+
(IF('Semester Activities'!K$44&lt;&gt;0,('Semester Activities'!K$44/'Weightage Page-1'!AK$13)*'Weightage Page-1'!AK213,0))+
(IF('Semester Activities'!K$45&lt;&gt;0,('Semester Activities'!K$45/'Weightage Page-1'!AL$13)*'Weightage Page-1'!AL213,0))+
(IF('Semester Activities'!K$46&lt;&gt;0,('Semester Activities'!K$46/'Weightage Page-1'!AM$13)*'Weightage Page-1'!AM213,0))+
(IF('Semester Activities'!K$47&lt;&gt;0,('Semester Activities'!K$47/'Weightage Page-1'!AN$13)*'Weightage Page-1'!AN213,0))+
(IF('Semester Activities'!K$48&lt;&gt;0,('Semester Activities'!K$48/'Weightage Page-1'!AO$13)*'Weightage Page-1'!AO213,0))+
(IF('Semester Activities'!K$49&lt;&gt;0,('Semester Activities'!K$49/'Weightage Page-1'!AP$13)*'Weightage Page-1'!AP213,0))+
(IF('Semester Activities'!K$50&lt;&gt;0,('Semester Activities'!K$50/'Weightage Page-1'!AQ$13)*'Weightage Page-1'!AQ213,0))+
(IF('Semester Activities'!K$51&lt;&gt;0,('Semester Activities'!K$51/'Weightage Page-1'!AR$13)*'Weightage Page-1'!AR213,0))+
(IF('Semester Activities'!K$52&lt;&gt;0,('Semester Activities'!K$52/'Weightage Page-1'!AS$13)*'Weightage Page-1'!AS213,0))+
(IF('Semester Activities'!K$53&lt;&gt;0,('Semester Activities'!K$53/'Weightage Page-1'!AT$13)*'Weightage Page-1'!AT213,0))+
(IF('Semester Activities'!K$54&lt;&gt;0,('Semester Activities'!K$54/'Weightage Page-1'!AU$13)*'Weightage Page-1'!AU213,0))+
(IF('Semester Activities'!K$55&lt;&gt;0,('Semester Activities'!K$55/'Weightage Page-1'!AV$13)*'Weightage Page-1'!AV213,0))+
(IF('Semester Activities'!K$56&lt;&gt;0,('Semester Activities'!K$56/'Weightage Page-1'!AW$13)*'Weightage Page-1'!AW213,0))+
(IF('Semester Activities'!K$57&lt;&gt;0,('Semester Activities'!K$57/'Weightage Page-1'!AX$13)*'Weightage Page-1'!AX213,0))+
(IF('Semester Activities'!K$58&lt;&gt;0,('Semester Activities'!K$58/'Weightage Page-1'!AY$13)*'Weightage Page-1'!AY213,0))+
(IF('Semester Activities'!K$59&lt;&gt;0,('Semester Activities'!K$59/'Weightage Page-1'!AZ$13)*'Weightage Page-1'!AZ213,0))+
(IF('Semester Activities'!K$60&lt;&gt;0,('Semester Activities'!K$60/'Weightage Page-1'!BA$13)*'Weightage Page-1'!BA213,0))+
(IF('Semester Activities'!K$61&lt;&gt;0,('Semester Activities'!K$61/'Weightage Page-1'!BB$13)*'Weightage Page-1'!BB213,0))</f>
        <v>0</v>
      </c>
      <c r="G207" s="423"/>
      <c r="H207" s="423">
        <f>(IF('Semester Activities'!L$11&lt;&gt;0,('Semester Activities'!L$11/'Weightage Page-1'!D$13)*'Weightage Page-1'!D213,0))+
(IF('Semester Activities'!L$12&lt;&gt;0,('Semester Activities'!L$12/'Weightage Page-1'!E$13)*'Weightage Page-1'!E213,0))+
(IF('Semester Activities'!L$13&lt;&gt;0,('Semester Activities'!L$13/'Weightage Page-1'!F$13)*'Weightage Page-1'!F213,0))+
(IF('Semester Activities'!L$14&lt;&gt;0,('Semester Activities'!L$14/'Weightage Page-1'!G$13)*'Weightage Page-1'!G213,0))+
(IF('Semester Activities'!L$15&lt;&gt;0,('Semester Activities'!L$15/'Weightage Page-1'!H$13)*'Weightage Page-1'!H213,0))+
(IF('Semester Activities'!L$16&lt;&gt;0,('Semester Activities'!L$16/'Weightage Page-1'!I$13)*'Weightage Page-1'!I213,0))+
(IF('Semester Activities'!L$17&lt;&gt;0,('Semester Activities'!L$17/'Weightage Page-1'!J$13)*'Weightage Page-1'!J213,0))+
(IF('Semester Activities'!L$18&lt;&gt;0,('Semester Activities'!L$18/'Weightage Page-1'!K$13)*'Weightage Page-1'!K213,0))+
(IF('Semester Activities'!L$19&lt;&gt;0,('Semester Activities'!L$19/'Weightage Page-1'!L$13)*'Weightage Page-1'!L213,0))+
(IF('Semester Activities'!L$20&lt;&gt;0,('Semester Activities'!L$20/'Weightage Page-1'!M$13)*'Weightage Page-1'!M213,0))+
(IF('Semester Activities'!L$21&lt;&gt;0,('Semester Activities'!L$21/'Weightage Page-1'!N$13)*'Weightage Page-1'!N213,0))+
(IF('Semester Activities'!L$25&lt;&gt;0,('Semester Activities'!L$25/'Weightage Page-1'!R$13)*'Weightage Page-1'!R213,0))+
(IF('Semester Activities'!L$26&lt;&gt;0,('Semester Activities'!L$26/'Weightage Page-1'!S$13)*'Weightage Page-1'!S213,0))+
(IF('Semester Activities'!L$27&lt;&gt;0,('Semester Activities'!L$27/'Weightage Page-1'!T$13)*'Weightage Page-1'!T213,0))+
(IF('Semester Activities'!L$28&lt;&gt;0,('Semester Activities'!L$28/'Weightage Page-1'!U$13)*'Weightage Page-1'!U213,0))+
(IF('Semester Activities'!L$29&lt;&gt;0,('Semester Activities'!L$29/'Weightage Page-1'!V$13)*'Weightage Page-1'!V213,0))+
(IF('Semester Activities'!L$30&lt;&gt;0,('Semester Activities'!L$30/'Weightage Page-1'!W$13)*'Weightage Page-1'!W213,0))+
(IF('Semester Activities'!L$31&lt;&gt;0,('Semester Activities'!L$31/'Weightage Page-1'!X$13)*'Weightage Page-1'!X213,0))+
(IF('Semester Activities'!L$32&lt;&gt;0,('Semester Activities'!L$32/'Weightage Page-1'!Y$13)*'Weightage Page-1'!Y213,0))+
(IF('Semester Activities'!L$33&lt;&gt;0,('Semester Activities'!L$33/'Weightage Page-1'!Z$13)*'Weightage Page-1'!Z213,0))+
(IF('Semester Activities'!L$34&lt;&gt;0,('Semester Activities'!L$34/'Weightage Page-1'!AA$13)*'Weightage Page-1'!AA213,0))+
(IF('Semester Activities'!L$35&lt;&gt;0,('Semester Activities'!L$35/'Weightage Page-1'!AB$13)*'Weightage Page-1'!AB213,0))+
(IF('Semester Activities'!L$36&lt;&gt;0,('Semester Activities'!L$36/'Weightage Page-1'!AC$13)*'Weightage Page-1'!AC213,0))+
(IF('Semester Activities'!L$38&lt;&gt;0,('Semester Activities'!L$38/'Weightage Page-1'!AE$13)*'Weightage Page-1'!AE213,0))+
(IF('Semester Activities'!L$39&lt;&gt;0,('Semester Activities'!L$39/'Weightage Page-1'!AF$13)*'Weightage Page-1'!AF213,0))+
(IF('Semester Activities'!L$40&lt;&gt;0,('Semester Activities'!L$40/'Weightage Page-1'!AG$13)*'Weightage Page-1'!AG213,0))+
(IF('Semester Activities'!L$41&lt;&gt;0,('Semester Activities'!L$41/'Weightage Page-1'!AH$13)*'Weightage Page-1'!AH213,0))+
(IF('Semester Activities'!L$42&lt;&gt;0,('Semester Activities'!L$42/'Weightage Page-1'!AI$13)*'Weightage Page-1'!AI213,0))+
(IF('Semester Activities'!L$43&lt;&gt;0,('Semester Activities'!L$43/'Weightage Page-1'!AJ$13)*'Weightage Page-1'!AJ213,0))+
(IF('Semester Activities'!L$44&lt;&gt;0,('Semester Activities'!L$44/'Weightage Page-1'!AK$13)*'Weightage Page-1'!AK213,0))+
(IF('Semester Activities'!L$45&lt;&gt;0,('Semester Activities'!L$45/'Weightage Page-1'!AL$13)*'Weightage Page-1'!AL213,0))+
(IF('Semester Activities'!L$46&lt;&gt;0,('Semester Activities'!L$46/'Weightage Page-1'!AM$13)*'Weightage Page-1'!AM213,0))+
(IF('Semester Activities'!L$47&lt;&gt;0,('Semester Activities'!L$47/'Weightage Page-1'!AN$13)*'Weightage Page-1'!AN213,0))+
(IF('Semester Activities'!L$48&lt;&gt;0,('Semester Activities'!L$48/'Weightage Page-1'!AO$13)*'Weightage Page-1'!AO213,0))+
(IF('Semester Activities'!L$49&lt;&gt;0,('Semester Activities'!L$49/'Weightage Page-1'!AP$13)*'Weightage Page-1'!AP213,0))+
(IF('Semester Activities'!L$50&lt;&gt;0,('Semester Activities'!L$50/'Weightage Page-1'!AQ$13)*'Weightage Page-1'!AQ213,0))+
(IF('Semester Activities'!L$51&lt;&gt;0,('Semester Activities'!L$51/'Weightage Page-1'!AR$13)*'Weightage Page-1'!AR213,0))+
(IF('Semester Activities'!L$52&lt;&gt;0,('Semester Activities'!L$52/'Weightage Page-1'!AS$13)*'Weightage Page-1'!AS213,0))+
(IF('Semester Activities'!L$53&lt;&gt;0,('Semester Activities'!L$53/'Weightage Page-1'!AT$13)*'Weightage Page-1'!AT213,0))+
(IF('Semester Activities'!L$54&lt;&gt;0,('Semester Activities'!L$54/'Weightage Page-1'!AU$13)*'Weightage Page-1'!AU213,0))+
(IF('Semester Activities'!L$55&lt;&gt;0,('Semester Activities'!L$55/'Weightage Page-1'!AV$13)*'Weightage Page-1'!AV213,0))+
(IF('Semester Activities'!L$56&lt;&gt;0,('Semester Activities'!L$56/'Weightage Page-1'!AW$13)*'Weightage Page-1'!AW213,0))+
(IF('Semester Activities'!L$57&lt;&gt;0,('Semester Activities'!L$57/'Weightage Page-1'!AX$13)*'Weightage Page-1'!AX213,0))+
(IF('Semester Activities'!L$58&lt;&gt;0,('Semester Activities'!L$58/'Weightage Page-1'!AY$13)*'Weightage Page-1'!AY213,0))+
(IF('Semester Activities'!L$59&lt;&gt;0,('Semester Activities'!L$59/'Weightage Page-1'!AZ$13)*'Weightage Page-1'!AZ213,0))+
(IF('Semester Activities'!L$60&lt;&gt;0,('Semester Activities'!L$60/'Weightage Page-1'!BA$13)*'Weightage Page-1'!BA213,0))+
(IF('Semester Activities'!L$61&lt;&gt;0,('Semester Activities'!L$61/'Weightage Page-1'!BB$13)*'Weightage Page-1'!BB213,0))</f>
        <v>0</v>
      </c>
      <c r="I207" s="423"/>
      <c r="J207" s="423">
        <f>(IF('Semester Activities'!M$11&lt;&gt;0,('Semester Activities'!M$11/'Weightage Page-1'!D$13)*'Weightage Page-1'!D213,0))+
(IF('Semester Activities'!M$12&lt;&gt;0,('Semester Activities'!M$12/'Weightage Page-1'!E$13)*'Weightage Page-1'!E213,0))+
(IF('Semester Activities'!M$13&lt;&gt;0,('Semester Activities'!M$13/'Weightage Page-1'!F$13)*'Weightage Page-1'!F213,0))+
(IF('Semester Activities'!M$14&lt;&gt;0,('Semester Activities'!M$14/'Weightage Page-1'!G$13)*'Weightage Page-1'!G213,0))+
(IF('Semester Activities'!M$15&lt;&gt;0,('Semester Activities'!M$15/'Weightage Page-1'!H$13)*'Weightage Page-1'!H213,0))+
(IF('Semester Activities'!M$16&lt;&gt;0,('Semester Activities'!M$16/'Weightage Page-1'!I$13)*'Weightage Page-1'!I213,0))+
(IF('Semester Activities'!M$17&lt;&gt;0,('Semester Activities'!M$17/'Weightage Page-1'!J$13)*'Weightage Page-1'!J213,0))+
(IF('Semester Activities'!M$18&lt;&gt;0,('Semester Activities'!M$18/'Weightage Page-1'!K$13)*'Weightage Page-1'!K213,0))+
(IF('Semester Activities'!M$19&lt;&gt;0,('Semester Activities'!M$19/'Weightage Page-1'!L$13)*'Weightage Page-1'!L213,0))+
(IF('Semester Activities'!M$20&lt;&gt;0,('Semester Activities'!M$20/'Weightage Page-1'!M$13)*'Weightage Page-1'!M213,0))+
(IF('Semester Activities'!M$21&lt;&gt;0,('Semester Activities'!M$21/'Weightage Page-1'!N$13)*'Weightage Page-1'!N213,0))+
(IF('Semester Activities'!M$25&lt;&gt;0,('Semester Activities'!M$25/'Weightage Page-1'!R$13)*'Weightage Page-1'!R213,0))+
(IF('Semester Activities'!M$26&lt;&gt;0,('Semester Activities'!M$26/'Weightage Page-1'!S$13)*'Weightage Page-1'!S213,0))+
(IF('Semester Activities'!M$27&lt;&gt;0,('Semester Activities'!M$27/'Weightage Page-1'!T$13)*'Weightage Page-1'!T213,0))+
(IF('Semester Activities'!M$28&lt;&gt;0,('Semester Activities'!M$28/'Weightage Page-1'!U$13)*'Weightage Page-1'!U213,0))+
(IF('Semester Activities'!M$29&lt;&gt;0,('Semester Activities'!M$29/'Weightage Page-1'!V$13)*'Weightage Page-1'!V213,0))+
(IF('Semester Activities'!M$30&lt;&gt;0,('Semester Activities'!M$30/'Weightage Page-1'!W$13)*'Weightage Page-1'!W213,0))+
(IF('Semester Activities'!M$31&lt;&gt;0,('Semester Activities'!M$31/'Weightage Page-1'!X$13)*'Weightage Page-1'!X213,0))+
(IF('Semester Activities'!M$32&lt;&gt;0,('Semester Activities'!M$32/'Weightage Page-1'!Y$13)*'Weightage Page-1'!Y213,0))+
(IF('Semester Activities'!M$33&lt;&gt;0,('Semester Activities'!M$33/'Weightage Page-1'!Z$13)*'Weightage Page-1'!Z213,0))+
(IF('Semester Activities'!M$34&lt;&gt;0,('Semester Activities'!M$34/'Weightage Page-1'!AA$13)*'Weightage Page-1'!AA213,0))+
(IF('Semester Activities'!M$35&lt;&gt;0,('Semester Activities'!M$35/'Weightage Page-1'!AB$13)*'Weightage Page-1'!AB213,0))+
(IF('Semester Activities'!M$36&lt;&gt;0,('Semester Activities'!M$36/'Weightage Page-1'!AC$13)*'Weightage Page-1'!AC213,0))+
(IF('Semester Activities'!M$38&lt;&gt;0,('Semester Activities'!M$38/'Weightage Page-1'!AE$13)*'Weightage Page-1'!AE213,0))+
(IF('Semester Activities'!M$39&lt;&gt;0,('Semester Activities'!M$39/'Weightage Page-1'!AF$13)*'Weightage Page-1'!AF213,0))+
(IF('Semester Activities'!M$40&lt;&gt;0,('Semester Activities'!M$40/'Weightage Page-1'!AG$13)*'Weightage Page-1'!AG213,0))+
(IF('Semester Activities'!M$41&lt;&gt;0,('Semester Activities'!M$41/'Weightage Page-1'!AH$13)*'Weightage Page-1'!AH213,0))+
(IF('Semester Activities'!M$42&lt;&gt;0,('Semester Activities'!M$42/'Weightage Page-1'!AI$13)*'Weightage Page-1'!AI213,0))+
(IF('Semester Activities'!M$43&lt;&gt;0,('Semester Activities'!M$43/'Weightage Page-1'!AJ$13)*'Weightage Page-1'!AJ213,0))+
(IF('Semester Activities'!M$44&lt;&gt;0,('Semester Activities'!M$44/'Weightage Page-1'!AK$13)*'Weightage Page-1'!AK213,0))+
(IF('Semester Activities'!M$45&lt;&gt;0,('Semester Activities'!M$45/'Weightage Page-1'!AL$13)*'Weightage Page-1'!AL213,0))+
(IF('Semester Activities'!M$46&lt;&gt;0,('Semester Activities'!M$46/'Weightage Page-1'!AM$13)*'Weightage Page-1'!AM213,0))+
(IF('Semester Activities'!M$47&lt;&gt;0,('Semester Activities'!M$47/'Weightage Page-1'!AN$13)*'Weightage Page-1'!AN213,0))+
(IF('Semester Activities'!M$48&lt;&gt;0,('Semester Activities'!M$48/'Weightage Page-1'!AO$13)*'Weightage Page-1'!AO213,0))+
(IF('Semester Activities'!M$49&lt;&gt;0,('Semester Activities'!M$49/'Weightage Page-1'!AP$13)*'Weightage Page-1'!AP213,0))+
(IF('Semester Activities'!M$50&lt;&gt;0,('Semester Activities'!M$50/'Weightage Page-1'!AQ$13)*'Weightage Page-1'!AQ213,0))+
(IF('Semester Activities'!M$51&lt;&gt;0,('Semester Activities'!M$51/'Weightage Page-1'!AR$13)*'Weightage Page-1'!AR213,0))+
(IF('Semester Activities'!M$52&lt;&gt;0,('Semester Activities'!M$52/'Weightage Page-1'!AS$13)*'Weightage Page-1'!AS213,0))+
(IF('Semester Activities'!M$53&lt;&gt;0,('Semester Activities'!M$53/'Weightage Page-1'!AT$13)*'Weightage Page-1'!AT213,0))+
(IF('Semester Activities'!M$54&lt;&gt;0,('Semester Activities'!M$54/'Weightage Page-1'!AU$13)*'Weightage Page-1'!AU213,0))+
(IF('Semester Activities'!M$55&lt;&gt;0,('Semester Activities'!M$55/'Weightage Page-1'!AV$13)*'Weightage Page-1'!AV213,0))+
(IF('Semester Activities'!M$56&lt;&gt;0,('Semester Activities'!M$56/'Weightage Page-1'!AW$13)*'Weightage Page-1'!AW213,0))+
(IF('Semester Activities'!M$57&lt;&gt;0,('Semester Activities'!M$57/'Weightage Page-1'!AX$13)*'Weightage Page-1'!AX213,0))+
(IF('Semester Activities'!M$58&lt;&gt;0,('Semester Activities'!M$58/'Weightage Page-1'!AY$13)*'Weightage Page-1'!AY213,0))+
(IF('Semester Activities'!M$59&lt;&gt;0,('Semester Activities'!M$59/'Weightage Page-1'!AZ$13)*'Weightage Page-1'!AZ213,0))+
(IF('Semester Activities'!M$60&lt;&gt;0,('Semester Activities'!M$60/'Weightage Page-1'!BA$13)*'Weightage Page-1'!BA213,0))+
(IF('Semester Activities'!M$61&lt;&gt;0,('Semester Activities'!M$61/'Weightage Page-1'!BB$13)*'Weightage Page-1'!BB213,0))</f>
        <v>0</v>
      </c>
      <c r="K207" s="423"/>
      <c r="L207" s="423">
        <f>(IF('Semester Activities'!N$11&lt;&gt;0,('Semester Activities'!N$11/'Weightage Page-1'!D$13)*'Weightage Page-1'!D213,0))+
(IF('Semester Activities'!N$12&lt;&gt;0,('Semester Activities'!N$12/'Weightage Page-1'!E$13)*'Weightage Page-1'!E213,0))+
(IF('Semester Activities'!N$13&lt;&gt;0,('Semester Activities'!N$13/'Weightage Page-1'!F$13)*'Weightage Page-1'!F213,0))+
(IF('Semester Activities'!N$14&lt;&gt;0,('Semester Activities'!N$14/'Weightage Page-1'!G$13)*'Weightage Page-1'!G213,0))+
(IF('Semester Activities'!N$15&lt;&gt;0,('Semester Activities'!N$15/'Weightage Page-1'!H$13)*'Weightage Page-1'!H213,0))+
(IF('Semester Activities'!N$16&lt;&gt;0,('Semester Activities'!N$16/'Weightage Page-1'!I$13)*'Weightage Page-1'!I213,0))+
(IF('Semester Activities'!N$17&lt;&gt;0,('Semester Activities'!N$17/'Weightage Page-1'!J$13)*'Weightage Page-1'!J213,0))+
(IF('Semester Activities'!N$18&lt;&gt;0,('Semester Activities'!N$18/'Weightage Page-1'!K$13)*'Weightage Page-1'!K213,0))+
(IF('Semester Activities'!N$19&lt;&gt;0,('Semester Activities'!N$19/'Weightage Page-1'!L$13)*'Weightage Page-1'!L213,0))+
(IF('Semester Activities'!N$20&lt;&gt;0,('Semester Activities'!N$20/'Weightage Page-1'!M$13)*'Weightage Page-1'!M213,0))+
(IF('Semester Activities'!N$21&lt;&gt;0,('Semester Activities'!N$21/'Weightage Page-1'!N$13)*'Weightage Page-1'!N213,0))+
(IF('Semester Activities'!N$25&lt;&gt;0,('Semester Activities'!N$25/'Weightage Page-1'!R$13)*'Weightage Page-1'!R213,0))+
(IF('Semester Activities'!N$26&lt;&gt;0,('Semester Activities'!N$26/'Weightage Page-1'!S$13)*'Weightage Page-1'!S213,0))+
(IF('Semester Activities'!N$27&lt;&gt;0,('Semester Activities'!N$27/'Weightage Page-1'!T$13)*'Weightage Page-1'!T213,0))+
(IF('Semester Activities'!N$28&lt;&gt;0,('Semester Activities'!N$28/'Weightage Page-1'!U$13)*'Weightage Page-1'!U213,0))+
(IF('Semester Activities'!N$29&lt;&gt;0,('Semester Activities'!N$29/'Weightage Page-1'!V$13)*'Weightage Page-1'!V213,0))+
(IF('Semester Activities'!N$30&lt;&gt;0,('Semester Activities'!N$30/'Weightage Page-1'!W$13)*'Weightage Page-1'!W213,0))+
(IF('Semester Activities'!N$31&lt;&gt;0,('Semester Activities'!N$31/'Weightage Page-1'!X$13)*'Weightage Page-1'!X213,0))+
(IF('Semester Activities'!N$32&lt;&gt;0,('Semester Activities'!N$32/'Weightage Page-1'!Y$13)*'Weightage Page-1'!Y213,0))+
(IF('Semester Activities'!N$33&lt;&gt;0,('Semester Activities'!N$33/'Weightage Page-1'!Z$13)*'Weightage Page-1'!Z213,0))+
(IF('Semester Activities'!N$34&lt;&gt;0,('Semester Activities'!N$34/'Weightage Page-1'!AA$13)*'Weightage Page-1'!AA213,0))+
(IF('Semester Activities'!N$35&lt;&gt;0,('Semester Activities'!N$35/'Weightage Page-1'!AB$13)*'Weightage Page-1'!AB213,0))+
(IF('Semester Activities'!N$36&lt;&gt;0,('Semester Activities'!N$36/'Weightage Page-1'!AC$13)*'Weightage Page-1'!AC213,0))+
(IF('Semester Activities'!N$38&lt;&gt;0,('Semester Activities'!N$38/'Weightage Page-1'!AE$13)*'Weightage Page-1'!AE213,0))+
(IF('Semester Activities'!N$39&lt;&gt;0,('Semester Activities'!N$39/'Weightage Page-1'!AF$13)*'Weightage Page-1'!AF213,0))+
(IF('Semester Activities'!N$40&lt;&gt;0,('Semester Activities'!N$40/'Weightage Page-1'!AG$13)*'Weightage Page-1'!AG213,0))+
(IF('Semester Activities'!N$41&lt;&gt;0,('Semester Activities'!N$41/'Weightage Page-1'!AH$13)*'Weightage Page-1'!AH213,0))+
(IF('Semester Activities'!N$42&lt;&gt;0,('Semester Activities'!N$42/'Weightage Page-1'!AI$13)*'Weightage Page-1'!AI213,0))+
(IF('Semester Activities'!N$43&lt;&gt;0,('Semester Activities'!N$43/'Weightage Page-1'!AJ$13)*'Weightage Page-1'!AJ213,0))+
(IF('Semester Activities'!N$44&lt;&gt;0,('Semester Activities'!N$44/'Weightage Page-1'!AK$13)*'Weightage Page-1'!AK213,0))+
(IF('Semester Activities'!N$45&lt;&gt;0,('Semester Activities'!N$45/'Weightage Page-1'!AL$13)*'Weightage Page-1'!AL213,0))+
(IF('Semester Activities'!N$46&lt;&gt;0,('Semester Activities'!N$46/'Weightage Page-1'!AM$13)*'Weightage Page-1'!AM213,0))+
(IF('Semester Activities'!N$47&lt;&gt;0,('Semester Activities'!N$47/'Weightage Page-1'!AN$13)*'Weightage Page-1'!AN213,0))+
(IF('Semester Activities'!N$48&lt;&gt;0,('Semester Activities'!N$48/'Weightage Page-1'!AO$13)*'Weightage Page-1'!AO213,0))+
(IF('Semester Activities'!N$49&lt;&gt;0,('Semester Activities'!N$49/'Weightage Page-1'!AP$13)*'Weightage Page-1'!AP213,0))+
(IF('Semester Activities'!N$50&lt;&gt;0,('Semester Activities'!N$50/'Weightage Page-1'!AQ$13)*'Weightage Page-1'!AQ213,0))+
(IF('Semester Activities'!N$51&lt;&gt;0,('Semester Activities'!N$51/'Weightage Page-1'!AR$13)*'Weightage Page-1'!AR213,0))+
(IF('Semester Activities'!N$52&lt;&gt;0,('Semester Activities'!N$52/'Weightage Page-1'!AS$13)*'Weightage Page-1'!AS213,0))+
(IF('Semester Activities'!N$53&lt;&gt;0,('Semester Activities'!N$53/'Weightage Page-1'!AT$13)*'Weightage Page-1'!AT213,0))+
(IF('Semester Activities'!N$54&lt;&gt;0,('Semester Activities'!N$54/'Weightage Page-1'!AU$13)*'Weightage Page-1'!AU213,0))+
(IF('Semester Activities'!N$55&lt;&gt;0,('Semester Activities'!N$55/'Weightage Page-1'!AV$13)*'Weightage Page-1'!AV213,0))+
(IF('Semester Activities'!N$56&lt;&gt;0,('Semester Activities'!N$56/'Weightage Page-1'!AW$13)*'Weightage Page-1'!AW213,0))+
(IF('Semester Activities'!N$57&lt;&gt;0,('Semester Activities'!N$57/'Weightage Page-1'!AX$13)*'Weightage Page-1'!AX213,0))+
(IF('Semester Activities'!N$58&lt;&gt;0,('Semester Activities'!N$58/'Weightage Page-1'!AY$13)*'Weightage Page-1'!AY213,0))+
(IF('Semester Activities'!N$59&lt;&gt;0,('Semester Activities'!N$59/'Weightage Page-1'!AZ$13)*'Weightage Page-1'!AZ213,0))+
(IF('Semester Activities'!N$60&lt;&gt;0,('Semester Activities'!N$60/'Weightage Page-1'!BA$13)*'Weightage Page-1'!BA213,0))+
(IF('Semester Activities'!N$61&lt;&gt;0,('Semester Activities'!N$61/'Weightage Page-1'!BB$13)*'Weightage Page-1'!BB213,0))</f>
        <v>0</v>
      </c>
      <c r="M207" s="423"/>
      <c r="N207" s="424">
        <f t="shared" si="4"/>
        <v>0</v>
      </c>
      <c r="O207" s="424"/>
    </row>
    <row r="208" spans="1:15" ht="16.5" thickBot="1" x14ac:dyDescent="0.3">
      <c r="A208" s="210">
        <v>199</v>
      </c>
      <c r="B208" s="211" t="str">
        <f>IF('Weightage Page-1'!B214&lt;&gt;"",'Weightage Page-1'!B214,"")</f>
        <v/>
      </c>
      <c r="C208" s="118"/>
      <c r="D208" s="423">
        <f>(IF('Semester Activities'!J$11&lt;&gt;0,('Semester Activities'!J$11/'Weightage Page-1'!D$13)*'Weightage Page-1'!D214,0))+
(IF('Semester Activities'!J$12&lt;&gt;0,('Semester Activities'!J$12/'Weightage Page-1'!E$13)*'Weightage Page-1'!E214,0))+
(IF('Semester Activities'!J$13&lt;&gt;0,('Semester Activities'!J$13/'Weightage Page-1'!F$13)*'Weightage Page-1'!F214,0))+
(IF('Semester Activities'!J$14&lt;&gt;0,('Semester Activities'!J$14/'Weightage Page-1'!G$13)*'Weightage Page-1'!G214,0))+
(IF('Semester Activities'!J$15&lt;&gt;0,('Semester Activities'!J$15/'Weightage Page-1'!H$13)*'Weightage Page-1'!H214,0))+
(IF('Semester Activities'!J$16&lt;&gt;0,('Semester Activities'!J$16/'Weightage Page-1'!I$13)*'Weightage Page-1'!I214,0))+
(IF('Semester Activities'!J$17&lt;&gt;0,('Semester Activities'!J$17/'Weightage Page-1'!J$13)*'Weightage Page-1'!J214,0))+
(IF('Semester Activities'!J$18&lt;&gt;0,('Semester Activities'!J$18/'Weightage Page-1'!K$13)*'Weightage Page-1'!K214,0))+
(IF('Semester Activities'!J$19&lt;&gt;0,('Semester Activities'!J$19/'Weightage Page-1'!L$13)*'Weightage Page-1'!L214,0))+
(IF('Semester Activities'!J$20&lt;&gt;0,('Semester Activities'!J$20/'Weightage Page-1'!M$13)*'Weightage Page-1'!M214,0))+
(IF('Semester Activities'!J$21&lt;&gt;0,('Semester Activities'!J$21/'Weightage Page-1'!N$13)*'Weightage Page-1'!N214,0))+
(IF('Semester Activities'!J$25&lt;&gt;0,('Semester Activities'!J$25/'Weightage Page-1'!R$13)*'Weightage Page-1'!R214,0))+
(IF('Semester Activities'!J$26&lt;&gt;0,('Semester Activities'!J$26/'Weightage Page-1'!S$13)*'Weightage Page-1'!S214,0))+
(IF('Semester Activities'!J$27&lt;&gt;0,('Semester Activities'!J$27/'Weightage Page-1'!T$13)*'Weightage Page-1'!T214,0))+
(IF('Semester Activities'!J$28&lt;&gt;0,('Semester Activities'!J$28/'Weightage Page-1'!U$13)*'Weightage Page-1'!U214,0))+
(IF('Semester Activities'!J$29&lt;&gt;0,('Semester Activities'!J$29/'Weightage Page-1'!V$13)*'Weightage Page-1'!V214,0))+
(IF('Semester Activities'!J$30&lt;&gt;0,('Semester Activities'!J$30/'Weightage Page-1'!W$13)*'Weightage Page-1'!W214,0))+
(IF('Semester Activities'!J$31&lt;&gt;0,('Semester Activities'!J$31/'Weightage Page-1'!X$13)*'Weightage Page-1'!X214,0))+
(IF('Semester Activities'!J$32&lt;&gt;0,('Semester Activities'!J$32/'Weightage Page-1'!Y$13)*'Weightage Page-1'!Y214,0))+
(IF('Semester Activities'!J$33&lt;&gt;0,('Semester Activities'!J$33/'Weightage Page-1'!Z$13)*'Weightage Page-1'!Z214,0))+
(IF('Semester Activities'!J$34&lt;&gt;0,('Semester Activities'!J$34/'Weightage Page-1'!AA$13)*'Weightage Page-1'!AA214,0))+
(IF('Semester Activities'!J$35&lt;&gt;0,('Semester Activities'!J$35/'Weightage Page-1'!AB$13)*'Weightage Page-1'!AB214,0))+
(IF('Semester Activities'!J$36&lt;&gt;0,('Semester Activities'!J$36/'Weightage Page-1'!AC$13)*'Weightage Page-1'!AC214,0))+
(IF('Semester Activities'!J$38&lt;&gt;0,('Semester Activities'!J$38/'Weightage Page-1'!AE$13)*'Weightage Page-1'!AE214,0))+
(IF('Semester Activities'!J$39&lt;&gt;0,('Semester Activities'!J$39/'Weightage Page-1'!AF$13)*'Weightage Page-1'!AF214,0))+
(IF('Semester Activities'!J$40&lt;&gt;0,('Semester Activities'!J$40/'Weightage Page-1'!AG$13)*'Weightage Page-1'!AG214,0))+
(IF('Semester Activities'!J$41&lt;&gt;0,('Semester Activities'!J$41/'Weightage Page-1'!AH$13)*'Weightage Page-1'!AH214,0))+
(IF('Semester Activities'!J$42&lt;&gt;0,('Semester Activities'!J$42/'Weightage Page-1'!AI$13)*'Weightage Page-1'!AI214,0))+
(IF('Semester Activities'!J$43&lt;&gt;0,('Semester Activities'!J$43/'Weightage Page-1'!AJ$13)*'Weightage Page-1'!AJ214,0))+
(IF('Semester Activities'!J$44&lt;&gt;0,('Semester Activities'!J$44/'Weightage Page-1'!AK$13)*'Weightage Page-1'!AK214,0))+
(IF('Semester Activities'!J$45&lt;&gt;0,('Semester Activities'!J$45/'Weightage Page-1'!AL$13)*'Weightage Page-1'!AL214,0))+
(IF('Semester Activities'!J$46&lt;&gt;0,('Semester Activities'!J$46/'Weightage Page-1'!AM$13)*'Weightage Page-1'!AM214,0))+
(IF('Semester Activities'!J$47&lt;&gt;0,('Semester Activities'!J$47/'Weightage Page-1'!AN$13)*'Weightage Page-1'!AN214,0))+
(IF('Semester Activities'!J$48&lt;&gt;0,('Semester Activities'!J$48/'Weightage Page-1'!AO$13)*'Weightage Page-1'!AO214,0))+
(IF('Semester Activities'!J$49&lt;&gt;0,('Semester Activities'!J$49/'Weightage Page-1'!AP$13)*'Weightage Page-1'!AP214,0))+
(IF('Semester Activities'!J$50&lt;&gt;0,('Semester Activities'!J$50/'Weightage Page-1'!AQ$13)*'Weightage Page-1'!AQ214,0))+
(IF('Semester Activities'!J$51&lt;&gt;0,('Semester Activities'!J$51/'Weightage Page-1'!AR$13)*'Weightage Page-1'!AR214,0))+
(IF('Semester Activities'!J$52&lt;&gt;0,('Semester Activities'!J$52/'Weightage Page-1'!AS$13)*'Weightage Page-1'!AS214,0))+
(IF('Semester Activities'!J$53&lt;&gt;0,('Semester Activities'!J$53/'Weightage Page-1'!AT$13)*'Weightage Page-1'!AT214,0))+
(IF('Semester Activities'!J$54&lt;&gt;0,('Semester Activities'!J$54/'Weightage Page-1'!AU$13)*'Weightage Page-1'!AU214,0))+
(IF('Semester Activities'!J$55&lt;&gt;0,('Semester Activities'!J$55/'Weightage Page-1'!AV$13)*'Weightage Page-1'!AV214,0))+
(IF('Semester Activities'!J$56&lt;&gt;0,('Semester Activities'!J$56/'Weightage Page-1'!AW$13)*'Weightage Page-1'!AW214,0))+
(IF('Semester Activities'!J$57&lt;&gt;0,('Semester Activities'!J$57/'Weightage Page-1'!AX$13)*'Weightage Page-1'!AX214,0))+
(IF('Semester Activities'!J$58&lt;&gt;0,('Semester Activities'!J$58/'Weightage Page-1'!AY$13)*'Weightage Page-1'!AY214,0))+
(IF('Semester Activities'!J$59&lt;&gt;0,('Semester Activities'!J$59/'Weightage Page-1'!AZ$13)*'Weightage Page-1'!AZ214,0))+
(IF('Semester Activities'!J$60&lt;&gt;0,('Semester Activities'!J$60/'Weightage Page-1'!BA$13)*'Weightage Page-1'!BA214,0))+
(IF('Semester Activities'!J$61&lt;&gt;0,('Semester Activities'!J$61/'Weightage Page-1'!BB$13)*'Weightage Page-1'!BB214,0))</f>
        <v>0</v>
      </c>
      <c r="E208" s="423"/>
      <c r="F208" s="423">
        <f>(IF('Semester Activities'!K$11&lt;&gt;0,('Semester Activities'!K$11/'Weightage Page-1'!D$13)*'Weightage Page-1'!D214,0))+
(IF('Semester Activities'!K$12&lt;&gt;0,('Semester Activities'!K$12/'Weightage Page-1'!E$13)*'Weightage Page-1'!E214,0))+
(IF('Semester Activities'!K$13&lt;&gt;0,('Semester Activities'!K$13/'Weightage Page-1'!F$13)*'Weightage Page-1'!F214,0))+
(IF('Semester Activities'!K$14&lt;&gt;0,('Semester Activities'!K$14/'Weightage Page-1'!G$13)*'Weightage Page-1'!G214,0))+
(IF('Semester Activities'!K$15&lt;&gt;0,('Semester Activities'!K$15/'Weightage Page-1'!H$13)*'Weightage Page-1'!H214,0))+
(IF('Semester Activities'!K$16&lt;&gt;0,('Semester Activities'!K$16/'Weightage Page-1'!I$13)*'Weightage Page-1'!I214,0))+
(IF('Semester Activities'!K$17&lt;&gt;0,('Semester Activities'!K$17/'Weightage Page-1'!J$13)*'Weightage Page-1'!J214,0))+
(IF('Semester Activities'!K$18&lt;&gt;0,('Semester Activities'!K$18/'Weightage Page-1'!K$13)*'Weightage Page-1'!K214,0))+
(IF('Semester Activities'!K$19&lt;&gt;0,('Semester Activities'!K$19/'Weightage Page-1'!L$13)*'Weightage Page-1'!L214,0))+
(IF('Semester Activities'!K$20&lt;&gt;0,('Semester Activities'!K$20/'Weightage Page-1'!M$13)*'Weightage Page-1'!M214,0))+
(IF('Semester Activities'!K$21&lt;&gt;0,('Semester Activities'!K$21/'Weightage Page-1'!N$13)*'Weightage Page-1'!N214,0))+
(IF('Semester Activities'!K$25&lt;&gt;0,('Semester Activities'!K$25/'Weightage Page-1'!R$13)*'Weightage Page-1'!R214,0))+
(IF('Semester Activities'!K$26&lt;&gt;0,('Semester Activities'!K$26/'Weightage Page-1'!S$13)*'Weightage Page-1'!S214,0))+
(IF('Semester Activities'!K$27&lt;&gt;0,('Semester Activities'!K$27/'Weightage Page-1'!T$13)*'Weightage Page-1'!T214,0))+
(IF('Semester Activities'!K$28&lt;&gt;0,('Semester Activities'!K$28/'Weightage Page-1'!U$13)*'Weightage Page-1'!U214,0))+
(IF('Semester Activities'!K$29&lt;&gt;0,('Semester Activities'!K$29/'Weightage Page-1'!V$13)*'Weightage Page-1'!V214,0))+
(IF('Semester Activities'!K$30&lt;&gt;0,('Semester Activities'!K$30/'Weightage Page-1'!W$13)*'Weightage Page-1'!W214,0))+
(IF('Semester Activities'!K$31&lt;&gt;0,('Semester Activities'!K$31/'Weightage Page-1'!X$13)*'Weightage Page-1'!X214,0))+
(IF('Semester Activities'!K$32&lt;&gt;0,('Semester Activities'!K$32/'Weightage Page-1'!Y$13)*'Weightage Page-1'!Y214,0))+
(IF('Semester Activities'!K$33&lt;&gt;0,('Semester Activities'!K$33/'Weightage Page-1'!Z$13)*'Weightage Page-1'!Z214,0))+
(IF('Semester Activities'!K$34&lt;&gt;0,('Semester Activities'!K$34/'Weightage Page-1'!AA$13)*'Weightage Page-1'!AA214,0))+
(IF('Semester Activities'!K$35&lt;&gt;0,('Semester Activities'!K$35/'Weightage Page-1'!AB$13)*'Weightage Page-1'!AB214,0))+
(IF('Semester Activities'!K$36&lt;&gt;0,('Semester Activities'!K$36/'Weightage Page-1'!AC$13)*'Weightage Page-1'!AC214,0))+
(IF('Semester Activities'!K$38&lt;&gt;0,('Semester Activities'!K$38/'Weightage Page-1'!AE$13)*'Weightage Page-1'!AE214,0))+
(IF('Semester Activities'!K$39&lt;&gt;0,('Semester Activities'!K$39/'Weightage Page-1'!AF$13)*'Weightage Page-1'!AF214,0))+
(IF('Semester Activities'!K$40&lt;&gt;0,('Semester Activities'!K$40/'Weightage Page-1'!AG$13)*'Weightage Page-1'!AG214,0))+
(IF('Semester Activities'!K$41&lt;&gt;0,('Semester Activities'!K$41/'Weightage Page-1'!AH$13)*'Weightage Page-1'!AH214,0))+
(IF('Semester Activities'!K$42&lt;&gt;0,('Semester Activities'!K$42/'Weightage Page-1'!AI$13)*'Weightage Page-1'!AI214,0))+
(IF('Semester Activities'!K$43&lt;&gt;0,('Semester Activities'!K$43/'Weightage Page-1'!AJ$13)*'Weightage Page-1'!AJ214,0))+
(IF('Semester Activities'!K$44&lt;&gt;0,('Semester Activities'!K$44/'Weightage Page-1'!AK$13)*'Weightage Page-1'!AK214,0))+
(IF('Semester Activities'!K$45&lt;&gt;0,('Semester Activities'!K$45/'Weightage Page-1'!AL$13)*'Weightage Page-1'!AL214,0))+
(IF('Semester Activities'!K$46&lt;&gt;0,('Semester Activities'!K$46/'Weightage Page-1'!AM$13)*'Weightage Page-1'!AM214,0))+
(IF('Semester Activities'!K$47&lt;&gt;0,('Semester Activities'!K$47/'Weightage Page-1'!AN$13)*'Weightage Page-1'!AN214,0))+
(IF('Semester Activities'!K$48&lt;&gt;0,('Semester Activities'!K$48/'Weightage Page-1'!AO$13)*'Weightage Page-1'!AO214,0))+
(IF('Semester Activities'!K$49&lt;&gt;0,('Semester Activities'!K$49/'Weightage Page-1'!AP$13)*'Weightage Page-1'!AP214,0))+
(IF('Semester Activities'!K$50&lt;&gt;0,('Semester Activities'!K$50/'Weightage Page-1'!AQ$13)*'Weightage Page-1'!AQ214,0))+
(IF('Semester Activities'!K$51&lt;&gt;0,('Semester Activities'!K$51/'Weightage Page-1'!AR$13)*'Weightage Page-1'!AR214,0))+
(IF('Semester Activities'!K$52&lt;&gt;0,('Semester Activities'!K$52/'Weightage Page-1'!AS$13)*'Weightage Page-1'!AS214,0))+
(IF('Semester Activities'!K$53&lt;&gt;0,('Semester Activities'!K$53/'Weightage Page-1'!AT$13)*'Weightage Page-1'!AT214,0))+
(IF('Semester Activities'!K$54&lt;&gt;0,('Semester Activities'!K$54/'Weightage Page-1'!AU$13)*'Weightage Page-1'!AU214,0))+
(IF('Semester Activities'!K$55&lt;&gt;0,('Semester Activities'!K$55/'Weightage Page-1'!AV$13)*'Weightage Page-1'!AV214,0))+
(IF('Semester Activities'!K$56&lt;&gt;0,('Semester Activities'!K$56/'Weightage Page-1'!AW$13)*'Weightage Page-1'!AW214,0))+
(IF('Semester Activities'!K$57&lt;&gt;0,('Semester Activities'!K$57/'Weightage Page-1'!AX$13)*'Weightage Page-1'!AX214,0))+
(IF('Semester Activities'!K$58&lt;&gt;0,('Semester Activities'!K$58/'Weightage Page-1'!AY$13)*'Weightage Page-1'!AY214,0))+
(IF('Semester Activities'!K$59&lt;&gt;0,('Semester Activities'!K$59/'Weightage Page-1'!AZ$13)*'Weightage Page-1'!AZ214,0))+
(IF('Semester Activities'!K$60&lt;&gt;0,('Semester Activities'!K$60/'Weightage Page-1'!BA$13)*'Weightage Page-1'!BA214,0))+
(IF('Semester Activities'!K$61&lt;&gt;0,('Semester Activities'!K$61/'Weightage Page-1'!BB$13)*'Weightage Page-1'!BB214,0))</f>
        <v>0</v>
      </c>
      <c r="G208" s="423"/>
      <c r="H208" s="423">
        <f>(IF('Semester Activities'!L$11&lt;&gt;0,('Semester Activities'!L$11/'Weightage Page-1'!D$13)*'Weightage Page-1'!D214,0))+
(IF('Semester Activities'!L$12&lt;&gt;0,('Semester Activities'!L$12/'Weightage Page-1'!E$13)*'Weightage Page-1'!E214,0))+
(IF('Semester Activities'!L$13&lt;&gt;0,('Semester Activities'!L$13/'Weightage Page-1'!F$13)*'Weightage Page-1'!F214,0))+
(IF('Semester Activities'!L$14&lt;&gt;0,('Semester Activities'!L$14/'Weightage Page-1'!G$13)*'Weightage Page-1'!G214,0))+
(IF('Semester Activities'!L$15&lt;&gt;0,('Semester Activities'!L$15/'Weightage Page-1'!H$13)*'Weightage Page-1'!H214,0))+
(IF('Semester Activities'!L$16&lt;&gt;0,('Semester Activities'!L$16/'Weightage Page-1'!I$13)*'Weightage Page-1'!I214,0))+
(IF('Semester Activities'!L$17&lt;&gt;0,('Semester Activities'!L$17/'Weightage Page-1'!J$13)*'Weightage Page-1'!J214,0))+
(IF('Semester Activities'!L$18&lt;&gt;0,('Semester Activities'!L$18/'Weightage Page-1'!K$13)*'Weightage Page-1'!K214,0))+
(IF('Semester Activities'!L$19&lt;&gt;0,('Semester Activities'!L$19/'Weightage Page-1'!L$13)*'Weightage Page-1'!L214,0))+
(IF('Semester Activities'!L$20&lt;&gt;0,('Semester Activities'!L$20/'Weightage Page-1'!M$13)*'Weightage Page-1'!M214,0))+
(IF('Semester Activities'!L$21&lt;&gt;0,('Semester Activities'!L$21/'Weightage Page-1'!N$13)*'Weightage Page-1'!N214,0))+
(IF('Semester Activities'!L$25&lt;&gt;0,('Semester Activities'!L$25/'Weightage Page-1'!R$13)*'Weightage Page-1'!R214,0))+
(IF('Semester Activities'!L$26&lt;&gt;0,('Semester Activities'!L$26/'Weightage Page-1'!S$13)*'Weightage Page-1'!S214,0))+
(IF('Semester Activities'!L$27&lt;&gt;0,('Semester Activities'!L$27/'Weightage Page-1'!T$13)*'Weightage Page-1'!T214,0))+
(IF('Semester Activities'!L$28&lt;&gt;0,('Semester Activities'!L$28/'Weightage Page-1'!U$13)*'Weightage Page-1'!U214,0))+
(IF('Semester Activities'!L$29&lt;&gt;0,('Semester Activities'!L$29/'Weightage Page-1'!V$13)*'Weightage Page-1'!V214,0))+
(IF('Semester Activities'!L$30&lt;&gt;0,('Semester Activities'!L$30/'Weightage Page-1'!W$13)*'Weightage Page-1'!W214,0))+
(IF('Semester Activities'!L$31&lt;&gt;0,('Semester Activities'!L$31/'Weightage Page-1'!X$13)*'Weightage Page-1'!X214,0))+
(IF('Semester Activities'!L$32&lt;&gt;0,('Semester Activities'!L$32/'Weightage Page-1'!Y$13)*'Weightage Page-1'!Y214,0))+
(IF('Semester Activities'!L$33&lt;&gt;0,('Semester Activities'!L$33/'Weightage Page-1'!Z$13)*'Weightage Page-1'!Z214,0))+
(IF('Semester Activities'!L$34&lt;&gt;0,('Semester Activities'!L$34/'Weightage Page-1'!AA$13)*'Weightage Page-1'!AA214,0))+
(IF('Semester Activities'!L$35&lt;&gt;0,('Semester Activities'!L$35/'Weightage Page-1'!AB$13)*'Weightage Page-1'!AB214,0))+
(IF('Semester Activities'!L$36&lt;&gt;0,('Semester Activities'!L$36/'Weightage Page-1'!AC$13)*'Weightage Page-1'!AC214,0))+
(IF('Semester Activities'!L$38&lt;&gt;0,('Semester Activities'!L$38/'Weightage Page-1'!AE$13)*'Weightage Page-1'!AE214,0))+
(IF('Semester Activities'!L$39&lt;&gt;0,('Semester Activities'!L$39/'Weightage Page-1'!AF$13)*'Weightage Page-1'!AF214,0))+
(IF('Semester Activities'!L$40&lt;&gt;0,('Semester Activities'!L$40/'Weightage Page-1'!AG$13)*'Weightage Page-1'!AG214,0))+
(IF('Semester Activities'!L$41&lt;&gt;0,('Semester Activities'!L$41/'Weightage Page-1'!AH$13)*'Weightage Page-1'!AH214,0))+
(IF('Semester Activities'!L$42&lt;&gt;0,('Semester Activities'!L$42/'Weightage Page-1'!AI$13)*'Weightage Page-1'!AI214,0))+
(IF('Semester Activities'!L$43&lt;&gt;0,('Semester Activities'!L$43/'Weightage Page-1'!AJ$13)*'Weightage Page-1'!AJ214,0))+
(IF('Semester Activities'!L$44&lt;&gt;0,('Semester Activities'!L$44/'Weightage Page-1'!AK$13)*'Weightage Page-1'!AK214,0))+
(IF('Semester Activities'!L$45&lt;&gt;0,('Semester Activities'!L$45/'Weightage Page-1'!AL$13)*'Weightage Page-1'!AL214,0))+
(IF('Semester Activities'!L$46&lt;&gt;0,('Semester Activities'!L$46/'Weightage Page-1'!AM$13)*'Weightage Page-1'!AM214,0))+
(IF('Semester Activities'!L$47&lt;&gt;0,('Semester Activities'!L$47/'Weightage Page-1'!AN$13)*'Weightage Page-1'!AN214,0))+
(IF('Semester Activities'!L$48&lt;&gt;0,('Semester Activities'!L$48/'Weightage Page-1'!AO$13)*'Weightage Page-1'!AO214,0))+
(IF('Semester Activities'!L$49&lt;&gt;0,('Semester Activities'!L$49/'Weightage Page-1'!AP$13)*'Weightage Page-1'!AP214,0))+
(IF('Semester Activities'!L$50&lt;&gt;0,('Semester Activities'!L$50/'Weightage Page-1'!AQ$13)*'Weightage Page-1'!AQ214,0))+
(IF('Semester Activities'!L$51&lt;&gt;0,('Semester Activities'!L$51/'Weightage Page-1'!AR$13)*'Weightage Page-1'!AR214,0))+
(IF('Semester Activities'!L$52&lt;&gt;0,('Semester Activities'!L$52/'Weightage Page-1'!AS$13)*'Weightage Page-1'!AS214,0))+
(IF('Semester Activities'!L$53&lt;&gt;0,('Semester Activities'!L$53/'Weightage Page-1'!AT$13)*'Weightage Page-1'!AT214,0))+
(IF('Semester Activities'!L$54&lt;&gt;0,('Semester Activities'!L$54/'Weightage Page-1'!AU$13)*'Weightage Page-1'!AU214,0))+
(IF('Semester Activities'!L$55&lt;&gt;0,('Semester Activities'!L$55/'Weightage Page-1'!AV$13)*'Weightage Page-1'!AV214,0))+
(IF('Semester Activities'!L$56&lt;&gt;0,('Semester Activities'!L$56/'Weightage Page-1'!AW$13)*'Weightage Page-1'!AW214,0))+
(IF('Semester Activities'!L$57&lt;&gt;0,('Semester Activities'!L$57/'Weightage Page-1'!AX$13)*'Weightage Page-1'!AX214,0))+
(IF('Semester Activities'!L$58&lt;&gt;0,('Semester Activities'!L$58/'Weightage Page-1'!AY$13)*'Weightage Page-1'!AY214,0))+
(IF('Semester Activities'!L$59&lt;&gt;0,('Semester Activities'!L$59/'Weightage Page-1'!AZ$13)*'Weightage Page-1'!AZ214,0))+
(IF('Semester Activities'!L$60&lt;&gt;0,('Semester Activities'!L$60/'Weightage Page-1'!BA$13)*'Weightage Page-1'!BA214,0))+
(IF('Semester Activities'!L$61&lt;&gt;0,('Semester Activities'!L$61/'Weightage Page-1'!BB$13)*'Weightage Page-1'!BB214,0))</f>
        <v>0</v>
      </c>
      <c r="I208" s="423"/>
      <c r="J208" s="423">
        <f>(IF('Semester Activities'!M$11&lt;&gt;0,('Semester Activities'!M$11/'Weightage Page-1'!D$13)*'Weightage Page-1'!D214,0))+
(IF('Semester Activities'!M$12&lt;&gt;0,('Semester Activities'!M$12/'Weightage Page-1'!E$13)*'Weightage Page-1'!E214,0))+
(IF('Semester Activities'!M$13&lt;&gt;0,('Semester Activities'!M$13/'Weightage Page-1'!F$13)*'Weightage Page-1'!F214,0))+
(IF('Semester Activities'!M$14&lt;&gt;0,('Semester Activities'!M$14/'Weightage Page-1'!G$13)*'Weightage Page-1'!G214,0))+
(IF('Semester Activities'!M$15&lt;&gt;0,('Semester Activities'!M$15/'Weightage Page-1'!H$13)*'Weightage Page-1'!H214,0))+
(IF('Semester Activities'!M$16&lt;&gt;0,('Semester Activities'!M$16/'Weightage Page-1'!I$13)*'Weightage Page-1'!I214,0))+
(IF('Semester Activities'!M$17&lt;&gt;0,('Semester Activities'!M$17/'Weightage Page-1'!J$13)*'Weightage Page-1'!J214,0))+
(IF('Semester Activities'!M$18&lt;&gt;0,('Semester Activities'!M$18/'Weightage Page-1'!K$13)*'Weightage Page-1'!K214,0))+
(IF('Semester Activities'!M$19&lt;&gt;0,('Semester Activities'!M$19/'Weightage Page-1'!L$13)*'Weightage Page-1'!L214,0))+
(IF('Semester Activities'!M$20&lt;&gt;0,('Semester Activities'!M$20/'Weightage Page-1'!M$13)*'Weightage Page-1'!M214,0))+
(IF('Semester Activities'!M$21&lt;&gt;0,('Semester Activities'!M$21/'Weightage Page-1'!N$13)*'Weightage Page-1'!N214,0))+
(IF('Semester Activities'!M$25&lt;&gt;0,('Semester Activities'!M$25/'Weightage Page-1'!R$13)*'Weightage Page-1'!R214,0))+
(IF('Semester Activities'!M$26&lt;&gt;0,('Semester Activities'!M$26/'Weightage Page-1'!S$13)*'Weightage Page-1'!S214,0))+
(IF('Semester Activities'!M$27&lt;&gt;0,('Semester Activities'!M$27/'Weightage Page-1'!T$13)*'Weightage Page-1'!T214,0))+
(IF('Semester Activities'!M$28&lt;&gt;0,('Semester Activities'!M$28/'Weightage Page-1'!U$13)*'Weightage Page-1'!U214,0))+
(IF('Semester Activities'!M$29&lt;&gt;0,('Semester Activities'!M$29/'Weightage Page-1'!V$13)*'Weightage Page-1'!V214,0))+
(IF('Semester Activities'!M$30&lt;&gt;0,('Semester Activities'!M$30/'Weightage Page-1'!W$13)*'Weightage Page-1'!W214,0))+
(IF('Semester Activities'!M$31&lt;&gt;0,('Semester Activities'!M$31/'Weightage Page-1'!X$13)*'Weightage Page-1'!X214,0))+
(IF('Semester Activities'!M$32&lt;&gt;0,('Semester Activities'!M$32/'Weightage Page-1'!Y$13)*'Weightage Page-1'!Y214,0))+
(IF('Semester Activities'!M$33&lt;&gt;0,('Semester Activities'!M$33/'Weightage Page-1'!Z$13)*'Weightage Page-1'!Z214,0))+
(IF('Semester Activities'!M$34&lt;&gt;0,('Semester Activities'!M$34/'Weightage Page-1'!AA$13)*'Weightage Page-1'!AA214,0))+
(IF('Semester Activities'!M$35&lt;&gt;0,('Semester Activities'!M$35/'Weightage Page-1'!AB$13)*'Weightage Page-1'!AB214,0))+
(IF('Semester Activities'!M$36&lt;&gt;0,('Semester Activities'!M$36/'Weightage Page-1'!AC$13)*'Weightage Page-1'!AC214,0))+
(IF('Semester Activities'!M$38&lt;&gt;0,('Semester Activities'!M$38/'Weightage Page-1'!AE$13)*'Weightage Page-1'!AE214,0))+
(IF('Semester Activities'!M$39&lt;&gt;0,('Semester Activities'!M$39/'Weightage Page-1'!AF$13)*'Weightage Page-1'!AF214,0))+
(IF('Semester Activities'!M$40&lt;&gt;0,('Semester Activities'!M$40/'Weightage Page-1'!AG$13)*'Weightage Page-1'!AG214,0))+
(IF('Semester Activities'!M$41&lt;&gt;0,('Semester Activities'!M$41/'Weightage Page-1'!AH$13)*'Weightage Page-1'!AH214,0))+
(IF('Semester Activities'!M$42&lt;&gt;0,('Semester Activities'!M$42/'Weightage Page-1'!AI$13)*'Weightage Page-1'!AI214,0))+
(IF('Semester Activities'!M$43&lt;&gt;0,('Semester Activities'!M$43/'Weightage Page-1'!AJ$13)*'Weightage Page-1'!AJ214,0))+
(IF('Semester Activities'!M$44&lt;&gt;0,('Semester Activities'!M$44/'Weightage Page-1'!AK$13)*'Weightage Page-1'!AK214,0))+
(IF('Semester Activities'!M$45&lt;&gt;0,('Semester Activities'!M$45/'Weightage Page-1'!AL$13)*'Weightage Page-1'!AL214,0))+
(IF('Semester Activities'!M$46&lt;&gt;0,('Semester Activities'!M$46/'Weightage Page-1'!AM$13)*'Weightage Page-1'!AM214,0))+
(IF('Semester Activities'!M$47&lt;&gt;0,('Semester Activities'!M$47/'Weightage Page-1'!AN$13)*'Weightage Page-1'!AN214,0))+
(IF('Semester Activities'!M$48&lt;&gt;0,('Semester Activities'!M$48/'Weightage Page-1'!AO$13)*'Weightage Page-1'!AO214,0))+
(IF('Semester Activities'!M$49&lt;&gt;0,('Semester Activities'!M$49/'Weightage Page-1'!AP$13)*'Weightage Page-1'!AP214,0))+
(IF('Semester Activities'!M$50&lt;&gt;0,('Semester Activities'!M$50/'Weightage Page-1'!AQ$13)*'Weightage Page-1'!AQ214,0))+
(IF('Semester Activities'!M$51&lt;&gt;0,('Semester Activities'!M$51/'Weightage Page-1'!AR$13)*'Weightage Page-1'!AR214,0))+
(IF('Semester Activities'!M$52&lt;&gt;0,('Semester Activities'!M$52/'Weightage Page-1'!AS$13)*'Weightage Page-1'!AS214,0))+
(IF('Semester Activities'!M$53&lt;&gt;0,('Semester Activities'!M$53/'Weightage Page-1'!AT$13)*'Weightage Page-1'!AT214,0))+
(IF('Semester Activities'!M$54&lt;&gt;0,('Semester Activities'!M$54/'Weightage Page-1'!AU$13)*'Weightage Page-1'!AU214,0))+
(IF('Semester Activities'!M$55&lt;&gt;0,('Semester Activities'!M$55/'Weightage Page-1'!AV$13)*'Weightage Page-1'!AV214,0))+
(IF('Semester Activities'!M$56&lt;&gt;0,('Semester Activities'!M$56/'Weightage Page-1'!AW$13)*'Weightage Page-1'!AW214,0))+
(IF('Semester Activities'!M$57&lt;&gt;0,('Semester Activities'!M$57/'Weightage Page-1'!AX$13)*'Weightage Page-1'!AX214,0))+
(IF('Semester Activities'!M$58&lt;&gt;0,('Semester Activities'!M$58/'Weightage Page-1'!AY$13)*'Weightage Page-1'!AY214,0))+
(IF('Semester Activities'!M$59&lt;&gt;0,('Semester Activities'!M$59/'Weightage Page-1'!AZ$13)*'Weightage Page-1'!AZ214,0))+
(IF('Semester Activities'!M$60&lt;&gt;0,('Semester Activities'!M$60/'Weightage Page-1'!BA$13)*'Weightage Page-1'!BA214,0))+
(IF('Semester Activities'!M$61&lt;&gt;0,('Semester Activities'!M$61/'Weightage Page-1'!BB$13)*'Weightage Page-1'!BB214,0))</f>
        <v>0</v>
      </c>
      <c r="K208" s="423"/>
      <c r="L208" s="423">
        <f>(IF('Semester Activities'!N$11&lt;&gt;0,('Semester Activities'!N$11/'Weightage Page-1'!D$13)*'Weightage Page-1'!D214,0))+
(IF('Semester Activities'!N$12&lt;&gt;0,('Semester Activities'!N$12/'Weightage Page-1'!E$13)*'Weightage Page-1'!E214,0))+
(IF('Semester Activities'!N$13&lt;&gt;0,('Semester Activities'!N$13/'Weightage Page-1'!F$13)*'Weightage Page-1'!F214,0))+
(IF('Semester Activities'!N$14&lt;&gt;0,('Semester Activities'!N$14/'Weightage Page-1'!G$13)*'Weightage Page-1'!G214,0))+
(IF('Semester Activities'!N$15&lt;&gt;0,('Semester Activities'!N$15/'Weightage Page-1'!H$13)*'Weightage Page-1'!H214,0))+
(IF('Semester Activities'!N$16&lt;&gt;0,('Semester Activities'!N$16/'Weightage Page-1'!I$13)*'Weightage Page-1'!I214,0))+
(IF('Semester Activities'!N$17&lt;&gt;0,('Semester Activities'!N$17/'Weightage Page-1'!J$13)*'Weightage Page-1'!J214,0))+
(IF('Semester Activities'!N$18&lt;&gt;0,('Semester Activities'!N$18/'Weightage Page-1'!K$13)*'Weightage Page-1'!K214,0))+
(IF('Semester Activities'!N$19&lt;&gt;0,('Semester Activities'!N$19/'Weightage Page-1'!L$13)*'Weightage Page-1'!L214,0))+
(IF('Semester Activities'!N$20&lt;&gt;0,('Semester Activities'!N$20/'Weightage Page-1'!M$13)*'Weightage Page-1'!M214,0))+
(IF('Semester Activities'!N$21&lt;&gt;0,('Semester Activities'!N$21/'Weightage Page-1'!N$13)*'Weightage Page-1'!N214,0))+
(IF('Semester Activities'!N$25&lt;&gt;0,('Semester Activities'!N$25/'Weightage Page-1'!R$13)*'Weightage Page-1'!R214,0))+
(IF('Semester Activities'!N$26&lt;&gt;0,('Semester Activities'!N$26/'Weightage Page-1'!S$13)*'Weightage Page-1'!S214,0))+
(IF('Semester Activities'!N$27&lt;&gt;0,('Semester Activities'!N$27/'Weightage Page-1'!T$13)*'Weightage Page-1'!T214,0))+
(IF('Semester Activities'!N$28&lt;&gt;0,('Semester Activities'!N$28/'Weightage Page-1'!U$13)*'Weightage Page-1'!U214,0))+
(IF('Semester Activities'!N$29&lt;&gt;0,('Semester Activities'!N$29/'Weightage Page-1'!V$13)*'Weightage Page-1'!V214,0))+
(IF('Semester Activities'!N$30&lt;&gt;0,('Semester Activities'!N$30/'Weightage Page-1'!W$13)*'Weightage Page-1'!W214,0))+
(IF('Semester Activities'!N$31&lt;&gt;0,('Semester Activities'!N$31/'Weightage Page-1'!X$13)*'Weightage Page-1'!X214,0))+
(IF('Semester Activities'!N$32&lt;&gt;0,('Semester Activities'!N$32/'Weightage Page-1'!Y$13)*'Weightage Page-1'!Y214,0))+
(IF('Semester Activities'!N$33&lt;&gt;0,('Semester Activities'!N$33/'Weightage Page-1'!Z$13)*'Weightage Page-1'!Z214,0))+
(IF('Semester Activities'!N$34&lt;&gt;0,('Semester Activities'!N$34/'Weightage Page-1'!AA$13)*'Weightage Page-1'!AA214,0))+
(IF('Semester Activities'!N$35&lt;&gt;0,('Semester Activities'!N$35/'Weightage Page-1'!AB$13)*'Weightage Page-1'!AB214,0))+
(IF('Semester Activities'!N$36&lt;&gt;0,('Semester Activities'!N$36/'Weightage Page-1'!AC$13)*'Weightage Page-1'!AC214,0))+
(IF('Semester Activities'!N$38&lt;&gt;0,('Semester Activities'!N$38/'Weightage Page-1'!AE$13)*'Weightage Page-1'!AE214,0))+
(IF('Semester Activities'!N$39&lt;&gt;0,('Semester Activities'!N$39/'Weightage Page-1'!AF$13)*'Weightage Page-1'!AF214,0))+
(IF('Semester Activities'!N$40&lt;&gt;0,('Semester Activities'!N$40/'Weightage Page-1'!AG$13)*'Weightage Page-1'!AG214,0))+
(IF('Semester Activities'!N$41&lt;&gt;0,('Semester Activities'!N$41/'Weightage Page-1'!AH$13)*'Weightage Page-1'!AH214,0))+
(IF('Semester Activities'!N$42&lt;&gt;0,('Semester Activities'!N$42/'Weightage Page-1'!AI$13)*'Weightage Page-1'!AI214,0))+
(IF('Semester Activities'!N$43&lt;&gt;0,('Semester Activities'!N$43/'Weightage Page-1'!AJ$13)*'Weightage Page-1'!AJ214,0))+
(IF('Semester Activities'!N$44&lt;&gt;0,('Semester Activities'!N$44/'Weightage Page-1'!AK$13)*'Weightage Page-1'!AK214,0))+
(IF('Semester Activities'!N$45&lt;&gt;0,('Semester Activities'!N$45/'Weightage Page-1'!AL$13)*'Weightage Page-1'!AL214,0))+
(IF('Semester Activities'!N$46&lt;&gt;0,('Semester Activities'!N$46/'Weightage Page-1'!AM$13)*'Weightage Page-1'!AM214,0))+
(IF('Semester Activities'!N$47&lt;&gt;0,('Semester Activities'!N$47/'Weightage Page-1'!AN$13)*'Weightage Page-1'!AN214,0))+
(IF('Semester Activities'!N$48&lt;&gt;0,('Semester Activities'!N$48/'Weightage Page-1'!AO$13)*'Weightage Page-1'!AO214,0))+
(IF('Semester Activities'!N$49&lt;&gt;0,('Semester Activities'!N$49/'Weightage Page-1'!AP$13)*'Weightage Page-1'!AP214,0))+
(IF('Semester Activities'!N$50&lt;&gt;0,('Semester Activities'!N$50/'Weightage Page-1'!AQ$13)*'Weightage Page-1'!AQ214,0))+
(IF('Semester Activities'!N$51&lt;&gt;0,('Semester Activities'!N$51/'Weightage Page-1'!AR$13)*'Weightage Page-1'!AR214,0))+
(IF('Semester Activities'!N$52&lt;&gt;0,('Semester Activities'!N$52/'Weightage Page-1'!AS$13)*'Weightage Page-1'!AS214,0))+
(IF('Semester Activities'!N$53&lt;&gt;0,('Semester Activities'!N$53/'Weightage Page-1'!AT$13)*'Weightage Page-1'!AT214,0))+
(IF('Semester Activities'!N$54&lt;&gt;0,('Semester Activities'!N$54/'Weightage Page-1'!AU$13)*'Weightage Page-1'!AU214,0))+
(IF('Semester Activities'!N$55&lt;&gt;0,('Semester Activities'!N$55/'Weightage Page-1'!AV$13)*'Weightage Page-1'!AV214,0))+
(IF('Semester Activities'!N$56&lt;&gt;0,('Semester Activities'!N$56/'Weightage Page-1'!AW$13)*'Weightage Page-1'!AW214,0))+
(IF('Semester Activities'!N$57&lt;&gt;0,('Semester Activities'!N$57/'Weightage Page-1'!AX$13)*'Weightage Page-1'!AX214,0))+
(IF('Semester Activities'!N$58&lt;&gt;0,('Semester Activities'!N$58/'Weightage Page-1'!AY$13)*'Weightage Page-1'!AY214,0))+
(IF('Semester Activities'!N$59&lt;&gt;0,('Semester Activities'!N$59/'Weightage Page-1'!AZ$13)*'Weightage Page-1'!AZ214,0))+
(IF('Semester Activities'!N$60&lt;&gt;0,('Semester Activities'!N$60/'Weightage Page-1'!BA$13)*'Weightage Page-1'!BA214,0))+
(IF('Semester Activities'!N$61&lt;&gt;0,('Semester Activities'!N$61/'Weightage Page-1'!BB$13)*'Weightage Page-1'!BB214,0))</f>
        <v>0</v>
      </c>
      <c r="M208" s="423"/>
      <c r="N208" s="424">
        <f t="shared" si="4"/>
        <v>0</v>
      </c>
      <c r="O208" s="424"/>
    </row>
    <row r="209" spans="1:15" ht="16.5" thickBot="1" x14ac:dyDescent="0.3">
      <c r="A209" s="210">
        <v>200</v>
      </c>
      <c r="B209" s="211" t="str">
        <f>IF('Weightage Page-1'!B215&lt;&gt;"",'Weightage Page-1'!B215,"")</f>
        <v/>
      </c>
      <c r="C209" s="118"/>
      <c r="D209" s="423">
        <f>(IF('Semester Activities'!J$11&lt;&gt;0,('Semester Activities'!J$11/'Weightage Page-1'!D$13)*'Weightage Page-1'!D215,0))+
(IF('Semester Activities'!J$12&lt;&gt;0,('Semester Activities'!J$12/'Weightage Page-1'!E$13)*'Weightage Page-1'!E215,0))+
(IF('Semester Activities'!J$13&lt;&gt;0,('Semester Activities'!J$13/'Weightage Page-1'!F$13)*'Weightage Page-1'!F215,0))+
(IF('Semester Activities'!J$14&lt;&gt;0,('Semester Activities'!J$14/'Weightage Page-1'!G$13)*'Weightage Page-1'!G215,0))+
(IF('Semester Activities'!J$15&lt;&gt;0,('Semester Activities'!J$15/'Weightage Page-1'!H$13)*'Weightage Page-1'!H215,0))+
(IF('Semester Activities'!J$16&lt;&gt;0,('Semester Activities'!J$16/'Weightage Page-1'!I$13)*'Weightage Page-1'!I215,0))+
(IF('Semester Activities'!J$17&lt;&gt;0,('Semester Activities'!J$17/'Weightage Page-1'!J$13)*'Weightage Page-1'!J215,0))+
(IF('Semester Activities'!J$18&lt;&gt;0,('Semester Activities'!J$18/'Weightage Page-1'!K$13)*'Weightage Page-1'!K215,0))+
(IF('Semester Activities'!J$19&lt;&gt;0,('Semester Activities'!J$19/'Weightage Page-1'!L$13)*'Weightage Page-1'!L215,0))+
(IF('Semester Activities'!J$20&lt;&gt;0,('Semester Activities'!J$20/'Weightage Page-1'!M$13)*'Weightage Page-1'!M215,0))+
(IF('Semester Activities'!J$21&lt;&gt;0,('Semester Activities'!J$21/'Weightage Page-1'!N$13)*'Weightage Page-1'!N215,0))+
(IF('Semester Activities'!J$25&lt;&gt;0,('Semester Activities'!J$25/'Weightage Page-1'!R$13)*'Weightage Page-1'!R215,0))+
(IF('Semester Activities'!J$26&lt;&gt;0,('Semester Activities'!J$26/'Weightage Page-1'!S$13)*'Weightage Page-1'!S215,0))+
(IF('Semester Activities'!J$27&lt;&gt;0,('Semester Activities'!J$27/'Weightage Page-1'!T$13)*'Weightage Page-1'!T215,0))+
(IF('Semester Activities'!J$28&lt;&gt;0,('Semester Activities'!J$28/'Weightage Page-1'!U$13)*'Weightage Page-1'!U215,0))+
(IF('Semester Activities'!J$29&lt;&gt;0,('Semester Activities'!J$29/'Weightage Page-1'!V$13)*'Weightage Page-1'!V215,0))+
(IF('Semester Activities'!J$30&lt;&gt;0,('Semester Activities'!J$30/'Weightage Page-1'!W$13)*'Weightage Page-1'!W215,0))+
(IF('Semester Activities'!J$31&lt;&gt;0,('Semester Activities'!J$31/'Weightage Page-1'!X$13)*'Weightage Page-1'!X215,0))+
(IF('Semester Activities'!J$32&lt;&gt;0,('Semester Activities'!J$32/'Weightage Page-1'!Y$13)*'Weightage Page-1'!Y215,0))+
(IF('Semester Activities'!J$33&lt;&gt;0,('Semester Activities'!J$33/'Weightage Page-1'!Z$13)*'Weightage Page-1'!Z215,0))+
(IF('Semester Activities'!J$34&lt;&gt;0,('Semester Activities'!J$34/'Weightage Page-1'!AA$13)*'Weightage Page-1'!AA215,0))+
(IF('Semester Activities'!J$35&lt;&gt;0,('Semester Activities'!J$35/'Weightage Page-1'!AB$13)*'Weightage Page-1'!AB215,0))+
(IF('Semester Activities'!J$36&lt;&gt;0,('Semester Activities'!J$36/'Weightage Page-1'!AC$13)*'Weightage Page-1'!AC215,0))+
(IF('Semester Activities'!J$38&lt;&gt;0,('Semester Activities'!J$38/'Weightage Page-1'!AE$13)*'Weightage Page-1'!AE215,0))+
(IF('Semester Activities'!J$39&lt;&gt;0,('Semester Activities'!J$39/'Weightage Page-1'!AF$13)*'Weightage Page-1'!AF215,0))+
(IF('Semester Activities'!J$40&lt;&gt;0,('Semester Activities'!J$40/'Weightage Page-1'!AG$13)*'Weightage Page-1'!AG215,0))+
(IF('Semester Activities'!J$41&lt;&gt;0,('Semester Activities'!J$41/'Weightage Page-1'!AH$13)*'Weightage Page-1'!AH215,0))+
(IF('Semester Activities'!J$42&lt;&gt;0,('Semester Activities'!J$42/'Weightage Page-1'!AI$13)*'Weightage Page-1'!AI215,0))+
(IF('Semester Activities'!J$43&lt;&gt;0,('Semester Activities'!J$43/'Weightage Page-1'!AJ$13)*'Weightage Page-1'!AJ215,0))+
(IF('Semester Activities'!J$44&lt;&gt;0,('Semester Activities'!J$44/'Weightage Page-1'!AK$13)*'Weightage Page-1'!AK215,0))+
(IF('Semester Activities'!J$45&lt;&gt;0,('Semester Activities'!J$45/'Weightage Page-1'!AL$13)*'Weightage Page-1'!AL215,0))+
(IF('Semester Activities'!J$46&lt;&gt;0,('Semester Activities'!J$46/'Weightage Page-1'!AM$13)*'Weightage Page-1'!AM215,0))+
(IF('Semester Activities'!J$47&lt;&gt;0,('Semester Activities'!J$47/'Weightage Page-1'!AN$13)*'Weightage Page-1'!AN215,0))+
(IF('Semester Activities'!J$48&lt;&gt;0,('Semester Activities'!J$48/'Weightage Page-1'!AO$13)*'Weightage Page-1'!AO215,0))+
(IF('Semester Activities'!J$49&lt;&gt;0,('Semester Activities'!J$49/'Weightage Page-1'!AP$13)*'Weightage Page-1'!AP215,0))+
(IF('Semester Activities'!J$50&lt;&gt;0,('Semester Activities'!J$50/'Weightage Page-1'!AQ$13)*'Weightage Page-1'!AQ215,0))+
(IF('Semester Activities'!J$51&lt;&gt;0,('Semester Activities'!J$51/'Weightage Page-1'!AR$13)*'Weightage Page-1'!AR215,0))+
(IF('Semester Activities'!J$52&lt;&gt;0,('Semester Activities'!J$52/'Weightage Page-1'!AS$13)*'Weightage Page-1'!AS215,0))+
(IF('Semester Activities'!J$53&lt;&gt;0,('Semester Activities'!J$53/'Weightage Page-1'!AT$13)*'Weightage Page-1'!AT215,0))+
(IF('Semester Activities'!J$54&lt;&gt;0,('Semester Activities'!J$54/'Weightage Page-1'!AU$13)*'Weightage Page-1'!AU215,0))+
(IF('Semester Activities'!J$55&lt;&gt;0,('Semester Activities'!J$55/'Weightage Page-1'!AV$13)*'Weightage Page-1'!AV215,0))+
(IF('Semester Activities'!J$56&lt;&gt;0,('Semester Activities'!J$56/'Weightage Page-1'!AW$13)*'Weightage Page-1'!AW215,0))+
(IF('Semester Activities'!J$57&lt;&gt;0,('Semester Activities'!J$57/'Weightage Page-1'!AX$13)*'Weightage Page-1'!AX215,0))+
(IF('Semester Activities'!J$58&lt;&gt;0,('Semester Activities'!J$58/'Weightage Page-1'!AY$13)*'Weightage Page-1'!AY215,0))+
(IF('Semester Activities'!J$59&lt;&gt;0,('Semester Activities'!J$59/'Weightage Page-1'!AZ$13)*'Weightage Page-1'!AZ215,0))+
(IF('Semester Activities'!J$60&lt;&gt;0,('Semester Activities'!J$60/'Weightage Page-1'!BA$13)*'Weightage Page-1'!BA215,0))+
(IF('Semester Activities'!J$61&lt;&gt;0,('Semester Activities'!J$61/'Weightage Page-1'!BB$13)*'Weightage Page-1'!BB215,0))</f>
        <v>0</v>
      </c>
      <c r="E209" s="423"/>
      <c r="F209" s="423">
        <f>(IF('Semester Activities'!K$11&lt;&gt;0,('Semester Activities'!K$11/'Weightage Page-1'!D$13)*'Weightage Page-1'!D215,0))+
(IF('Semester Activities'!K$12&lt;&gt;0,('Semester Activities'!K$12/'Weightage Page-1'!E$13)*'Weightage Page-1'!E215,0))+
(IF('Semester Activities'!K$13&lt;&gt;0,('Semester Activities'!K$13/'Weightage Page-1'!F$13)*'Weightage Page-1'!F215,0))+
(IF('Semester Activities'!K$14&lt;&gt;0,('Semester Activities'!K$14/'Weightage Page-1'!G$13)*'Weightage Page-1'!G215,0))+
(IF('Semester Activities'!K$15&lt;&gt;0,('Semester Activities'!K$15/'Weightage Page-1'!H$13)*'Weightage Page-1'!H215,0))+
(IF('Semester Activities'!K$16&lt;&gt;0,('Semester Activities'!K$16/'Weightage Page-1'!I$13)*'Weightage Page-1'!I215,0))+
(IF('Semester Activities'!K$17&lt;&gt;0,('Semester Activities'!K$17/'Weightage Page-1'!J$13)*'Weightage Page-1'!J215,0))+
(IF('Semester Activities'!K$18&lt;&gt;0,('Semester Activities'!K$18/'Weightage Page-1'!K$13)*'Weightage Page-1'!K215,0))+
(IF('Semester Activities'!K$19&lt;&gt;0,('Semester Activities'!K$19/'Weightage Page-1'!L$13)*'Weightage Page-1'!L215,0))+
(IF('Semester Activities'!K$20&lt;&gt;0,('Semester Activities'!K$20/'Weightage Page-1'!M$13)*'Weightage Page-1'!M215,0))+
(IF('Semester Activities'!K$21&lt;&gt;0,('Semester Activities'!K$21/'Weightage Page-1'!N$13)*'Weightage Page-1'!N215,0))+
(IF('Semester Activities'!K$25&lt;&gt;0,('Semester Activities'!K$25/'Weightage Page-1'!R$13)*'Weightage Page-1'!R215,0))+
(IF('Semester Activities'!K$26&lt;&gt;0,('Semester Activities'!K$26/'Weightage Page-1'!S$13)*'Weightage Page-1'!S215,0))+
(IF('Semester Activities'!K$27&lt;&gt;0,('Semester Activities'!K$27/'Weightage Page-1'!T$13)*'Weightage Page-1'!T215,0))+
(IF('Semester Activities'!K$28&lt;&gt;0,('Semester Activities'!K$28/'Weightage Page-1'!U$13)*'Weightage Page-1'!U215,0))+
(IF('Semester Activities'!K$29&lt;&gt;0,('Semester Activities'!K$29/'Weightage Page-1'!V$13)*'Weightage Page-1'!V215,0))+
(IF('Semester Activities'!K$30&lt;&gt;0,('Semester Activities'!K$30/'Weightage Page-1'!W$13)*'Weightage Page-1'!W215,0))+
(IF('Semester Activities'!K$31&lt;&gt;0,('Semester Activities'!K$31/'Weightage Page-1'!X$13)*'Weightage Page-1'!X215,0))+
(IF('Semester Activities'!K$32&lt;&gt;0,('Semester Activities'!K$32/'Weightage Page-1'!Y$13)*'Weightage Page-1'!Y215,0))+
(IF('Semester Activities'!K$33&lt;&gt;0,('Semester Activities'!K$33/'Weightage Page-1'!Z$13)*'Weightage Page-1'!Z215,0))+
(IF('Semester Activities'!K$34&lt;&gt;0,('Semester Activities'!K$34/'Weightage Page-1'!AA$13)*'Weightage Page-1'!AA215,0))+
(IF('Semester Activities'!K$35&lt;&gt;0,('Semester Activities'!K$35/'Weightage Page-1'!AB$13)*'Weightage Page-1'!AB215,0))+
(IF('Semester Activities'!K$36&lt;&gt;0,('Semester Activities'!K$36/'Weightage Page-1'!AC$13)*'Weightage Page-1'!AC215,0))+
(IF('Semester Activities'!K$38&lt;&gt;0,('Semester Activities'!K$38/'Weightage Page-1'!AE$13)*'Weightage Page-1'!AE215,0))+
(IF('Semester Activities'!K$39&lt;&gt;0,('Semester Activities'!K$39/'Weightage Page-1'!AF$13)*'Weightage Page-1'!AF215,0))+
(IF('Semester Activities'!K$40&lt;&gt;0,('Semester Activities'!K$40/'Weightage Page-1'!AG$13)*'Weightage Page-1'!AG215,0))+
(IF('Semester Activities'!K$41&lt;&gt;0,('Semester Activities'!K$41/'Weightage Page-1'!AH$13)*'Weightage Page-1'!AH215,0))+
(IF('Semester Activities'!K$42&lt;&gt;0,('Semester Activities'!K$42/'Weightage Page-1'!AI$13)*'Weightage Page-1'!AI215,0))+
(IF('Semester Activities'!K$43&lt;&gt;0,('Semester Activities'!K$43/'Weightage Page-1'!AJ$13)*'Weightage Page-1'!AJ215,0))+
(IF('Semester Activities'!K$44&lt;&gt;0,('Semester Activities'!K$44/'Weightage Page-1'!AK$13)*'Weightage Page-1'!AK215,0))+
(IF('Semester Activities'!K$45&lt;&gt;0,('Semester Activities'!K$45/'Weightage Page-1'!AL$13)*'Weightage Page-1'!AL215,0))+
(IF('Semester Activities'!K$46&lt;&gt;0,('Semester Activities'!K$46/'Weightage Page-1'!AM$13)*'Weightage Page-1'!AM215,0))+
(IF('Semester Activities'!K$47&lt;&gt;0,('Semester Activities'!K$47/'Weightage Page-1'!AN$13)*'Weightage Page-1'!AN215,0))+
(IF('Semester Activities'!K$48&lt;&gt;0,('Semester Activities'!K$48/'Weightage Page-1'!AO$13)*'Weightage Page-1'!AO215,0))+
(IF('Semester Activities'!K$49&lt;&gt;0,('Semester Activities'!K$49/'Weightage Page-1'!AP$13)*'Weightage Page-1'!AP215,0))+
(IF('Semester Activities'!K$50&lt;&gt;0,('Semester Activities'!K$50/'Weightage Page-1'!AQ$13)*'Weightage Page-1'!AQ215,0))+
(IF('Semester Activities'!K$51&lt;&gt;0,('Semester Activities'!K$51/'Weightage Page-1'!AR$13)*'Weightage Page-1'!AR215,0))+
(IF('Semester Activities'!K$52&lt;&gt;0,('Semester Activities'!K$52/'Weightage Page-1'!AS$13)*'Weightage Page-1'!AS215,0))+
(IF('Semester Activities'!K$53&lt;&gt;0,('Semester Activities'!K$53/'Weightage Page-1'!AT$13)*'Weightage Page-1'!AT215,0))+
(IF('Semester Activities'!K$54&lt;&gt;0,('Semester Activities'!K$54/'Weightage Page-1'!AU$13)*'Weightage Page-1'!AU215,0))+
(IF('Semester Activities'!K$55&lt;&gt;0,('Semester Activities'!K$55/'Weightage Page-1'!AV$13)*'Weightage Page-1'!AV215,0))+
(IF('Semester Activities'!K$56&lt;&gt;0,('Semester Activities'!K$56/'Weightage Page-1'!AW$13)*'Weightage Page-1'!AW215,0))+
(IF('Semester Activities'!K$57&lt;&gt;0,('Semester Activities'!K$57/'Weightage Page-1'!AX$13)*'Weightage Page-1'!AX215,0))+
(IF('Semester Activities'!K$58&lt;&gt;0,('Semester Activities'!K$58/'Weightage Page-1'!AY$13)*'Weightage Page-1'!AY215,0))+
(IF('Semester Activities'!K$59&lt;&gt;0,('Semester Activities'!K$59/'Weightage Page-1'!AZ$13)*'Weightage Page-1'!AZ215,0))+
(IF('Semester Activities'!K$60&lt;&gt;0,('Semester Activities'!K$60/'Weightage Page-1'!BA$13)*'Weightage Page-1'!BA215,0))+
(IF('Semester Activities'!K$61&lt;&gt;0,('Semester Activities'!K$61/'Weightage Page-1'!BB$13)*'Weightage Page-1'!BB215,0))</f>
        <v>0</v>
      </c>
      <c r="G209" s="423"/>
      <c r="H209" s="423">
        <f>(IF('Semester Activities'!L$11&lt;&gt;0,('Semester Activities'!L$11/'Weightage Page-1'!D$13)*'Weightage Page-1'!D215,0))+
(IF('Semester Activities'!L$12&lt;&gt;0,('Semester Activities'!L$12/'Weightage Page-1'!E$13)*'Weightage Page-1'!E215,0))+
(IF('Semester Activities'!L$13&lt;&gt;0,('Semester Activities'!L$13/'Weightage Page-1'!F$13)*'Weightage Page-1'!F215,0))+
(IF('Semester Activities'!L$14&lt;&gt;0,('Semester Activities'!L$14/'Weightage Page-1'!G$13)*'Weightage Page-1'!G215,0))+
(IF('Semester Activities'!L$15&lt;&gt;0,('Semester Activities'!L$15/'Weightage Page-1'!H$13)*'Weightage Page-1'!H215,0))+
(IF('Semester Activities'!L$16&lt;&gt;0,('Semester Activities'!L$16/'Weightage Page-1'!I$13)*'Weightage Page-1'!I215,0))+
(IF('Semester Activities'!L$17&lt;&gt;0,('Semester Activities'!L$17/'Weightage Page-1'!J$13)*'Weightage Page-1'!J215,0))+
(IF('Semester Activities'!L$18&lt;&gt;0,('Semester Activities'!L$18/'Weightage Page-1'!K$13)*'Weightage Page-1'!K215,0))+
(IF('Semester Activities'!L$19&lt;&gt;0,('Semester Activities'!L$19/'Weightage Page-1'!L$13)*'Weightage Page-1'!L215,0))+
(IF('Semester Activities'!L$20&lt;&gt;0,('Semester Activities'!L$20/'Weightage Page-1'!M$13)*'Weightage Page-1'!M215,0))+
(IF('Semester Activities'!L$21&lt;&gt;0,('Semester Activities'!L$21/'Weightage Page-1'!N$13)*'Weightage Page-1'!N215,0))+
(IF('Semester Activities'!L$25&lt;&gt;0,('Semester Activities'!L$25/'Weightage Page-1'!R$13)*'Weightage Page-1'!R215,0))+
(IF('Semester Activities'!L$26&lt;&gt;0,('Semester Activities'!L$26/'Weightage Page-1'!S$13)*'Weightage Page-1'!S215,0))+
(IF('Semester Activities'!L$27&lt;&gt;0,('Semester Activities'!L$27/'Weightage Page-1'!T$13)*'Weightage Page-1'!T215,0))+
(IF('Semester Activities'!L$28&lt;&gt;0,('Semester Activities'!L$28/'Weightage Page-1'!U$13)*'Weightage Page-1'!U215,0))+
(IF('Semester Activities'!L$29&lt;&gt;0,('Semester Activities'!L$29/'Weightage Page-1'!V$13)*'Weightage Page-1'!V215,0))+
(IF('Semester Activities'!L$30&lt;&gt;0,('Semester Activities'!L$30/'Weightage Page-1'!W$13)*'Weightage Page-1'!W215,0))+
(IF('Semester Activities'!L$31&lt;&gt;0,('Semester Activities'!L$31/'Weightage Page-1'!X$13)*'Weightage Page-1'!X215,0))+
(IF('Semester Activities'!L$32&lt;&gt;0,('Semester Activities'!L$32/'Weightage Page-1'!Y$13)*'Weightage Page-1'!Y215,0))+
(IF('Semester Activities'!L$33&lt;&gt;0,('Semester Activities'!L$33/'Weightage Page-1'!Z$13)*'Weightage Page-1'!Z215,0))+
(IF('Semester Activities'!L$34&lt;&gt;0,('Semester Activities'!L$34/'Weightage Page-1'!AA$13)*'Weightage Page-1'!AA215,0))+
(IF('Semester Activities'!L$35&lt;&gt;0,('Semester Activities'!L$35/'Weightage Page-1'!AB$13)*'Weightage Page-1'!AB215,0))+
(IF('Semester Activities'!L$36&lt;&gt;0,('Semester Activities'!L$36/'Weightage Page-1'!AC$13)*'Weightage Page-1'!AC215,0))+
(IF('Semester Activities'!L$38&lt;&gt;0,('Semester Activities'!L$38/'Weightage Page-1'!AE$13)*'Weightage Page-1'!AE215,0))+
(IF('Semester Activities'!L$39&lt;&gt;0,('Semester Activities'!L$39/'Weightage Page-1'!AF$13)*'Weightage Page-1'!AF215,0))+
(IF('Semester Activities'!L$40&lt;&gt;0,('Semester Activities'!L$40/'Weightage Page-1'!AG$13)*'Weightage Page-1'!AG215,0))+
(IF('Semester Activities'!L$41&lt;&gt;0,('Semester Activities'!L$41/'Weightage Page-1'!AH$13)*'Weightage Page-1'!AH215,0))+
(IF('Semester Activities'!L$42&lt;&gt;0,('Semester Activities'!L$42/'Weightage Page-1'!AI$13)*'Weightage Page-1'!AI215,0))+
(IF('Semester Activities'!L$43&lt;&gt;0,('Semester Activities'!L$43/'Weightage Page-1'!AJ$13)*'Weightage Page-1'!AJ215,0))+
(IF('Semester Activities'!L$44&lt;&gt;0,('Semester Activities'!L$44/'Weightage Page-1'!AK$13)*'Weightage Page-1'!AK215,0))+
(IF('Semester Activities'!L$45&lt;&gt;0,('Semester Activities'!L$45/'Weightage Page-1'!AL$13)*'Weightage Page-1'!AL215,0))+
(IF('Semester Activities'!L$46&lt;&gt;0,('Semester Activities'!L$46/'Weightage Page-1'!AM$13)*'Weightage Page-1'!AM215,0))+
(IF('Semester Activities'!L$47&lt;&gt;0,('Semester Activities'!L$47/'Weightage Page-1'!AN$13)*'Weightage Page-1'!AN215,0))+
(IF('Semester Activities'!L$48&lt;&gt;0,('Semester Activities'!L$48/'Weightage Page-1'!AO$13)*'Weightage Page-1'!AO215,0))+
(IF('Semester Activities'!L$49&lt;&gt;0,('Semester Activities'!L$49/'Weightage Page-1'!AP$13)*'Weightage Page-1'!AP215,0))+
(IF('Semester Activities'!L$50&lt;&gt;0,('Semester Activities'!L$50/'Weightage Page-1'!AQ$13)*'Weightage Page-1'!AQ215,0))+
(IF('Semester Activities'!L$51&lt;&gt;0,('Semester Activities'!L$51/'Weightage Page-1'!AR$13)*'Weightage Page-1'!AR215,0))+
(IF('Semester Activities'!L$52&lt;&gt;0,('Semester Activities'!L$52/'Weightage Page-1'!AS$13)*'Weightage Page-1'!AS215,0))+
(IF('Semester Activities'!L$53&lt;&gt;0,('Semester Activities'!L$53/'Weightage Page-1'!AT$13)*'Weightage Page-1'!AT215,0))+
(IF('Semester Activities'!L$54&lt;&gt;0,('Semester Activities'!L$54/'Weightage Page-1'!AU$13)*'Weightage Page-1'!AU215,0))+
(IF('Semester Activities'!L$55&lt;&gt;0,('Semester Activities'!L$55/'Weightage Page-1'!AV$13)*'Weightage Page-1'!AV215,0))+
(IF('Semester Activities'!L$56&lt;&gt;0,('Semester Activities'!L$56/'Weightage Page-1'!AW$13)*'Weightage Page-1'!AW215,0))+
(IF('Semester Activities'!L$57&lt;&gt;0,('Semester Activities'!L$57/'Weightage Page-1'!AX$13)*'Weightage Page-1'!AX215,0))+
(IF('Semester Activities'!L$58&lt;&gt;0,('Semester Activities'!L$58/'Weightage Page-1'!AY$13)*'Weightage Page-1'!AY215,0))+
(IF('Semester Activities'!L$59&lt;&gt;0,('Semester Activities'!L$59/'Weightage Page-1'!AZ$13)*'Weightage Page-1'!AZ215,0))+
(IF('Semester Activities'!L$60&lt;&gt;0,('Semester Activities'!L$60/'Weightage Page-1'!BA$13)*'Weightage Page-1'!BA215,0))+
(IF('Semester Activities'!L$61&lt;&gt;0,('Semester Activities'!L$61/'Weightage Page-1'!BB$13)*'Weightage Page-1'!BB215,0))</f>
        <v>0</v>
      </c>
      <c r="I209" s="423"/>
      <c r="J209" s="423">
        <f>(IF('Semester Activities'!M$11&lt;&gt;0,('Semester Activities'!M$11/'Weightage Page-1'!D$13)*'Weightage Page-1'!D215,0))+
(IF('Semester Activities'!M$12&lt;&gt;0,('Semester Activities'!M$12/'Weightage Page-1'!E$13)*'Weightage Page-1'!E215,0))+
(IF('Semester Activities'!M$13&lt;&gt;0,('Semester Activities'!M$13/'Weightage Page-1'!F$13)*'Weightage Page-1'!F215,0))+
(IF('Semester Activities'!M$14&lt;&gt;0,('Semester Activities'!M$14/'Weightage Page-1'!G$13)*'Weightage Page-1'!G215,0))+
(IF('Semester Activities'!M$15&lt;&gt;0,('Semester Activities'!M$15/'Weightage Page-1'!H$13)*'Weightage Page-1'!H215,0))+
(IF('Semester Activities'!M$16&lt;&gt;0,('Semester Activities'!M$16/'Weightage Page-1'!I$13)*'Weightage Page-1'!I215,0))+
(IF('Semester Activities'!M$17&lt;&gt;0,('Semester Activities'!M$17/'Weightage Page-1'!J$13)*'Weightage Page-1'!J215,0))+
(IF('Semester Activities'!M$18&lt;&gt;0,('Semester Activities'!M$18/'Weightage Page-1'!K$13)*'Weightage Page-1'!K215,0))+
(IF('Semester Activities'!M$19&lt;&gt;0,('Semester Activities'!M$19/'Weightage Page-1'!L$13)*'Weightage Page-1'!L215,0))+
(IF('Semester Activities'!M$20&lt;&gt;0,('Semester Activities'!M$20/'Weightage Page-1'!M$13)*'Weightage Page-1'!M215,0))+
(IF('Semester Activities'!M$21&lt;&gt;0,('Semester Activities'!M$21/'Weightage Page-1'!N$13)*'Weightage Page-1'!N215,0))+
(IF('Semester Activities'!M$25&lt;&gt;0,('Semester Activities'!M$25/'Weightage Page-1'!R$13)*'Weightage Page-1'!R215,0))+
(IF('Semester Activities'!M$26&lt;&gt;0,('Semester Activities'!M$26/'Weightage Page-1'!S$13)*'Weightage Page-1'!S215,0))+
(IF('Semester Activities'!M$27&lt;&gt;0,('Semester Activities'!M$27/'Weightage Page-1'!T$13)*'Weightage Page-1'!T215,0))+
(IF('Semester Activities'!M$28&lt;&gt;0,('Semester Activities'!M$28/'Weightage Page-1'!U$13)*'Weightage Page-1'!U215,0))+
(IF('Semester Activities'!M$29&lt;&gt;0,('Semester Activities'!M$29/'Weightage Page-1'!V$13)*'Weightage Page-1'!V215,0))+
(IF('Semester Activities'!M$30&lt;&gt;0,('Semester Activities'!M$30/'Weightage Page-1'!W$13)*'Weightage Page-1'!W215,0))+
(IF('Semester Activities'!M$31&lt;&gt;0,('Semester Activities'!M$31/'Weightage Page-1'!X$13)*'Weightage Page-1'!X215,0))+
(IF('Semester Activities'!M$32&lt;&gt;0,('Semester Activities'!M$32/'Weightage Page-1'!Y$13)*'Weightage Page-1'!Y215,0))+
(IF('Semester Activities'!M$33&lt;&gt;0,('Semester Activities'!M$33/'Weightage Page-1'!Z$13)*'Weightage Page-1'!Z215,0))+
(IF('Semester Activities'!M$34&lt;&gt;0,('Semester Activities'!M$34/'Weightage Page-1'!AA$13)*'Weightage Page-1'!AA215,0))+
(IF('Semester Activities'!M$35&lt;&gt;0,('Semester Activities'!M$35/'Weightage Page-1'!AB$13)*'Weightage Page-1'!AB215,0))+
(IF('Semester Activities'!M$36&lt;&gt;0,('Semester Activities'!M$36/'Weightage Page-1'!AC$13)*'Weightage Page-1'!AC215,0))+
(IF('Semester Activities'!M$38&lt;&gt;0,('Semester Activities'!M$38/'Weightage Page-1'!AE$13)*'Weightage Page-1'!AE215,0))+
(IF('Semester Activities'!M$39&lt;&gt;0,('Semester Activities'!M$39/'Weightage Page-1'!AF$13)*'Weightage Page-1'!AF215,0))+
(IF('Semester Activities'!M$40&lt;&gt;0,('Semester Activities'!M$40/'Weightage Page-1'!AG$13)*'Weightage Page-1'!AG215,0))+
(IF('Semester Activities'!M$41&lt;&gt;0,('Semester Activities'!M$41/'Weightage Page-1'!AH$13)*'Weightage Page-1'!AH215,0))+
(IF('Semester Activities'!M$42&lt;&gt;0,('Semester Activities'!M$42/'Weightage Page-1'!AI$13)*'Weightage Page-1'!AI215,0))+
(IF('Semester Activities'!M$43&lt;&gt;0,('Semester Activities'!M$43/'Weightage Page-1'!AJ$13)*'Weightage Page-1'!AJ215,0))+
(IF('Semester Activities'!M$44&lt;&gt;0,('Semester Activities'!M$44/'Weightage Page-1'!AK$13)*'Weightage Page-1'!AK215,0))+
(IF('Semester Activities'!M$45&lt;&gt;0,('Semester Activities'!M$45/'Weightage Page-1'!AL$13)*'Weightage Page-1'!AL215,0))+
(IF('Semester Activities'!M$46&lt;&gt;0,('Semester Activities'!M$46/'Weightage Page-1'!AM$13)*'Weightage Page-1'!AM215,0))+
(IF('Semester Activities'!M$47&lt;&gt;0,('Semester Activities'!M$47/'Weightage Page-1'!AN$13)*'Weightage Page-1'!AN215,0))+
(IF('Semester Activities'!M$48&lt;&gt;0,('Semester Activities'!M$48/'Weightage Page-1'!AO$13)*'Weightage Page-1'!AO215,0))+
(IF('Semester Activities'!M$49&lt;&gt;0,('Semester Activities'!M$49/'Weightage Page-1'!AP$13)*'Weightage Page-1'!AP215,0))+
(IF('Semester Activities'!M$50&lt;&gt;0,('Semester Activities'!M$50/'Weightage Page-1'!AQ$13)*'Weightage Page-1'!AQ215,0))+
(IF('Semester Activities'!M$51&lt;&gt;0,('Semester Activities'!M$51/'Weightage Page-1'!AR$13)*'Weightage Page-1'!AR215,0))+
(IF('Semester Activities'!M$52&lt;&gt;0,('Semester Activities'!M$52/'Weightage Page-1'!AS$13)*'Weightage Page-1'!AS215,0))+
(IF('Semester Activities'!M$53&lt;&gt;0,('Semester Activities'!M$53/'Weightage Page-1'!AT$13)*'Weightage Page-1'!AT215,0))+
(IF('Semester Activities'!M$54&lt;&gt;0,('Semester Activities'!M$54/'Weightage Page-1'!AU$13)*'Weightage Page-1'!AU215,0))+
(IF('Semester Activities'!M$55&lt;&gt;0,('Semester Activities'!M$55/'Weightage Page-1'!AV$13)*'Weightage Page-1'!AV215,0))+
(IF('Semester Activities'!M$56&lt;&gt;0,('Semester Activities'!M$56/'Weightage Page-1'!AW$13)*'Weightage Page-1'!AW215,0))+
(IF('Semester Activities'!M$57&lt;&gt;0,('Semester Activities'!M$57/'Weightage Page-1'!AX$13)*'Weightage Page-1'!AX215,0))+
(IF('Semester Activities'!M$58&lt;&gt;0,('Semester Activities'!M$58/'Weightage Page-1'!AY$13)*'Weightage Page-1'!AY215,0))+
(IF('Semester Activities'!M$59&lt;&gt;0,('Semester Activities'!M$59/'Weightage Page-1'!AZ$13)*'Weightage Page-1'!AZ215,0))+
(IF('Semester Activities'!M$60&lt;&gt;0,('Semester Activities'!M$60/'Weightage Page-1'!BA$13)*'Weightage Page-1'!BA215,0))+
(IF('Semester Activities'!M$61&lt;&gt;0,('Semester Activities'!M$61/'Weightage Page-1'!BB$13)*'Weightage Page-1'!BB215,0))</f>
        <v>0</v>
      </c>
      <c r="K209" s="423"/>
      <c r="L209" s="423">
        <f>(IF('Semester Activities'!N$11&lt;&gt;0,('Semester Activities'!N$11/'Weightage Page-1'!D$13)*'Weightage Page-1'!D215,0))+
(IF('Semester Activities'!N$12&lt;&gt;0,('Semester Activities'!N$12/'Weightage Page-1'!E$13)*'Weightage Page-1'!E215,0))+
(IF('Semester Activities'!N$13&lt;&gt;0,('Semester Activities'!N$13/'Weightage Page-1'!F$13)*'Weightage Page-1'!F215,0))+
(IF('Semester Activities'!N$14&lt;&gt;0,('Semester Activities'!N$14/'Weightage Page-1'!G$13)*'Weightage Page-1'!G215,0))+
(IF('Semester Activities'!N$15&lt;&gt;0,('Semester Activities'!N$15/'Weightage Page-1'!H$13)*'Weightage Page-1'!H215,0))+
(IF('Semester Activities'!N$16&lt;&gt;0,('Semester Activities'!N$16/'Weightage Page-1'!I$13)*'Weightage Page-1'!I215,0))+
(IF('Semester Activities'!N$17&lt;&gt;0,('Semester Activities'!N$17/'Weightage Page-1'!J$13)*'Weightage Page-1'!J215,0))+
(IF('Semester Activities'!N$18&lt;&gt;0,('Semester Activities'!N$18/'Weightage Page-1'!K$13)*'Weightage Page-1'!K215,0))+
(IF('Semester Activities'!N$19&lt;&gt;0,('Semester Activities'!N$19/'Weightage Page-1'!L$13)*'Weightage Page-1'!L215,0))+
(IF('Semester Activities'!N$20&lt;&gt;0,('Semester Activities'!N$20/'Weightage Page-1'!M$13)*'Weightage Page-1'!M215,0))+
(IF('Semester Activities'!N$21&lt;&gt;0,('Semester Activities'!N$21/'Weightage Page-1'!N$13)*'Weightage Page-1'!N215,0))+
(IF('Semester Activities'!N$25&lt;&gt;0,('Semester Activities'!N$25/'Weightage Page-1'!R$13)*'Weightage Page-1'!R215,0))+
(IF('Semester Activities'!N$26&lt;&gt;0,('Semester Activities'!N$26/'Weightage Page-1'!S$13)*'Weightage Page-1'!S215,0))+
(IF('Semester Activities'!N$27&lt;&gt;0,('Semester Activities'!N$27/'Weightage Page-1'!T$13)*'Weightage Page-1'!T215,0))+
(IF('Semester Activities'!N$28&lt;&gt;0,('Semester Activities'!N$28/'Weightage Page-1'!U$13)*'Weightage Page-1'!U215,0))+
(IF('Semester Activities'!N$29&lt;&gt;0,('Semester Activities'!N$29/'Weightage Page-1'!V$13)*'Weightage Page-1'!V215,0))+
(IF('Semester Activities'!N$30&lt;&gt;0,('Semester Activities'!N$30/'Weightage Page-1'!W$13)*'Weightage Page-1'!W215,0))+
(IF('Semester Activities'!N$31&lt;&gt;0,('Semester Activities'!N$31/'Weightage Page-1'!X$13)*'Weightage Page-1'!X215,0))+
(IF('Semester Activities'!N$32&lt;&gt;0,('Semester Activities'!N$32/'Weightage Page-1'!Y$13)*'Weightage Page-1'!Y215,0))+
(IF('Semester Activities'!N$33&lt;&gt;0,('Semester Activities'!N$33/'Weightage Page-1'!Z$13)*'Weightage Page-1'!Z215,0))+
(IF('Semester Activities'!N$34&lt;&gt;0,('Semester Activities'!N$34/'Weightage Page-1'!AA$13)*'Weightage Page-1'!AA215,0))+
(IF('Semester Activities'!N$35&lt;&gt;0,('Semester Activities'!N$35/'Weightage Page-1'!AB$13)*'Weightage Page-1'!AB215,0))+
(IF('Semester Activities'!N$36&lt;&gt;0,('Semester Activities'!N$36/'Weightage Page-1'!AC$13)*'Weightage Page-1'!AC215,0))+
(IF('Semester Activities'!N$38&lt;&gt;0,('Semester Activities'!N$38/'Weightage Page-1'!AE$13)*'Weightage Page-1'!AE215,0))+
(IF('Semester Activities'!N$39&lt;&gt;0,('Semester Activities'!N$39/'Weightage Page-1'!AF$13)*'Weightage Page-1'!AF215,0))+
(IF('Semester Activities'!N$40&lt;&gt;0,('Semester Activities'!N$40/'Weightage Page-1'!AG$13)*'Weightage Page-1'!AG215,0))+
(IF('Semester Activities'!N$41&lt;&gt;0,('Semester Activities'!N$41/'Weightage Page-1'!AH$13)*'Weightage Page-1'!AH215,0))+
(IF('Semester Activities'!N$42&lt;&gt;0,('Semester Activities'!N$42/'Weightage Page-1'!AI$13)*'Weightage Page-1'!AI215,0))+
(IF('Semester Activities'!N$43&lt;&gt;0,('Semester Activities'!N$43/'Weightage Page-1'!AJ$13)*'Weightage Page-1'!AJ215,0))+
(IF('Semester Activities'!N$44&lt;&gt;0,('Semester Activities'!N$44/'Weightage Page-1'!AK$13)*'Weightage Page-1'!AK215,0))+
(IF('Semester Activities'!N$45&lt;&gt;0,('Semester Activities'!N$45/'Weightage Page-1'!AL$13)*'Weightage Page-1'!AL215,0))+
(IF('Semester Activities'!N$46&lt;&gt;0,('Semester Activities'!N$46/'Weightage Page-1'!AM$13)*'Weightage Page-1'!AM215,0))+
(IF('Semester Activities'!N$47&lt;&gt;0,('Semester Activities'!N$47/'Weightage Page-1'!AN$13)*'Weightage Page-1'!AN215,0))+
(IF('Semester Activities'!N$48&lt;&gt;0,('Semester Activities'!N$48/'Weightage Page-1'!AO$13)*'Weightage Page-1'!AO215,0))+
(IF('Semester Activities'!N$49&lt;&gt;0,('Semester Activities'!N$49/'Weightage Page-1'!AP$13)*'Weightage Page-1'!AP215,0))+
(IF('Semester Activities'!N$50&lt;&gt;0,('Semester Activities'!N$50/'Weightage Page-1'!AQ$13)*'Weightage Page-1'!AQ215,0))+
(IF('Semester Activities'!N$51&lt;&gt;0,('Semester Activities'!N$51/'Weightage Page-1'!AR$13)*'Weightage Page-1'!AR215,0))+
(IF('Semester Activities'!N$52&lt;&gt;0,('Semester Activities'!N$52/'Weightage Page-1'!AS$13)*'Weightage Page-1'!AS215,0))+
(IF('Semester Activities'!N$53&lt;&gt;0,('Semester Activities'!N$53/'Weightage Page-1'!AT$13)*'Weightage Page-1'!AT215,0))+
(IF('Semester Activities'!N$54&lt;&gt;0,('Semester Activities'!N$54/'Weightage Page-1'!AU$13)*'Weightage Page-1'!AU215,0))+
(IF('Semester Activities'!N$55&lt;&gt;0,('Semester Activities'!N$55/'Weightage Page-1'!AV$13)*'Weightage Page-1'!AV215,0))+
(IF('Semester Activities'!N$56&lt;&gt;0,('Semester Activities'!N$56/'Weightage Page-1'!AW$13)*'Weightage Page-1'!AW215,0))+
(IF('Semester Activities'!N$57&lt;&gt;0,('Semester Activities'!N$57/'Weightage Page-1'!AX$13)*'Weightage Page-1'!AX215,0))+
(IF('Semester Activities'!N$58&lt;&gt;0,('Semester Activities'!N$58/'Weightage Page-1'!AY$13)*'Weightage Page-1'!AY215,0))+
(IF('Semester Activities'!N$59&lt;&gt;0,('Semester Activities'!N$59/'Weightage Page-1'!AZ$13)*'Weightage Page-1'!AZ215,0))+
(IF('Semester Activities'!N$60&lt;&gt;0,('Semester Activities'!N$60/'Weightage Page-1'!BA$13)*'Weightage Page-1'!BA215,0))+
(IF('Semester Activities'!N$61&lt;&gt;0,('Semester Activities'!N$61/'Weightage Page-1'!BB$13)*'Weightage Page-1'!BB215,0))</f>
        <v>0</v>
      </c>
      <c r="M209" s="423"/>
      <c r="N209" s="424">
        <f t="shared" si="4"/>
        <v>0</v>
      </c>
      <c r="O209" s="424"/>
    </row>
    <row r="210" spans="1:15" ht="16.5" thickBot="1" x14ac:dyDescent="0.3">
      <c r="A210" s="210">
        <v>201</v>
      </c>
      <c r="B210" s="211" t="str">
        <f>IF('Weightage Page-1'!B216&lt;&gt;"",'Weightage Page-1'!B216,"")</f>
        <v/>
      </c>
      <c r="C210" s="118"/>
      <c r="D210" s="423">
        <f>(IF('Semester Activities'!J$11&lt;&gt;0,('Semester Activities'!J$11/'Weightage Page-1'!D$13)*'Weightage Page-1'!D216,0))+
(IF('Semester Activities'!J$12&lt;&gt;0,('Semester Activities'!J$12/'Weightage Page-1'!E$13)*'Weightage Page-1'!E216,0))+
(IF('Semester Activities'!J$13&lt;&gt;0,('Semester Activities'!J$13/'Weightage Page-1'!F$13)*'Weightage Page-1'!F216,0))+
(IF('Semester Activities'!J$14&lt;&gt;0,('Semester Activities'!J$14/'Weightage Page-1'!G$13)*'Weightage Page-1'!G216,0))+
(IF('Semester Activities'!J$15&lt;&gt;0,('Semester Activities'!J$15/'Weightage Page-1'!H$13)*'Weightage Page-1'!H216,0))+
(IF('Semester Activities'!J$16&lt;&gt;0,('Semester Activities'!J$16/'Weightage Page-1'!I$13)*'Weightage Page-1'!I216,0))+
(IF('Semester Activities'!J$17&lt;&gt;0,('Semester Activities'!J$17/'Weightage Page-1'!J$13)*'Weightage Page-1'!J216,0))+
(IF('Semester Activities'!J$18&lt;&gt;0,('Semester Activities'!J$18/'Weightage Page-1'!K$13)*'Weightage Page-1'!K216,0))+
(IF('Semester Activities'!J$19&lt;&gt;0,('Semester Activities'!J$19/'Weightage Page-1'!L$13)*'Weightage Page-1'!L216,0))+
(IF('Semester Activities'!J$20&lt;&gt;0,('Semester Activities'!J$20/'Weightage Page-1'!M$13)*'Weightage Page-1'!M216,0))+
(IF('Semester Activities'!J$21&lt;&gt;0,('Semester Activities'!J$21/'Weightage Page-1'!N$13)*'Weightage Page-1'!N216,0))+
(IF('Semester Activities'!J$25&lt;&gt;0,('Semester Activities'!J$25/'Weightage Page-1'!R$13)*'Weightage Page-1'!R216,0))+
(IF('Semester Activities'!J$26&lt;&gt;0,('Semester Activities'!J$26/'Weightage Page-1'!S$13)*'Weightage Page-1'!S216,0))+
(IF('Semester Activities'!J$27&lt;&gt;0,('Semester Activities'!J$27/'Weightage Page-1'!T$13)*'Weightage Page-1'!T216,0))+
(IF('Semester Activities'!J$28&lt;&gt;0,('Semester Activities'!J$28/'Weightage Page-1'!U$13)*'Weightage Page-1'!U216,0))+
(IF('Semester Activities'!J$29&lt;&gt;0,('Semester Activities'!J$29/'Weightage Page-1'!V$13)*'Weightage Page-1'!V216,0))+
(IF('Semester Activities'!J$30&lt;&gt;0,('Semester Activities'!J$30/'Weightage Page-1'!W$13)*'Weightage Page-1'!W216,0))+
(IF('Semester Activities'!J$31&lt;&gt;0,('Semester Activities'!J$31/'Weightage Page-1'!X$13)*'Weightage Page-1'!X216,0))+
(IF('Semester Activities'!J$32&lt;&gt;0,('Semester Activities'!J$32/'Weightage Page-1'!Y$13)*'Weightage Page-1'!Y216,0))+
(IF('Semester Activities'!J$33&lt;&gt;0,('Semester Activities'!J$33/'Weightage Page-1'!Z$13)*'Weightage Page-1'!Z216,0))+
(IF('Semester Activities'!J$34&lt;&gt;0,('Semester Activities'!J$34/'Weightage Page-1'!AA$13)*'Weightage Page-1'!AA216,0))+
(IF('Semester Activities'!J$35&lt;&gt;0,('Semester Activities'!J$35/'Weightage Page-1'!AB$13)*'Weightage Page-1'!AB216,0))+
(IF('Semester Activities'!J$36&lt;&gt;0,('Semester Activities'!J$36/'Weightage Page-1'!AC$13)*'Weightage Page-1'!AC216,0))+
(IF('Semester Activities'!J$38&lt;&gt;0,('Semester Activities'!J$38/'Weightage Page-1'!AE$13)*'Weightage Page-1'!AE216,0))+
(IF('Semester Activities'!J$39&lt;&gt;0,('Semester Activities'!J$39/'Weightage Page-1'!AF$13)*'Weightage Page-1'!AF216,0))+
(IF('Semester Activities'!J$40&lt;&gt;0,('Semester Activities'!J$40/'Weightage Page-1'!AG$13)*'Weightage Page-1'!AG216,0))+
(IF('Semester Activities'!J$41&lt;&gt;0,('Semester Activities'!J$41/'Weightage Page-1'!AH$13)*'Weightage Page-1'!AH216,0))+
(IF('Semester Activities'!J$42&lt;&gt;0,('Semester Activities'!J$42/'Weightage Page-1'!AI$13)*'Weightage Page-1'!AI216,0))+
(IF('Semester Activities'!J$43&lt;&gt;0,('Semester Activities'!J$43/'Weightage Page-1'!AJ$13)*'Weightage Page-1'!AJ216,0))+
(IF('Semester Activities'!J$44&lt;&gt;0,('Semester Activities'!J$44/'Weightage Page-1'!AK$13)*'Weightage Page-1'!AK216,0))+
(IF('Semester Activities'!J$45&lt;&gt;0,('Semester Activities'!J$45/'Weightage Page-1'!AL$13)*'Weightage Page-1'!AL216,0))+
(IF('Semester Activities'!J$46&lt;&gt;0,('Semester Activities'!J$46/'Weightage Page-1'!AM$13)*'Weightage Page-1'!AM216,0))+
(IF('Semester Activities'!J$47&lt;&gt;0,('Semester Activities'!J$47/'Weightage Page-1'!AN$13)*'Weightage Page-1'!AN216,0))+
(IF('Semester Activities'!J$48&lt;&gt;0,('Semester Activities'!J$48/'Weightage Page-1'!AO$13)*'Weightage Page-1'!AO216,0))+
(IF('Semester Activities'!J$49&lt;&gt;0,('Semester Activities'!J$49/'Weightage Page-1'!AP$13)*'Weightage Page-1'!AP216,0))+
(IF('Semester Activities'!J$50&lt;&gt;0,('Semester Activities'!J$50/'Weightage Page-1'!AQ$13)*'Weightage Page-1'!AQ216,0))+
(IF('Semester Activities'!J$51&lt;&gt;0,('Semester Activities'!J$51/'Weightage Page-1'!AR$13)*'Weightage Page-1'!AR216,0))+
(IF('Semester Activities'!J$52&lt;&gt;0,('Semester Activities'!J$52/'Weightage Page-1'!AS$13)*'Weightage Page-1'!AS216,0))+
(IF('Semester Activities'!J$53&lt;&gt;0,('Semester Activities'!J$53/'Weightage Page-1'!AT$13)*'Weightage Page-1'!AT216,0))+
(IF('Semester Activities'!J$54&lt;&gt;0,('Semester Activities'!J$54/'Weightage Page-1'!AU$13)*'Weightage Page-1'!AU216,0))+
(IF('Semester Activities'!J$55&lt;&gt;0,('Semester Activities'!J$55/'Weightage Page-1'!AV$13)*'Weightage Page-1'!AV216,0))+
(IF('Semester Activities'!J$56&lt;&gt;0,('Semester Activities'!J$56/'Weightage Page-1'!AW$13)*'Weightage Page-1'!AW216,0))+
(IF('Semester Activities'!J$57&lt;&gt;0,('Semester Activities'!J$57/'Weightage Page-1'!AX$13)*'Weightage Page-1'!AX216,0))+
(IF('Semester Activities'!J$58&lt;&gt;0,('Semester Activities'!J$58/'Weightage Page-1'!AY$13)*'Weightage Page-1'!AY216,0))+
(IF('Semester Activities'!J$59&lt;&gt;0,('Semester Activities'!J$59/'Weightage Page-1'!AZ$13)*'Weightage Page-1'!AZ216,0))+
(IF('Semester Activities'!J$60&lt;&gt;0,('Semester Activities'!J$60/'Weightage Page-1'!BA$13)*'Weightage Page-1'!BA216,0))+
(IF('Semester Activities'!J$61&lt;&gt;0,('Semester Activities'!J$61/'Weightage Page-1'!BB$13)*'Weightage Page-1'!BB216,0))</f>
        <v>0</v>
      </c>
      <c r="E210" s="423"/>
      <c r="F210" s="423">
        <f>(IF('Semester Activities'!K$11&lt;&gt;0,('Semester Activities'!K$11/'Weightage Page-1'!D$13)*'Weightage Page-1'!D216,0))+
(IF('Semester Activities'!K$12&lt;&gt;0,('Semester Activities'!K$12/'Weightage Page-1'!E$13)*'Weightage Page-1'!E216,0))+
(IF('Semester Activities'!K$13&lt;&gt;0,('Semester Activities'!K$13/'Weightage Page-1'!F$13)*'Weightage Page-1'!F216,0))+
(IF('Semester Activities'!K$14&lt;&gt;0,('Semester Activities'!K$14/'Weightage Page-1'!G$13)*'Weightage Page-1'!G216,0))+
(IF('Semester Activities'!K$15&lt;&gt;0,('Semester Activities'!K$15/'Weightage Page-1'!H$13)*'Weightage Page-1'!H216,0))+
(IF('Semester Activities'!K$16&lt;&gt;0,('Semester Activities'!K$16/'Weightage Page-1'!I$13)*'Weightage Page-1'!I216,0))+
(IF('Semester Activities'!K$17&lt;&gt;0,('Semester Activities'!K$17/'Weightage Page-1'!J$13)*'Weightage Page-1'!J216,0))+
(IF('Semester Activities'!K$18&lt;&gt;0,('Semester Activities'!K$18/'Weightage Page-1'!K$13)*'Weightage Page-1'!K216,0))+
(IF('Semester Activities'!K$19&lt;&gt;0,('Semester Activities'!K$19/'Weightage Page-1'!L$13)*'Weightage Page-1'!L216,0))+
(IF('Semester Activities'!K$20&lt;&gt;0,('Semester Activities'!K$20/'Weightage Page-1'!M$13)*'Weightage Page-1'!M216,0))+
(IF('Semester Activities'!K$21&lt;&gt;0,('Semester Activities'!K$21/'Weightage Page-1'!N$13)*'Weightage Page-1'!N216,0))+
(IF('Semester Activities'!K$25&lt;&gt;0,('Semester Activities'!K$25/'Weightage Page-1'!R$13)*'Weightage Page-1'!R216,0))+
(IF('Semester Activities'!K$26&lt;&gt;0,('Semester Activities'!K$26/'Weightage Page-1'!S$13)*'Weightage Page-1'!S216,0))+
(IF('Semester Activities'!K$27&lt;&gt;0,('Semester Activities'!K$27/'Weightage Page-1'!T$13)*'Weightage Page-1'!T216,0))+
(IF('Semester Activities'!K$28&lt;&gt;0,('Semester Activities'!K$28/'Weightage Page-1'!U$13)*'Weightage Page-1'!U216,0))+
(IF('Semester Activities'!K$29&lt;&gt;0,('Semester Activities'!K$29/'Weightage Page-1'!V$13)*'Weightage Page-1'!V216,0))+
(IF('Semester Activities'!K$30&lt;&gt;0,('Semester Activities'!K$30/'Weightage Page-1'!W$13)*'Weightage Page-1'!W216,0))+
(IF('Semester Activities'!K$31&lt;&gt;0,('Semester Activities'!K$31/'Weightage Page-1'!X$13)*'Weightage Page-1'!X216,0))+
(IF('Semester Activities'!K$32&lt;&gt;0,('Semester Activities'!K$32/'Weightage Page-1'!Y$13)*'Weightage Page-1'!Y216,0))+
(IF('Semester Activities'!K$33&lt;&gt;0,('Semester Activities'!K$33/'Weightage Page-1'!Z$13)*'Weightage Page-1'!Z216,0))+
(IF('Semester Activities'!K$34&lt;&gt;0,('Semester Activities'!K$34/'Weightage Page-1'!AA$13)*'Weightage Page-1'!AA216,0))+
(IF('Semester Activities'!K$35&lt;&gt;0,('Semester Activities'!K$35/'Weightage Page-1'!AB$13)*'Weightage Page-1'!AB216,0))+
(IF('Semester Activities'!K$36&lt;&gt;0,('Semester Activities'!K$36/'Weightage Page-1'!AC$13)*'Weightage Page-1'!AC216,0))+
(IF('Semester Activities'!K$38&lt;&gt;0,('Semester Activities'!K$38/'Weightage Page-1'!AE$13)*'Weightage Page-1'!AE216,0))+
(IF('Semester Activities'!K$39&lt;&gt;0,('Semester Activities'!K$39/'Weightage Page-1'!AF$13)*'Weightage Page-1'!AF216,0))+
(IF('Semester Activities'!K$40&lt;&gt;0,('Semester Activities'!K$40/'Weightage Page-1'!AG$13)*'Weightage Page-1'!AG216,0))+
(IF('Semester Activities'!K$41&lt;&gt;0,('Semester Activities'!K$41/'Weightage Page-1'!AH$13)*'Weightage Page-1'!AH216,0))+
(IF('Semester Activities'!K$42&lt;&gt;0,('Semester Activities'!K$42/'Weightage Page-1'!AI$13)*'Weightage Page-1'!AI216,0))+
(IF('Semester Activities'!K$43&lt;&gt;0,('Semester Activities'!K$43/'Weightage Page-1'!AJ$13)*'Weightage Page-1'!AJ216,0))+
(IF('Semester Activities'!K$44&lt;&gt;0,('Semester Activities'!K$44/'Weightage Page-1'!AK$13)*'Weightage Page-1'!AK216,0))+
(IF('Semester Activities'!K$45&lt;&gt;0,('Semester Activities'!K$45/'Weightage Page-1'!AL$13)*'Weightage Page-1'!AL216,0))+
(IF('Semester Activities'!K$46&lt;&gt;0,('Semester Activities'!K$46/'Weightage Page-1'!AM$13)*'Weightage Page-1'!AM216,0))+
(IF('Semester Activities'!K$47&lt;&gt;0,('Semester Activities'!K$47/'Weightage Page-1'!AN$13)*'Weightage Page-1'!AN216,0))+
(IF('Semester Activities'!K$48&lt;&gt;0,('Semester Activities'!K$48/'Weightage Page-1'!AO$13)*'Weightage Page-1'!AO216,0))+
(IF('Semester Activities'!K$49&lt;&gt;0,('Semester Activities'!K$49/'Weightage Page-1'!AP$13)*'Weightage Page-1'!AP216,0))+
(IF('Semester Activities'!K$50&lt;&gt;0,('Semester Activities'!K$50/'Weightage Page-1'!AQ$13)*'Weightage Page-1'!AQ216,0))+
(IF('Semester Activities'!K$51&lt;&gt;0,('Semester Activities'!K$51/'Weightage Page-1'!AR$13)*'Weightage Page-1'!AR216,0))+
(IF('Semester Activities'!K$52&lt;&gt;0,('Semester Activities'!K$52/'Weightage Page-1'!AS$13)*'Weightage Page-1'!AS216,0))+
(IF('Semester Activities'!K$53&lt;&gt;0,('Semester Activities'!K$53/'Weightage Page-1'!AT$13)*'Weightage Page-1'!AT216,0))+
(IF('Semester Activities'!K$54&lt;&gt;0,('Semester Activities'!K$54/'Weightage Page-1'!AU$13)*'Weightage Page-1'!AU216,0))+
(IF('Semester Activities'!K$55&lt;&gt;0,('Semester Activities'!K$55/'Weightage Page-1'!AV$13)*'Weightage Page-1'!AV216,0))+
(IF('Semester Activities'!K$56&lt;&gt;0,('Semester Activities'!K$56/'Weightage Page-1'!AW$13)*'Weightage Page-1'!AW216,0))+
(IF('Semester Activities'!K$57&lt;&gt;0,('Semester Activities'!K$57/'Weightage Page-1'!AX$13)*'Weightage Page-1'!AX216,0))+
(IF('Semester Activities'!K$58&lt;&gt;0,('Semester Activities'!K$58/'Weightage Page-1'!AY$13)*'Weightage Page-1'!AY216,0))+
(IF('Semester Activities'!K$59&lt;&gt;0,('Semester Activities'!K$59/'Weightage Page-1'!AZ$13)*'Weightage Page-1'!AZ216,0))+
(IF('Semester Activities'!K$60&lt;&gt;0,('Semester Activities'!K$60/'Weightage Page-1'!BA$13)*'Weightage Page-1'!BA216,0))+
(IF('Semester Activities'!K$61&lt;&gt;0,('Semester Activities'!K$61/'Weightage Page-1'!BB$13)*'Weightage Page-1'!BB216,0))</f>
        <v>0</v>
      </c>
      <c r="G210" s="423"/>
      <c r="H210" s="423">
        <f>(IF('Semester Activities'!L$11&lt;&gt;0,('Semester Activities'!L$11/'Weightage Page-1'!D$13)*'Weightage Page-1'!D216,0))+
(IF('Semester Activities'!L$12&lt;&gt;0,('Semester Activities'!L$12/'Weightage Page-1'!E$13)*'Weightage Page-1'!E216,0))+
(IF('Semester Activities'!L$13&lt;&gt;0,('Semester Activities'!L$13/'Weightage Page-1'!F$13)*'Weightage Page-1'!F216,0))+
(IF('Semester Activities'!L$14&lt;&gt;0,('Semester Activities'!L$14/'Weightage Page-1'!G$13)*'Weightage Page-1'!G216,0))+
(IF('Semester Activities'!L$15&lt;&gt;0,('Semester Activities'!L$15/'Weightage Page-1'!H$13)*'Weightage Page-1'!H216,0))+
(IF('Semester Activities'!L$16&lt;&gt;0,('Semester Activities'!L$16/'Weightage Page-1'!I$13)*'Weightage Page-1'!I216,0))+
(IF('Semester Activities'!L$17&lt;&gt;0,('Semester Activities'!L$17/'Weightage Page-1'!J$13)*'Weightage Page-1'!J216,0))+
(IF('Semester Activities'!L$18&lt;&gt;0,('Semester Activities'!L$18/'Weightage Page-1'!K$13)*'Weightage Page-1'!K216,0))+
(IF('Semester Activities'!L$19&lt;&gt;0,('Semester Activities'!L$19/'Weightage Page-1'!L$13)*'Weightage Page-1'!L216,0))+
(IF('Semester Activities'!L$20&lt;&gt;0,('Semester Activities'!L$20/'Weightage Page-1'!M$13)*'Weightage Page-1'!M216,0))+
(IF('Semester Activities'!L$21&lt;&gt;0,('Semester Activities'!L$21/'Weightage Page-1'!N$13)*'Weightage Page-1'!N216,0))+
(IF('Semester Activities'!L$25&lt;&gt;0,('Semester Activities'!L$25/'Weightage Page-1'!R$13)*'Weightage Page-1'!R216,0))+
(IF('Semester Activities'!L$26&lt;&gt;0,('Semester Activities'!L$26/'Weightage Page-1'!S$13)*'Weightage Page-1'!S216,0))+
(IF('Semester Activities'!L$27&lt;&gt;0,('Semester Activities'!L$27/'Weightage Page-1'!T$13)*'Weightage Page-1'!T216,0))+
(IF('Semester Activities'!L$28&lt;&gt;0,('Semester Activities'!L$28/'Weightage Page-1'!U$13)*'Weightage Page-1'!U216,0))+
(IF('Semester Activities'!L$29&lt;&gt;0,('Semester Activities'!L$29/'Weightage Page-1'!V$13)*'Weightage Page-1'!V216,0))+
(IF('Semester Activities'!L$30&lt;&gt;0,('Semester Activities'!L$30/'Weightage Page-1'!W$13)*'Weightage Page-1'!W216,0))+
(IF('Semester Activities'!L$31&lt;&gt;0,('Semester Activities'!L$31/'Weightage Page-1'!X$13)*'Weightage Page-1'!X216,0))+
(IF('Semester Activities'!L$32&lt;&gt;0,('Semester Activities'!L$32/'Weightage Page-1'!Y$13)*'Weightage Page-1'!Y216,0))+
(IF('Semester Activities'!L$33&lt;&gt;0,('Semester Activities'!L$33/'Weightage Page-1'!Z$13)*'Weightage Page-1'!Z216,0))+
(IF('Semester Activities'!L$34&lt;&gt;0,('Semester Activities'!L$34/'Weightage Page-1'!AA$13)*'Weightage Page-1'!AA216,0))+
(IF('Semester Activities'!L$35&lt;&gt;0,('Semester Activities'!L$35/'Weightage Page-1'!AB$13)*'Weightage Page-1'!AB216,0))+
(IF('Semester Activities'!L$36&lt;&gt;0,('Semester Activities'!L$36/'Weightage Page-1'!AC$13)*'Weightage Page-1'!AC216,0))+
(IF('Semester Activities'!L$38&lt;&gt;0,('Semester Activities'!L$38/'Weightage Page-1'!AE$13)*'Weightage Page-1'!AE216,0))+
(IF('Semester Activities'!L$39&lt;&gt;0,('Semester Activities'!L$39/'Weightage Page-1'!AF$13)*'Weightage Page-1'!AF216,0))+
(IF('Semester Activities'!L$40&lt;&gt;0,('Semester Activities'!L$40/'Weightage Page-1'!AG$13)*'Weightage Page-1'!AG216,0))+
(IF('Semester Activities'!L$41&lt;&gt;0,('Semester Activities'!L$41/'Weightage Page-1'!AH$13)*'Weightage Page-1'!AH216,0))+
(IF('Semester Activities'!L$42&lt;&gt;0,('Semester Activities'!L$42/'Weightage Page-1'!AI$13)*'Weightage Page-1'!AI216,0))+
(IF('Semester Activities'!L$43&lt;&gt;0,('Semester Activities'!L$43/'Weightage Page-1'!AJ$13)*'Weightage Page-1'!AJ216,0))+
(IF('Semester Activities'!L$44&lt;&gt;0,('Semester Activities'!L$44/'Weightage Page-1'!AK$13)*'Weightage Page-1'!AK216,0))+
(IF('Semester Activities'!L$45&lt;&gt;0,('Semester Activities'!L$45/'Weightage Page-1'!AL$13)*'Weightage Page-1'!AL216,0))+
(IF('Semester Activities'!L$46&lt;&gt;0,('Semester Activities'!L$46/'Weightage Page-1'!AM$13)*'Weightage Page-1'!AM216,0))+
(IF('Semester Activities'!L$47&lt;&gt;0,('Semester Activities'!L$47/'Weightage Page-1'!AN$13)*'Weightage Page-1'!AN216,0))+
(IF('Semester Activities'!L$48&lt;&gt;0,('Semester Activities'!L$48/'Weightage Page-1'!AO$13)*'Weightage Page-1'!AO216,0))+
(IF('Semester Activities'!L$49&lt;&gt;0,('Semester Activities'!L$49/'Weightage Page-1'!AP$13)*'Weightage Page-1'!AP216,0))+
(IF('Semester Activities'!L$50&lt;&gt;0,('Semester Activities'!L$50/'Weightage Page-1'!AQ$13)*'Weightage Page-1'!AQ216,0))+
(IF('Semester Activities'!L$51&lt;&gt;0,('Semester Activities'!L$51/'Weightage Page-1'!AR$13)*'Weightage Page-1'!AR216,0))+
(IF('Semester Activities'!L$52&lt;&gt;0,('Semester Activities'!L$52/'Weightage Page-1'!AS$13)*'Weightage Page-1'!AS216,0))+
(IF('Semester Activities'!L$53&lt;&gt;0,('Semester Activities'!L$53/'Weightage Page-1'!AT$13)*'Weightage Page-1'!AT216,0))+
(IF('Semester Activities'!L$54&lt;&gt;0,('Semester Activities'!L$54/'Weightage Page-1'!AU$13)*'Weightage Page-1'!AU216,0))+
(IF('Semester Activities'!L$55&lt;&gt;0,('Semester Activities'!L$55/'Weightage Page-1'!AV$13)*'Weightage Page-1'!AV216,0))+
(IF('Semester Activities'!L$56&lt;&gt;0,('Semester Activities'!L$56/'Weightage Page-1'!AW$13)*'Weightage Page-1'!AW216,0))+
(IF('Semester Activities'!L$57&lt;&gt;0,('Semester Activities'!L$57/'Weightage Page-1'!AX$13)*'Weightage Page-1'!AX216,0))+
(IF('Semester Activities'!L$58&lt;&gt;0,('Semester Activities'!L$58/'Weightage Page-1'!AY$13)*'Weightage Page-1'!AY216,0))+
(IF('Semester Activities'!L$59&lt;&gt;0,('Semester Activities'!L$59/'Weightage Page-1'!AZ$13)*'Weightage Page-1'!AZ216,0))+
(IF('Semester Activities'!L$60&lt;&gt;0,('Semester Activities'!L$60/'Weightage Page-1'!BA$13)*'Weightage Page-1'!BA216,0))+
(IF('Semester Activities'!L$61&lt;&gt;0,('Semester Activities'!L$61/'Weightage Page-1'!BB$13)*'Weightage Page-1'!BB216,0))</f>
        <v>0</v>
      </c>
      <c r="I210" s="423"/>
      <c r="J210" s="423">
        <f>(IF('Semester Activities'!M$11&lt;&gt;0,('Semester Activities'!M$11/'Weightage Page-1'!D$13)*'Weightage Page-1'!D216,0))+
(IF('Semester Activities'!M$12&lt;&gt;0,('Semester Activities'!M$12/'Weightage Page-1'!E$13)*'Weightage Page-1'!E216,0))+
(IF('Semester Activities'!M$13&lt;&gt;0,('Semester Activities'!M$13/'Weightage Page-1'!F$13)*'Weightage Page-1'!F216,0))+
(IF('Semester Activities'!M$14&lt;&gt;0,('Semester Activities'!M$14/'Weightage Page-1'!G$13)*'Weightage Page-1'!G216,0))+
(IF('Semester Activities'!M$15&lt;&gt;0,('Semester Activities'!M$15/'Weightage Page-1'!H$13)*'Weightage Page-1'!H216,0))+
(IF('Semester Activities'!M$16&lt;&gt;0,('Semester Activities'!M$16/'Weightage Page-1'!I$13)*'Weightage Page-1'!I216,0))+
(IF('Semester Activities'!M$17&lt;&gt;0,('Semester Activities'!M$17/'Weightage Page-1'!J$13)*'Weightage Page-1'!J216,0))+
(IF('Semester Activities'!M$18&lt;&gt;0,('Semester Activities'!M$18/'Weightage Page-1'!K$13)*'Weightage Page-1'!K216,0))+
(IF('Semester Activities'!M$19&lt;&gt;0,('Semester Activities'!M$19/'Weightage Page-1'!L$13)*'Weightage Page-1'!L216,0))+
(IF('Semester Activities'!M$20&lt;&gt;0,('Semester Activities'!M$20/'Weightage Page-1'!M$13)*'Weightage Page-1'!M216,0))+
(IF('Semester Activities'!M$21&lt;&gt;0,('Semester Activities'!M$21/'Weightage Page-1'!N$13)*'Weightage Page-1'!N216,0))+
(IF('Semester Activities'!M$25&lt;&gt;0,('Semester Activities'!M$25/'Weightage Page-1'!R$13)*'Weightage Page-1'!R216,0))+
(IF('Semester Activities'!M$26&lt;&gt;0,('Semester Activities'!M$26/'Weightage Page-1'!S$13)*'Weightage Page-1'!S216,0))+
(IF('Semester Activities'!M$27&lt;&gt;0,('Semester Activities'!M$27/'Weightage Page-1'!T$13)*'Weightage Page-1'!T216,0))+
(IF('Semester Activities'!M$28&lt;&gt;0,('Semester Activities'!M$28/'Weightage Page-1'!U$13)*'Weightage Page-1'!U216,0))+
(IF('Semester Activities'!M$29&lt;&gt;0,('Semester Activities'!M$29/'Weightage Page-1'!V$13)*'Weightage Page-1'!V216,0))+
(IF('Semester Activities'!M$30&lt;&gt;0,('Semester Activities'!M$30/'Weightage Page-1'!W$13)*'Weightage Page-1'!W216,0))+
(IF('Semester Activities'!M$31&lt;&gt;0,('Semester Activities'!M$31/'Weightage Page-1'!X$13)*'Weightage Page-1'!X216,0))+
(IF('Semester Activities'!M$32&lt;&gt;0,('Semester Activities'!M$32/'Weightage Page-1'!Y$13)*'Weightage Page-1'!Y216,0))+
(IF('Semester Activities'!M$33&lt;&gt;0,('Semester Activities'!M$33/'Weightage Page-1'!Z$13)*'Weightage Page-1'!Z216,0))+
(IF('Semester Activities'!M$34&lt;&gt;0,('Semester Activities'!M$34/'Weightage Page-1'!AA$13)*'Weightage Page-1'!AA216,0))+
(IF('Semester Activities'!M$35&lt;&gt;0,('Semester Activities'!M$35/'Weightage Page-1'!AB$13)*'Weightage Page-1'!AB216,0))+
(IF('Semester Activities'!M$36&lt;&gt;0,('Semester Activities'!M$36/'Weightage Page-1'!AC$13)*'Weightage Page-1'!AC216,0))+
(IF('Semester Activities'!M$38&lt;&gt;0,('Semester Activities'!M$38/'Weightage Page-1'!AE$13)*'Weightage Page-1'!AE216,0))+
(IF('Semester Activities'!M$39&lt;&gt;0,('Semester Activities'!M$39/'Weightage Page-1'!AF$13)*'Weightage Page-1'!AF216,0))+
(IF('Semester Activities'!M$40&lt;&gt;0,('Semester Activities'!M$40/'Weightage Page-1'!AG$13)*'Weightage Page-1'!AG216,0))+
(IF('Semester Activities'!M$41&lt;&gt;0,('Semester Activities'!M$41/'Weightage Page-1'!AH$13)*'Weightage Page-1'!AH216,0))+
(IF('Semester Activities'!M$42&lt;&gt;0,('Semester Activities'!M$42/'Weightage Page-1'!AI$13)*'Weightage Page-1'!AI216,0))+
(IF('Semester Activities'!M$43&lt;&gt;0,('Semester Activities'!M$43/'Weightage Page-1'!AJ$13)*'Weightage Page-1'!AJ216,0))+
(IF('Semester Activities'!M$44&lt;&gt;0,('Semester Activities'!M$44/'Weightage Page-1'!AK$13)*'Weightage Page-1'!AK216,0))+
(IF('Semester Activities'!M$45&lt;&gt;0,('Semester Activities'!M$45/'Weightage Page-1'!AL$13)*'Weightage Page-1'!AL216,0))+
(IF('Semester Activities'!M$46&lt;&gt;0,('Semester Activities'!M$46/'Weightage Page-1'!AM$13)*'Weightage Page-1'!AM216,0))+
(IF('Semester Activities'!M$47&lt;&gt;0,('Semester Activities'!M$47/'Weightage Page-1'!AN$13)*'Weightage Page-1'!AN216,0))+
(IF('Semester Activities'!M$48&lt;&gt;0,('Semester Activities'!M$48/'Weightage Page-1'!AO$13)*'Weightage Page-1'!AO216,0))+
(IF('Semester Activities'!M$49&lt;&gt;0,('Semester Activities'!M$49/'Weightage Page-1'!AP$13)*'Weightage Page-1'!AP216,0))+
(IF('Semester Activities'!M$50&lt;&gt;0,('Semester Activities'!M$50/'Weightage Page-1'!AQ$13)*'Weightage Page-1'!AQ216,0))+
(IF('Semester Activities'!M$51&lt;&gt;0,('Semester Activities'!M$51/'Weightage Page-1'!AR$13)*'Weightage Page-1'!AR216,0))+
(IF('Semester Activities'!M$52&lt;&gt;0,('Semester Activities'!M$52/'Weightage Page-1'!AS$13)*'Weightage Page-1'!AS216,0))+
(IF('Semester Activities'!M$53&lt;&gt;0,('Semester Activities'!M$53/'Weightage Page-1'!AT$13)*'Weightage Page-1'!AT216,0))+
(IF('Semester Activities'!M$54&lt;&gt;0,('Semester Activities'!M$54/'Weightage Page-1'!AU$13)*'Weightage Page-1'!AU216,0))+
(IF('Semester Activities'!M$55&lt;&gt;0,('Semester Activities'!M$55/'Weightage Page-1'!AV$13)*'Weightage Page-1'!AV216,0))+
(IF('Semester Activities'!M$56&lt;&gt;0,('Semester Activities'!M$56/'Weightage Page-1'!AW$13)*'Weightage Page-1'!AW216,0))+
(IF('Semester Activities'!M$57&lt;&gt;0,('Semester Activities'!M$57/'Weightage Page-1'!AX$13)*'Weightage Page-1'!AX216,0))+
(IF('Semester Activities'!M$58&lt;&gt;0,('Semester Activities'!M$58/'Weightage Page-1'!AY$13)*'Weightage Page-1'!AY216,0))+
(IF('Semester Activities'!M$59&lt;&gt;0,('Semester Activities'!M$59/'Weightage Page-1'!AZ$13)*'Weightage Page-1'!AZ216,0))+
(IF('Semester Activities'!M$60&lt;&gt;0,('Semester Activities'!M$60/'Weightage Page-1'!BA$13)*'Weightage Page-1'!BA216,0))+
(IF('Semester Activities'!M$61&lt;&gt;0,('Semester Activities'!M$61/'Weightage Page-1'!BB$13)*'Weightage Page-1'!BB216,0))</f>
        <v>0</v>
      </c>
      <c r="K210" s="423"/>
      <c r="L210" s="423">
        <f>(IF('Semester Activities'!N$11&lt;&gt;0,('Semester Activities'!N$11/'Weightage Page-1'!D$13)*'Weightage Page-1'!D216,0))+
(IF('Semester Activities'!N$12&lt;&gt;0,('Semester Activities'!N$12/'Weightage Page-1'!E$13)*'Weightage Page-1'!E216,0))+
(IF('Semester Activities'!N$13&lt;&gt;0,('Semester Activities'!N$13/'Weightage Page-1'!F$13)*'Weightage Page-1'!F216,0))+
(IF('Semester Activities'!N$14&lt;&gt;0,('Semester Activities'!N$14/'Weightage Page-1'!G$13)*'Weightage Page-1'!G216,0))+
(IF('Semester Activities'!N$15&lt;&gt;0,('Semester Activities'!N$15/'Weightage Page-1'!H$13)*'Weightage Page-1'!H216,0))+
(IF('Semester Activities'!N$16&lt;&gt;0,('Semester Activities'!N$16/'Weightage Page-1'!I$13)*'Weightage Page-1'!I216,0))+
(IF('Semester Activities'!N$17&lt;&gt;0,('Semester Activities'!N$17/'Weightage Page-1'!J$13)*'Weightage Page-1'!J216,0))+
(IF('Semester Activities'!N$18&lt;&gt;0,('Semester Activities'!N$18/'Weightage Page-1'!K$13)*'Weightage Page-1'!K216,0))+
(IF('Semester Activities'!N$19&lt;&gt;0,('Semester Activities'!N$19/'Weightage Page-1'!L$13)*'Weightage Page-1'!L216,0))+
(IF('Semester Activities'!N$20&lt;&gt;0,('Semester Activities'!N$20/'Weightage Page-1'!M$13)*'Weightage Page-1'!M216,0))+
(IF('Semester Activities'!N$21&lt;&gt;0,('Semester Activities'!N$21/'Weightage Page-1'!N$13)*'Weightage Page-1'!N216,0))+
(IF('Semester Activities'!N$25&lt;&gt;0,('Semester Activities'!N$25/'Weightage Page-1'!R$13)*'Weightage Page-1'!R216,0))+
(IF('Semester Activities'!N$26&lt;&gt;0,('Semester Activities'!N$26/'Weightage Page-1'!S$13)*'Weightage Page-1'!S216,0))+
(IF('Semester Activities'!N$27&lt;&gt;0,('Semester Activities'!N$27/'Weightage Page-1'!T$13)*'Weightage Page-1'!T216,0))+
(IF('Semester Activities'!N$28&lt;&gt;0,('Semester Activities'!N$28/'Weightage Page-1'!U$13)*'Weightage Page-1'!U216,0))+
(IF('Semester Activities'!N$29&lt;&gt;0,('Semester Activities'!N$29/'Weightage Page-1'!V$13)*'Weightage Page-1'!V216,0))+
(IF('Semester Activities'!N$30&lt;&gt;0,('Semester Activities'!N$30/'Weightage Page-1'!W$13)*'Weightage Page-1'!W216,0))+
(IF('Semester Activities'!N$31&lt;&gt;0,('Semester Activities'!N$31/'Weightage Page-1'!X$13)*'Weightage Page-1'!X216,0))+
(IF('Semester Activities'!N$32&lt;&gt;0,('Semester Activities'!N$32/'Weightage Page-1'!Y$13)*'Weightage Page-1'!Y216,0))+
(IF('Semester Activities'!N$33&lt;&gt;0,('Semester Activities'!N$33/'Weightage Page-1'!Z$13)*'Weightage Page-1'!Z216,0))+
(IF('Semester Activities'!N$34&lt;&gt;0,('Semester Activities'!N$34/'Weightage Page-1'!AA$13)*'Weightage Page-1'!AA216,0))+
(IF('Semester Activities'!N$35&lt;&gt;0,('Semester Activities'!N$35/'Weightage Page-1'!AB$13)*'Weightage Page-1'!AB216,0))+
(IF('Semester Activities'!N$36&lt;&gt;0,('Semester Activities'!N$36/'Weightage Page-1'!AC$13)*'Weightage Page-1'!AC216,0))+
(IF('Semester Activities'!N$38&lt;&gt;0,('Semester Activities'!N$38/'Weightage Page-1'!AE$13)*'Weightage Page-1'!AE216,0))+
(IF('Semester Activities'!N$39&lt;&gt;0,('Semester Activities'!N$39/'Weightage Page-1'!AF$13)*'Weightage Page-1'!AF216,0))+
(IF('Semester Activities'!N$40&lt;&gt;0,('Semester Activities'!N$40/'Weightage Page-1'!AG$13)*'Weightage Page-1'!AG216,0))+
(IF('Semester Activities'!N$41&lt;&gt;0,('Semester Activities'!N$41/'Weightage Page-1'!AH$13)*'Weightage Page-1'!AH216,0))+
(IF('Semester Activities'!N$42&lt;&gt;0,('Semester Activities'!N$42/'Weightage Page-1'!AI$13)*'Weightage Page-1'!AI216,0))+
(IF('Semester Activities'!N$43&lt;&gt;0,('Semester Activities'!N$43/'Weightage Page-1'!AJ$13)*'Weightage Page-1'!AJ216,0))+
(IF('Semester Activities'!N$44&lt;&gt;0,('Semester Activities'!N$44/'Weightage Page-1'!AK$13)*'Weightage Page-1'!AK216,0))+
(IF('Semester Activities'!N$45&lt;&gt;0,('Semester Activities'!N$45/'Weightage Page-1'!AL$13)*'Weightage Page-1'!AL216,0))+
(IF('Semester Activities'!N$46&lt;&gt;0,('Semester Activities'!N$46/'Weightage Page-1'!AM$13)*'Weightage Page-1'!AM216,0))+
(IF('Semester Activities'!N$47&lt;&gt;0,('Semester Activities'!N$47/'Weightage Page-1'!AN$13)*'Weightage Page-1'!AN216,0))+
(IF('Semester Activities'!N$48&lt;&gt;0,('Semester Activities'!N$48/'Weightage Page-1'!AO$13)*'Weightage Page-1'!AO216,0))+
(IF('Semester Activities'!N$49&lt;&gt;0,('Semester Activities'!N$49/'Weightage Page-1'!AP$13)*'Weightage Page-1'!AP216,0))+
(IF('Semester Activities'!N$50&lt;&gt;0,('Semester Activities'!N$50/'Weightage Page-1'!AQ$13)*'Weightage Page-1'!AQ216,0))+
(IF('Semester Activities'!N$51&lt;&gt;0,('Semester Activities'!N$51/'Weightage Page-1'!AR$13)*'Weightage Page-1'!AR216,0))+
(IF('Semester Activities'!N$52&lt;&gt;0,('Semester Activities'!N$52/'Weightage Page-1'!AS$13)*'Weightage Page-1'!AS216,0))+
(IF('Semester Activities'!N$53&lt;&gt;0,('Semester Activities'!N$53/'Weightage Page-1'!AT$13)*'Weightage Page-1'!AT216,0))+
(IF('Semester Activities'!N$54&lt;&gt;0,('Semester Activities'!N$54/'Weightage Page-1'!AU$13)*'Weightage Page-1'!AU216,0))+
(IF('Semester Activities'!N$55&lt;&gt;0,('Semester Activities'!N$55/'Weightage Page-1'!AV$13)*'Weightage Page-1'!AV216,0))+
(IF('Semester Activities'!N$56&lt;&gt;0,('Semester Activities'!N$56/'Weightage Page-1'!AW$13)*'Weightage Page-1'!AW216,0))+
(IF('Semester Activities'!N$57&lt;&gt;0,('Semester Activities'!N$57/'Weightage Page-1'!AX$13)*'Weightage Page-1'!AX216,0))+
(IF('Semester Activities'!N$58&lt;&gt;0,('Semester Activities'!N$58/'Weightage Page-1'!AY$13)*'Weightage Page-1'!AY216,0))+
(IF('Semester Activities'!N$59&lt;&gt;0,('Semester Activities'!N$59/'Weightage Page-1'!AZ$13)*'Weightage Page-1'!AZ216,0))+
(IF('Semester Activities'!N$60&lt;&gt;0,('Semester Activities'!N$60/'Weightage Page-1'!BA$13)*'Weightage Page-1'!BA216,0))+
(IF('Semester Activities'!N$61&lt;&gt;0,('Semester Activities'!N$61/'Weightage Page-1'!BB$13)*'Weightage Page-1'!BB216,0))</f>
        <v>0</v>
      </c>
      <c r="M210" s="423"/>
      <c r="N210" s="424">
        <f t="shared" si="4"/>
        <v>0</v>
      </c>
      <c r="O210" s="424"/>
    </row>
    <row r="211" spans="1:15" ht="16.5" thickBot="1" x14ac:dyDescent="0.3">
      <c r="A211" s="210">
        <v>202</v>
      </c>
      <c r="B211" s="211" t="str">
        <f>IF('Weightage Page-1'!B217&lt;&gt;"",'Weightage Page-1'!B217,"")</f>
        <v/>
      </c>
      <c r="C211" s="118"/>
      <c r="D211" s="423">
        <f>(IF('Semester Activities'!J$11&lt;&gt;0,('Semester Activities'!J$11/'Weightage Page-1'!D$13)*'Weightage Page-1'!D217,0))+
(IF('Semester Activities'!J$12&lt;&gt;0,('Semester Activities'!J$12/'Weightage Page-1'!E$13)*'Weightage Page-1'!E217,0))+
(IF('Semester Activities'!J$13&lt;&gt;0,('Semester Activities'!J$13/'Weightage Page-1'!F$13)*'Weightage Page-1'!F217,0))+
(IF('Semester Activities'!J$14&lt;&gt;0,('Semester Activities'!J$14/'Weightage Page-1'!G$13)*'Weightage Page-1'!G217,0))+
(IF('Semester Activities'!J$15&lt;&gt;0,('Semester Activities'!J$15/'Weightage Page-1'!H$13)*'Weightage Page-1'!H217,0))+
(IF('Semester Activities'!J$16&lt;&gt;0,('Semester Activities'!J$16/'Weightage Page-1'!I$13)*'Weightage Page-1'!I217,0))+
(IF('Semester Activities'!J$17&lt;&gt;0,('Semester Activities'!J$17/'Weightage Page-1'!J$13)*'Weightage Page-1'!J217,0))+
(IF('Semester Activities'!J$18&lt;&gt;0,('Semester Activities'!J$18/'Weightage Page-1'!K$13)*'Weightage Page-1'!K217,0))+
(IF('Semester Activities'!J$19&lt;&gt;0,('Semester Activities'!J$19/'Weightage Page-1'!L$13)*'Weightage Page-1'!L217,0))+
(IF('Semester Activities'!J$20&lt;&gt;0,('Semester Activities'!J$20/'Weightage Page-1'!M$13)*'Weightage Page-1'!M217,0))+
(IF('Semester Activities'!J$21&lt;&gt;0,('Semester Activities'!J$21/'Weightage Page-1'!N$13)*'Weightage Page-1'!N217,0))+
(IF('Semester Activities'!J$25&lt;&gt;0,('Semester Activities'!J$25/'Weightage Page-1'!R$13)*'Weightage Page-1'!R217,0))+
(IF('Semester Activities'!J$26&lt;&gt;0,('Semester Activities'!J$26/'Weightage Page-1'!S$13)*'Weightage Page-1'!S217,0))+
(IF('Semester Activities'!J$27&lt;&gt;0,('Semester Activities'!J$27/'Weightage Page-1'!T$13)*'Weightage Page-1'!T217,0))+
(IF('Semester Activities'!J$28&lt;&gt;0,('Semester Activities'!J$28/'Weightage Page-1'!U$13)*'Weightage Page-1'!U217,0))+
(IF('Semester Activities'!J$29&lt;&gt;0,('Semester Activities'!J$29/'Weightage Page-1'!V$13)*'Weightage Page-1'!V217,0))+
(IF('Semester Activities'!J$30&lt;&gt;0,('Semester Activities'!J$30/'Weightage Page-1'!W$13)*'Weightage Page-1'!W217,0))+
(IF('Semester Activities'!J$31&lt;&gt;0,('Semester Activities'!J$31/'Weightage Page-1'!X$13)*'Weightage Page-1'!X217,0))+
(IF('Semester Activities'!J$32&lt;&gt;0,('Semester Activities'!J$32/'Weightage Page-1'!Y$13)*'Weightage Page-1'!Y217,0))+
(IF('Semester Activities'!J$33&lt;&gt;0,('Semester Activities'!J$33/'Weightage Page-1'!Z$13)*'Weightage Page-1'!Z217,0))+
(IF('Semester Activities'!J$34&lt;&gt;0,('Semester Activities'!J$34/'Weightage Page-1'!AA$13)*'Weightage Page-1'!AA217,0))+
(IF('Semester Activities'!J$35&lt;&gt;0,('Semester Activities'!J$35/'Weightage Page-1'!AB$13)*'Weightage Page-1'!AB217,0))+
(IF('Semester Activities'!J$36&lt;&gt;0,('Semester Activities'!J$36/'Weightage Page-1'!AC$13)*'Weightage Page-1'!AC217,0))+
(IF('Semester Activities'!J$38&lt;&gt;0,('Semester Activities'!J$38/'Weightage Page-1'!AE$13)*'Weightage Page-1'!AE217,0))+
(IF('Semester Activities'!J$39&lt;&gt;0,('Semester Activities'!J$39/'Weightage Page-1'!AF$13)*'Weightage Page-1'!AF217,0))+
(IF('Semester Activities'!J$40&lt;&gt;0,('Semester Activities'!J$40/'Weightage Page-1'!AG$13)*'Weightage Page-1'!AG217,0))+
(IF('Semester Activities'!J$41&lt;&gt;0,('Semester Activities'!J$41/'Weightage Page-1'!AH$13)*'Weightage Page-1'!AH217,0))+
(IF('Semester Activities'!J$42&lt;&gt;0,('Semester Activities'!J$42/'Weightage Page-1'!AI$13)*'Weightage Page-1'!AI217,0))+
(IF('Semester Activities'!J$43&lt;&gt;0,('Semester Activities'!J$43/'Weightage Page-1'!AJ$13)*'Weightage Page-1'!AJ217,0))+
(IF('Semester Activities'!J$44&lt;&gt;0,('Semester Activities'!J$44/'Weightage Page-1'!AK$13)*'Weightage Page-1'!AK217,0))+
(IF('Semester Activities'!J$45&lt;&gt;0,('Semester Activities'!J$45/'Weightage Page-1'!AL$13)*'Weightage Page-1'!AL217,0))+
(IF('Semester Activities'!J$46&lt;&gt;0,('Semester Activities'!J$46/'Weightage Page-1'!AM$13)*'Weightage Page-1'!AM217,0))+
(IF('Semester Activities'!J$47&lt;&gt;0,('Semester Activities'!J$47/'Weightage Page-1'!AN$13)*'Weightage Page-1'!AN217,0))+
(IF('Semester Activities'!J$48&lt;&gt;0,('Semester Activities'!J$48/'Weightage Page-1'!AO$13)*'Weightage Page-1'!AO217,0))+
(IF('Semester Activities'!J$49&lt;&gt;0,('Semester Activities'!J$49/'Weightage Page-1'!AP$13)*'Weightage Page-1'!AP217,0))+
(IF('Semester Activities'!J$50&lt;&gt;0,('Semester Activities'!J$50/'Weightage Page-1'!AQ$13)*'Weightage Page-1'!AQ217,0))+
(IF('Semester Activities'!J$51&lt;&gt;0,('Semester Activities'!J$51/'Weightage Page-1'!AR$13)*'Weightage Page-1'!AR217,0))+
(IF('Semester Activities'!J$52&lt;&gt;0,('Semester Activities'!J$52/'Weightage Page-1'!AS$13)*'Weightage Page-1'!AS217,0))+
(IF('Semester Activities'!J$53&lt;&gt;0,('Semester Activities'!J$53/'Weightage Page-1'!AT$13)*'Weightage Page-1'!AT217,0))+
(IF('Semester Activities'!J$54&lt;&gt;0,('Semester Activities'!J$54/'Weightage Page-1'!AU$13)*'Weightage Page-1'!AU217,0))+
(IF('Semester Activities'!J$55&lt;&gt;0,('Semester Activities'!J$55/'Weightage Page-1'!AV$13)*'Weightage Page-1'!AV217,0))+
(IF('Semester Activities'!J$56&lt;&gt;0,('Semester Activities'!J$56/'Weightage Page-1'!AW$13)*'Weightage Page-1'!AW217,0))+
(IF('Semester Activities'!J$57&lt;&gt;0,('Semester Activities'!J$57/'Weightage Page-1'!AX$13)*'Weightage Page-1'!AX217,0))+
(IF('Semester Activities'!J$58&lt;&gt;0,('Semester Activities'!J$58/'Weightage Page-1'!AY$13)*'Weightage Page-1'!AY217,0))+
(IF('Semester Activities'!J$59&lt;&gt;0,('Semester Activities'!J$59/'Weightage Page-1'!AZ$13)*'Weightage Page-1'!AZ217,0))+
(IF('Semester Activities'!J$60&lt;&gt;0,('Semester Activities'!J$60/'Weightage Page-1'!BA$13)*'Weightage Page-1'!BA217,0))+
(IF('Semester Activities'!J$61&lt;&gt;0,('Semester Activities'!J$61/'Weightage Page-1'!BB$13)*'Weightage Page-1'!BB217,0))</f>
        <v>0</v>
      </c>
      <c r="E211" s="423"/>
      <c r="F211" s="423">
        <f>(IF('Semester Activities'!K$11&lt;&gt;0,('Semester Activities'!K$11/'Weightage Page-1'!D$13)*'Weightage Page-1'!D217,0))+
(IF('Semester Activities'!K$12&lt;&gt;0,('Semester Activities'!K$12/'Weightage Page-1'!E$13)*'Weightage Page-1'!E217,0))+
(IF('Semester Activities'!K$13&lt;&gt;0,('Semester Activities'!K$13/'Weightage Page-1'!F$13)*'Weightage Page-1'!F217,0))+
(IF('Semester Activities'!K$14&lt;&gt;0,('Semester Activities'!K$14/'Weightage Page-1'!G$13)*'Weightage Page-1'!G217,0))+
(IF('Semester Activities'!K$15&lt;&gt;0,('Semester Activities'!K$15/'Weightage Page-1'!H$13)*'Weightage Page-1'!H217,0))+
(IF('Semester Activities'!K$16&lt;&gt;0,('Semester Activities'!K$16/'Weightage Page-1'!I$13)*'Weightage Page-1'!I217,0))+
(IF('Semester Activities'!K$17&lt;&gt;0,('Semester Activities'!K$17/'Weightage Page-1'!J$13)*'Weightage Page-1'!J217,0))+
(IF('Semester Activities'!K$18&lt;&gt;0,('Semester Activities'!K$18/'Weightage Page-1'!K$13)*'Weightage Page-1'!K217,0))+
(IF('Semester Activities'!K$19&lt;&gt;0,('Semester Activities'!K$19/'Weightage Page-1'!L$13)*'Weightage Page-1'!L217,0))+
(IF('Semester Activities'!K$20&lt;&gt;0,('Semester Activities'!K$20/'Weightage Page-1'!M$13)*'Weightage Page-1'!M217,0))+
(IF('Semester Activities'!K$21&lt;&gt;0,('Semester Activities'!K$21/'Weightage Page-1'!N$13)*'Weightage Page-1'!N217,0))+
(IF('Semester Activities'!K$25&lt;&gt;0,('Semester Activities'!K$25/'Weightage Page-1'!R$13)*'Weightage Page-1'!R217,0))+
(IF('Semester Activities'!K$26&lt;&gt;0,('Semester Activities'!K$26/'Weightage Page-1'!S$13)*'Weightage Page-1'!S217,0))+
(IF('Semester Activities'!K$27&lt;&gt;0,('Semester Activities'!K$27/'Weightage Page-1'!T$13)*'Weightage Page-1'!T217,0))+
(IF('Semester Activities'!K$28&lt;&gt;0,('Semester Activities'!K$28/'Weightage Page-1'!U$13)*'Weightage Page-1'!U217,0))+
(IF('Semester Activities'!K$29&lt;&gt;0,('Semester Activities'!K$29/'Weightage Page-1'!V$13)*'Weightage Page-1'!V217,0))+
(IF('Semester Activities'!K$30&lt;&gt;0,('Semester Activities'!K$30/'Weightage Page-1'!W$13)*'Weightage Page-1'!W217,0))+
(IF('Semester Activities'!K$31&lt;&gt;0,('Semester Activities'!K$31/'Weightage Page-1'!X$13)*'Weightage Page-1'!X217,0))+
(IF('Semester Activities'!K$32&lt;&gt;0,('Semester Activities'!K$32/'Weightage Page-1'!Y$13)*'Weightage Page-1'!Y217,0))+
(IF('Semester Activities'!K$33&lt;&gt;0,('Semester Activities'!K$33/'Weightage Page-1'!Z$13)*'Weightage Page-1'!Z217,0))+
(IF('Semester Activities'!K$34&lt;&gt;0,('Semester Activities'!K$34/'Weightage Page-1'!AA$13)*'Weightage Page-1'!AA217,0))+
(IF('Semester Activities'!K$35&lt;&gt;0,('Semester Activities'!K$35/'Weightage Page-1'!AB$13)*'Weightage Page-1'!AB217,0))+
(IF('Semester Activities'!K$36&lt;&gt;0,('Semester Activities'!K$36/'Weightage Page-1'!AC$13)*'Weightage Page-1'!AC217,0))+
(IF('Semester Activities'!K$38&lt;&gt;0,('Semester Activities'!K$38/'Weightage Page-1'!AE$13)*'Weightage Page-1'!AE217,0))+
(IF('Semester Activities'!K$39&lt;&gt;0,('Semester Activities'!K$39/'Weightage Page-1'!AF$13)*'Weightage Page-1'!AF217,0))+
(IF('Semester Activities'!K$40&lt;&gt;0,('Semester Activities'!K$40/'Weightage Page-1'!AG$13)*'Weightage Page-1'!AG217,0))+
(IF('Semester Activities'!K$41&lt;&gt;0,('Semester Activities'!K$41/'Weightage Page-1'!AH$13)*'Weightage Page-1'!AH217,0))+
(IF('Semester Activities'!K$42&lt;&gt;0,('Semester Activities'!K$42/'Weightage Page-1'!AI$13)*'Weightage Page-1'!AI217,0))+
(IF('Semester Activities'!K$43&lt;&gt;0,('Semester Activities'!K$43/'Weightage Page-1'!AJ$13)*'Weightage Page-1'!AJ217,0))+
(IF('Semester Activities'!K$44&lt;&gt;0,('Semester Activities'!K$44/'Weightage Page-1'!AK$13)*'Weightage Page-1'!AK217,0))+
(IF('Semester Activities'!K$45&lt;&gt;0,('Semester Activities'!K$45/'Weightage Page-1'!AL$13)*'Weightage Page-1'!AL217,0))+
(IF('Semester Activities'!K$46&lt;&gt;0,('Semester Activities'!K$46/'Weightage Page-1'!AM$13)*'Weightage Page-1'!AM217,0))+
(IF('Semester Activities'!K$47&lt;&gt;0,('Semester Activities'!K$47/'Weightage Page-1'!AN$13)*'Weightage Page-1'!AN217,0))+
(IF('Semester Activities'!K$48&lt;&gt;0,('Semester Activities'!K$48/'Weightage Page-1'!AO$13)*'Weightage Page-1'!AO217,0))+
(IF('Semester Activities'!K$49&lt;&gt;0,('Semester Activities'!K$49/'Weightage Page-1'!AP$13)*'Weightage Page-1'!AP217,0))+
(IF('Semester Activities'!K$50&lt;&gt;0,('Semester Activities'!K$50/'Weightage Page-1'!AQ$13)*'Weightage Page-1'!AQ217,0))+
(IF('Semester Activities'!K$51&lt;&gt;0,('Semester Activities'!K$51/'Weightage Page-1'!AR$13)*'Weightage Page-1'!AR217,0))+
(IF('Semester Activities'!K$52&lt;&gt;0,('Semester Activities'!K$52/'Weightage Page-1'!AS$13)*'Weightage Page-1'!AS217,0))+
(IF('Semester Activities'!K$53&lt;&gt;0,('Semester Activities'!K$53/'Weightage Page-1'!AT$13)*'Weightage Page-1'!AT217,0))+
(IF('Semester Activities'!K$54&lt;&gt;0,('Semester Activities'!K$54/'Weightage Page-1'!AU$13)*'Weightage Page-1'!AU217,0))+
(IF('Semester Activities'!K$55&lt;&gt;0,('Semester Activities'!K$55/'Weightage Page-1'!AV$13)*'Weightage Page-1'!AV217,0))+
(IF('Semester Activities'!K$56&lt;&gt;0,('Semester Activities'!K$56/'Weightage Page-1'!AW$13)*'Weightage Page-1'!AW217,0))+
(IF('Semester Activities'!K$57&lt;&gt;0,('Semester Activities'!K$57/'Weightage Page-1'!AX$13)*'Weightage Page-1'!AX217,0))+
(IF('Semester Activities'!K$58&lt;&gt;0,('Semester Activities'!K$58/'Weightage Page-1'!AY$13)*'Weightage Page-1'!AY217,0))+
(IF('Semester Activities'!K$59&lt;&gt;0,('Semester Activities'!K$59/'Weightage Page-1'!AZ$13)*'Weightage Page-1'!AZ217,0))+
(IF('Semester Activities'!K$60&lt;&gt;0,('Semester Activities'!K$60/'Weightage Page-1'!BA$13)*'Weightage Page-1'!BA217,0))+
(IF('Semester Activities'!K$61&lt;&gt;0,('Semester Activities'!K$61/'Weightage Page-1'!BB$13)*'Weightage Page-1'!BB217,0))</f>
        <v>0</v>
      </c>
      <c r="G211" s="423"/>
      <c r="H211" s="423">
        <f>(IF('Semester Activities'!L$11&lt;&gt;0,('Semester Activities'!L$11/'Weightage Page-1'!D$13)*'Weightage Page-1'!D217,0))+
(IF('Semester Activities'!L$12&lt;&gt;0,('Semester Activities'!L$12/'Weightage Page-1'!E$13)*'Weightage Page-1'!E217,0))+
(IF('Semester Activities'!L$13&lt;&gt;0,('Semester Activities'!L$13/'Weightage Page-1'!F$13)*'Weightage Page-1'!F217,0))+
(IF('Semester Activities'!L$14&lt;&gt;0,('Semester Activities'!L$14/'Weightage Page-1'!G$13)*'Weightage Page-1'!G217,0))+
(IF('Semester Activities'!L$15&lt;&gt;0,('Semester Activities'!L$15/'Weightage Page-1'!H$13)*'Weightage Page-1'!H217,0))+
(IF('Semester Activities'!L$16&lt;&gt;0,('Semester Activities'!L$16/'Weightage Page-1'!I$13)*'Weightage Page-1'!I217,0))+
(IF('Semester Activities'!L$17&lt;&gt;0,('Semester Activities'!L$17/'Weightage Page-1'!J$13)*'Weightage Page-1'!J217,0))+
(IF('Semester Activities'!L$18&lt;&gt;0,('Semester Activities'!L$18/'Weightage Page-1'!K$13)*'Weightage Page-1'!K217,0))+
(IF('Semester Activities'!L$19&lt;&gt;0,('Semester Activities'!L$19/'Weightage Page-1'!L$13)*'Weightage Page-1'!L217,0))+
(IF('Semester Activities'!L$20&lt;&gt;0,('Semester Activities'!L$20/'Weightage Page-1'!M$13)*'Weightage Page-1'!M217,0))+
(IF('Semester Activities'!L$21&lt;&gt;0,('Semester Activities'!L$21/'Weightage Page-1'!N$13)*'Weightage Page-1'!N217,0))+
(IF('Semester Activities'!L$25&lt;&gt;0,('Semester Activities'!L$25/'Weightage Page-1'!R$13)*'Weightage Page-1'!R217,0))+
(IF('Semester Activities'!L$26&lt;&gt;0,('Semester Activities'!L$26/'Weightage Page-1'!S$13)*'Weightage Page-1'!S217,0))+
(IF('Semester Activities'!L$27&lt;&gt;0,('Semester Activities'!L$27/'Weightage Page-1'!T$13)*'Weightage Page-1'!T217,0))+
(IF('Semester Activities'!L$28&lt;&gt;0,('Semester Activities'!L$28/'Weightage Page-1'!U$13)*'Weightage Page-1'!U217,0))+
(IF('Semester Activities'!L$29&lt;&gt;0,('Semester Activities'!L$29/'Weightage Page-1'!V$13)*'Weightage Page-1'!V217,0))+
(IF('Semester Activities'!L$30&lt;&gt;0,('Semester Activities'!L$30/'Weightage Page-1'!W$13)*'Weightage Page-1'!W217,0))+
(IF('Semester Activities'!L$31&lt;&gt;0,('Semester Activities'!L$31/'Weightage Page-1'!X$13)*'Weightage Page-1'!X217,0))+
(IF('Semester Activities'!L$32&lt;&gt;0,('Semester Activities'!L$32/'Weightage Page-1'!Y$13)*'Weightage Page-1'!Y217,0))+
(IF('Semester Activities'!L$33&lt;&gt;0,('Semester Activities'!L$33/'Weightage Page-1'!Z$13)*'Weightage Page-1'!Z217,0))+
(IF('Semester Activities'!L$34&lt;&gt;0,('Semester Activities'!L$34/'Weightage Page-1'!AA$13)*'Weightage Page-1'!AA217,0))+
(IF('Semester Activities'!L$35&lt;&gt;0,('Semester Activities'!L$35/'Weightage Page-1'!AB$13)*'Weightage Page-1'!AB217,0))+
(IF('Semester Activities'!L$36&lt;&gt;0,('Semester Activities'!L$36/'Weightage Page-1'!AC$13)*'Weightage Page-1'!AC217,0))+
(IF('Semester Activities'!L$38&lt;&gt;0,('Semester Activities'!L$38/'Weightage Page-1'!AE$13)*'Weightage Page-1'!AE217,0))+
(IF('Semester Activities'!L$39&lt;&gt;0,('Semester Activities'!L$39/'Weightage Page-1'!AF$13)*'Weightage Page-1'!AF217,0))+
(IF('Semester Activities'!L$40&lt;&gt;0,('Semester Activities'!L$40/'Weightage Page-1'!AG$13)*'Weightage Page-1'!AG217,0))+
(IF('Semester Activities'!L$41&lt;&gt;0,('Semester Activities'!L$41/'Weightage Page-1'!AH$13)*'Weightage Page-1'!AH217,0))+
(IF('Semester Activities'!L$42&lt;&gt;0,('Semester Activities'!L$42/'Weightage Page-1'!AI$13)*'Weightage Page-1'!AI217,0))+
(IF('Semester Activities'!L$43&lt;&gt;0,('Semester Activities'!L$43/'Weightage Page-1'!AJ$13)*'Weightage Page-1'!AJ217,0))+
(IF('Semester Activities'!L$44&lt;&gt;0,('Semester Activities'!L$44/'Weightage Page-1'!AK$13)*'Weightage Page-1'!AK217,0))+
(IF('Semester Activities'!L$45&lt;&gt;0,('Semester Activities'!L$45/'Weightage Page-1'!AL$13)*'Weightage Page-1'!AL217,0))+
(IF('Semester Activities'!L$46&lt;&gt;0,('Semester Activities'!L$46/'Weightage Page-1'!AM$13)*'Weightage Page-1'!AM217,0))+
(IF('Semester Activities'!L$47&lt;&gt;0,('Semester Activities'!L$47/'Weightage Page-1'!AN$13)*'Weightage Page-1'!AN217,0))+
(IF('Semester Activities'!L$48&lt;&gt;0,('Semester Activities'!L$48/'Weightage Page-1'!AO$13)*'Weightage Page-1'!AO217,0))+
(IF('Semester Activities'!L$49&lt;&gt;0,('Semester Activities'!L$49/'Weightage Page-1'!AP$13)*'Weightage Page-1'!AP217,0))+
(IF('Semester Activities'!L$50&lt;&gt;0,('Semester Activities'!L$50/'Weightage Page-1'!AQ$13)*'Weightage Page-1'!AQ217,0))+
(IF('Semester Activities'!L$51&lt;&gt;0,('Semester Activities'!L$51/'Weightage Page-1'!AR$13)*'Weightage Page-1'!AR217,0))+
(IF('Semester Activities'!L$52&lt;&gt;0,('Semester Activities'!L$52/'Weightage Page-1'!AS$13)*'Weightage Page-1'!AS217,0))+
(IF('Semester Activities'!L$53&lt;&gt;0,('Semester Activities'!L$53/'Weightage Page-1'!AT$13)*'Weightage Page-1'!AT217,0))+
(IF('Semester Activities'!L$54&lt;&gt;0,('Semester Activities'!L$54/'Weightage Page-1'!AU$13)*'Weightage Page-1'!AU217,0))+
(IF('Semester Activities'!L$55&lt;&gt;0,('Semester Activities'!L$55/'Weightage Page-1'!AV$13)*'Weightage Page-1'!AV217,0))+
(IF('Semester Activities'!L$56&lt;&gt;0,('Semester Activities'!L$56/'Weightage Page-1'!AW$13)*'Weightage Page-1'!AW217,0))+
(IF('Semester Activities'!L$57&lt;&gt;0,('Semester Activities'!L$57/'Weightage Page-1'!AX$13)*'Weightage Page-1'!AX217,0))+
(IF('Semester Activities'!L$58&lt;&gt;0,('Semester Activities'!L$58/'Weightage Page-1'!AY$13)*'Weightage Page-1'!AY217,0))+
(IF('Semester Activities'!L$59&lt;&gt;0,('Semester Activities'!L$59/'Weightage Page-1'!AZ$13)*'Weightage Page-1'!AZ217,0))+
(IF('Semester Activities'!L$60&lt;&gt;0,('Semester Activities'!L$60/'Weightage Page-1'!BA$13)*'Weightage Page-1'!BA217,0))+
(IF('Semester Activities'!L$61&lt;&gt;0,('Semester Activities'!L$61/'Weightage Page-1'!BB$13)*'Weightage Page-1'!BB217,0))</f>
        <v>0</v>
      </c>
      <c r="I211" s="423"/>
      <c r="J211" s="423">
        <f>(IF('Semester Activities'!M$11&lt;&gt;0,('Semester Activities'!M$11/'Weightage Page-1'!D$13)*'Weightage Page-1'!D217,0))+
(IF('Semester Activities'!M$12&lt;&gt;0,('Semester Activities'!M$12/'Weightage Page-1'!E$13)*'Weightage Page-1'!E217,0))+
(IF('Semester Activities'!M$13&lt;&gt;0,('Semester Activities'!M$13/'Weightage Page-1'!F$13)*'Weightage Page-1'!F217,0))+
(IF('Semester Activities'!M$14&lt;&gt;0,('Semester Activities'!M$14/'Weightage Page-1'!G$13)*'Weightage Page-1'!G217,0))+
(IF('Semester Activities'!M$15&lt;&gt;0,('Semester Activities'!M$15/'Weightage Page-1'!H$13)*'Weightage Page-1'!H217,0))+
(IF('Semester Activities'!M$16&lt;&gt;0,('Semester Activities'!M$16/'Weightage Page-1'!I$13)*'Weightage Page-1'!I217,0))+
(IF('Semester Activities'!M$17&lt;&gt;0,('Semester Activities'!M$17/'Weightage Page-1'!J$13)*'Weightage Page-1'!J217,0))+
(IF('Semester Activities'!M$18&lt;&gt;0,('Semester Activities'!M$18/'Weightage Page-1'!K$13)*'Weightage Page-1'!K217,0))+
(IF('Semester Activities'!M$19&lt;&gt;0,('Semester Activities'!M$19/'Weightage Page-1'!L$13)*'Weightage Page-1'!L217,0))+
(IF('Semester Activities'!M$20&lt;&gt;0,('Semester Activities'!M$20/'Weightage Page-1'!M$13)*'Weightage Page-1'!M217,0))+
(IF('Semester Activities'!M$21&lt;&gt;0,('Semester Activities'!M$21/'Weightage Page-1'!N$13)*'Weightage Page-1'!N217,0))+
(IF('Semester Activities'!M$25&lt;&gt;0,('Semester Activities'!M$25/'Weightage Page-1'!R$13)*'Weightage Page-1'!R217,0))+
(IF('Semester Activities'!M$26&lt;&gt;0,('Semester Activities'!M$26/'Weightage Page-1'!S$13)*'Weightage Page-1'!S217,0))+
(IF('Semester Activities'!M$27&lt;&gt;0,('Semester Activities'!M$27/'Weightage Page-1'!T$13)*'Weightage Page-1'!T217,0))+
(IF('Semester Activities'!M$28&lt;&gt;0,('Semester Activities'!M$28/'Weightage Page-1'!U$13)*'Weightage Page-1'!U217,0))+
(IF('Semester Activities'!M$29&lt;&gt;0,('Semester Activities'!M$29/'Weightage Page-1'!V$13)*'Weightage Page-1'!V217,0))+
(IF('Semester Activities'!M$30&lt;&gt;0,('Semester Activities'!M$30/'Weightage Page-1'!W$13)*'Weightage Page-1'!W217,0))+
(IF('Semester Activities'!M$31&lt;&gt;0,('Semester Activities'!M$31/'Weightage Page-1'!X$13)*'Weightage Page-1'!X217,0))+
(IF('Semester Activities'!M$32&lt;&gt;0,('Semester Activities'!M$32/'Weightage Page-1'!Y$13)*'Weightage Page-1'!Y217,0))+
(IF('Semester Activities'!M$33&lt;&gt;0,('Semester Activities'!M$33/'Weightage Page-1'!Z$13)*'Weightage Page-1'!Z217,0))+
(IF('Semester Activities'!M$34&lt;&gt;0,('Semester Activities'!M$34/'Weightage Page-1'!AA$13)*'Weightage Page-1'!AA217,0))+
(IF('Semester Activities'!M$35&lt;&gt;0,('Semester Activities'!M$35/'Weightage Page-1'!AB$13)*'Weightage Page-1'!AB217,0))+
(IF('Semester Activities'!M$36&lt;&gt;0,('Semester Activities'!M$36/'Weightage Page-1'!AC$13)*'Weightage Page-1'!AC217,0))+
(IF('Semester Activities'!M$38&lt;&gt;0,('Semester Activities'!M$38/'Weightage Page-1'!AE$13)*'Weightage Page-1'!AE217,0))+
(IF('Semester Activities'!M$39&lt;&gt;0,('Semester Activities'!M$39/'Weightage Page-1'!AF$13)*'Weightage Page-1'!AF217,0))+
(IF('Semester Activities'!M$40&lt;&gt;0,('Semester Activities'!M$40/'Weightage Page-1'!AG$13)*'Weightage Page-1'!AG217,0))+
(IF('Semester Activities'!M$41&lt;&gt;0,('Semester Activities'!M$41/'Weightage Page-1'!AH$13)*'Weightage Page-1'!AH217,0))+
(IF('Semester Activities'!M$42&lt;&gt;0,('Semester Activities'!M$42/'Weightage Page-1'!AI$13)*'Weightage Page-1'!AI217,0))+
(IF('Semester Activities'!M$43&lt;&gt;0,('Semester Activities'!M$43/'Weightage Page-1'!AJ$13)*'Weightage Page-1'!AJ217,0))+
(IF('Semester Activities'!M$44&lt;&gt;0,('Semester Activities'!M$44/'Weightage Page-1'!AK$13)*'Weightage Page-1'!AK217,0))+
(IF('Semester Activities'!M$45&lt;&gt;0,('Semester Activities'!M$45/'Weightage Page-1'!AL$13)*'Weightage Page-1'!AL217,0))+
(IF('Semester Activities'!M$46&lt;&gt;0,('Semester Activities'!M$46/'Weightage Page-1'!AM$13)*'Weightage Page-1'!AM217,0))+
(IF('Semester Activities'!M$47&lt;&gt;0,('Semester Activities'!M$47/'Weightage Page-1'!AN$13)*'Weightage Page-1'!AN217,0))+
(IF('Semester Activities'!M$48&lt;&gt;0,('Semester Activities'!M$48/'Weightage Page-1'!AO$13)*'Weightage Page-1'!AO217,0))+
(IF('Semester Activities'!M$49&lt;&gt;0,('Semester Activities'!M$49/'Weightage Page-1'!AP$13)*'Weightage Page-1'!AP217,0))+
(IF('Semester Activities'!M$50&lt;&gt;0,('Semester Activities'!M$50/'Weightage Page-1'!AQ$13)*'Weightage Page-1'!AQ217,0))+
(IF('Semester Activities'!M$51&lt;&gt;0,('Semester Activities'!M$51/'Weightage Page-1'!AR$13)*'Weightage Page-1'!AR217,0))+
(IF('Semester Activities'!M$52&lt;&gt;0,('Semester Activities'!M$52/'Weightage Page-1'!AS$13)*'Weightage Page-1'!AS217,0))+
(IF('Semester Activities'!M$53&lt;&gt;0,('Semester Activities'!M$53/'Weightage Page-1'!AT$13)*'Weightage Page-1'!AT217,0))+
(IF('Semester Activities'!M$54&lt;&gt;0,('Semester Activities'!M$54/'Weightage Page-1'!AU$13)*'Weightage Page-1'!AU217,0))+
(IF('Semester Activities'!M$55&lt;&gt;0,('Semester Activities'!M$55/'Weightage Page-1'!AV$13)*'Weightage Page-1'!AV217,0))+
(IF('Semester Activities'!M$56&lt;&gt;0,('Semester Activities'!M$56/'Weightage Page-1'!AW$13)*'Weightage Page-1'!AW217,0))+
(IF('Semester Activities'!M$57&lt;&gt;0,('Semester Activities'!M$57/'Weightage Page-1'!AX$13)*'Weightage Page-1'!AX217,0))+
(IF('Semester Activities'!M$58&lt;&gt;0,('Semester Activities'!M$58/'Weightage Page-1'!AY$13)*'Weightage Page-1'!AY217,0))+
(IF('Semester Activities'!M$59&lt;&gt;0,('Semester Activities'!M$59/'Weightage Page-1'!AZ$13)*'Weightage Page-1'!AZ217,0))+
(IF('Semester Activities'!M$60&lt;&gt;0,('Semester Activities'!M$60/'Weightage Page-1'!BA$13)*'Weightage Page-1'!BA217,0))+
(IF('Semester Activities'!M$61&lt;&gt;0,('Semester Activities'!M$61/'Weightage Page-1'!BB$13)*'Weightage Page-1'!BB217,0))</f>
        <v>0</v>
      </c>
      <c r="K211" s="423"/>
      <c r="L211" s="423">
        <f>(IF('Semester Activities'!N$11&lt;&gt;0,('Semester Activities'!N$11/'Weightage Page-1'!D$13)*'Weightage Page-1'!D217,0))+
(IF('Semester Activities'!N$12&lt;&gt;0,('Semester Activities'!N$12/'Weightage Page-1'!E$13)*'Weightage Page-1'!E217,0))+
(IF('Semester Activities'!N$13&lt;&gt;0,('Semester Activities'!N$13/'Weightage Page-1'!F$13)*'Weightage Page-1'!F217,0))+
(IF('Semester Activities'!N$14&lt;&gt;0,('Semester Activities'!N$14/'Weightage Page-1'!G$13)*'Weightage Page-1'!G217,0))+
(IF('Semester Activities'!N$15&lt;&gt;0,('Semester Activities'!N$15/'Weightage Page-1'!H$13)*'Weightage Page-1'!H217,0))+
(IF('Semester Activities'!N$16&lt;&gt;0,('Semester Activities'!N$16/'Weightage Page-1'!I$13)*'Weightage Page-1'!I217,0))+
(IF('Semester Activities'!N$17&lt;&gt;0,('Semester Activities'!N$17/'Weightage Page-1'!J$13)*'Weightage Page-1'!J217,0))+
(IF('Semester Activities'!N$18&lt;&gt;0,('Semester Activities'!N$18/'Weightage Page-1'!K$13)*'Weightage Page-1'!K217,0))+
(IF('Semester Activities'!N$19&lt;&gt;0,('Semester Activities'!N$19/'Weightage Page-1'!L$13)*'Weightage Page-1'!L217,0))+
(IF('Semester Activities'!N$20&lt;&gt;0,('Semester Activities'!N$20/'Weightage Page-1'!M$13)*'Weightage Page-1'!M217,0))+
(IF('Semester Activities'!N$21&lt;&gt;0,('Semester Activities'!N$21/'Weightage Page-1'!N$13)*'Weightage Page-1'!N217,0))+
(IF('Semester Activities'!N$25&lt;&gt;0,('Semester Activities'!N$25/'Weightage Page-1'!R$13)*'Weightage Page-1'!R217,0))+
(IF('Semester Activities'!N$26&lt;&gt;0,('Semester Activities'!N$26/'Weightage Page-1'!S$13)*'Weightage Page-1'!S217,0))+
(IF('Semester Activities'!N$27&lt;&gt;0,('Semester Activities'!N$27/'Weightage Page-1'!T$13)*'Weightage Page-1'!T217,0))+
(IF('Semester Activities'!N$28&lt;&gt;0,('Semester Activities'!N$28/'Weightage Page-1'!U$13)*'Weightage Page-1'!U217,0))+
(IF('Semester Activities'!N$29&lt;&gt;0,('Semester Activities'!N$29/'Weightage Page-1'!V$13)*'Weightage Page-1'!V217,0))+
(IF('Semester Activities'!N$30&lt;&gt;0,('Semester Activities'!N$30/'Weightage Page-1'!W$13)*'Weightage Page-1'!W217,0))+
(IF('Semester Activities'!N$31&lt;&gt;0,('Semester Activities'!N$31/'Weightage Page-1'!X$13)*'Weightage Page-1'!X217,0))+
(IF('Semester Activities'!N$32&lt;&gt;0,('Semester Activities'!N$32/'Weightage Page-1'!Y$13)*'Weightage Page-1'!Y217,0))+
(IF('Semester Activities'!N$33&lt;&gt;0,('Semester Activities'!N$33/'Weightage Page-1'!Z$13)*'Weightage Page-1'!Z217,0))+
(IF('Semester Activities'!N$34&lt;&gt;0,('Semester Activities'!N$34/'Weightage Page-1'!AA$13)*'Weightage Page-1'!AA217,0))+
(IF('Semester Activities'!N$35&lt;&gt;0,('Semester Activities'!N$35/'Weightage Page-1'!AB$13)*'Weightage Page-1'!AB217,0))+
(IF('Semester Activities'!N$36&lt;&gt;0,('Semester Activities'!N$36/'Weightage Page-1'!AC$13)*'Weightage Page-1'!AC217,0))+
(IF('Semester Activities'!N$38&lt;&gt;0,('Semester Activities'!N$38/'Weightage Page-1'!AE$13)*'Weightage Page-1'!AE217,0))+
(IF('Semester Activities'!N$39&lt;&gt;0,('Semester Activities'!N$39/'Weightage Page-1'!AF$13)*'Weightage Page-1'!AF217,0))+
(IF('Semester Activities'!N$40&lt;&gt;0,('Semester Activities'!N$40/'Weightage Page-1'!AG$13)*'Weightage Page-1'!AG217,0))+
(IF('Semester Activities'!N$41&lt;&gt;0,('Semester Activities'!N$41/'Weightage Page-1'!AH$13)*'Weightage Page-1'!AH217,0))+
(IF('Semester Activities'!N$42&lt;&gt;0,('Semester Activities'!N$42/'Weightage Page-1'!AI$13)*'Weightage Page-1'!AI217,0))+
(IF('Semester Activities'!N$43&lt;&gt;0,('Semester Activities'!N$43/'Weightage Page-1'!AJ$13)*'Weightage Page-1'!AJ217,0))+
(IF('Semester Activities'!N$44&lt;&gt;0,('Semester Activities'!N$44/'Weightage Page-1'!AK$13)*'Weightage Page-1'!AK217,0))+
(IF('Semester Activities'!N$45&lt;&gt;0,('Semester Activities'!N$45/'Weightage Page-1'!AL$13)*'Weightage Page-1'!AL217,0))+
(IF('Semester Activities'!N$46&lt;&gt;0,('Semester Activities'!N$46/'Weightage Page-1'!AM$13)*'Weightage Page-1'!AM217,0))+
(IF('Semester Activities'!N$47&lt;&gt;0,('Semester Activities'!N$47/'Weightage Page-1'!AN$13)*'Weightage Page-1'!AN217,0))+
(IF('Semester Activities'!N$48&lt;&gt;0,('Semester Activities'!N$48/'Weightage Page-1'!AO$13)*'Weightage Page-1'!AO217,0))+
(IF('Semester Activities'!N$49&lt;&gt;0,('Semester Activities'!N$49/'Weightage Page-1'!AP$13)*'Weightage Page-1'!AP217,0))+
(IF('Semester Activities'!N$50&lt;&gt;0,('Semester Activities'!N$50/'Weightage Page-1'!AQ$13)*'Weightage Page-1'!AQ217,0))+
(IF('Semester Activities'!N$51&lt;&gt;0,('Semester Activities'!N$51/'Weightage Page-1'!AR$13)*'Weightage Page-1'!AR217,0))+
(IF('Semester Activities'!N$52&lt;&gt;0,('Semester Activities'!N$52/'Weightage Page-1'!AS$13)*'Weightage Page-1'!AS217,0))+
(IF('Semester Activities'!N$53&lt;&gt;0,('Semester Activities'!N$53/'Weightage Page-1'!AT$13)*'Weightage Page-1'!AT217,0))+
(IF('Semester Activities'!N$54&lt;&gt;0,('Semester Activities'!N$54/'Weightage Page-1'!AU$13)*'Weightage Page-1'!AU217,0))+
(IF('Semester Activities'!N$55&lt;&gt;0,('Semester Activities'!N$55/'Weightage Page-1'!AV$13)*'Weightage Page-1'!AV217,0))+
(IF('Semester Activities'!N$56&lt;&gt;0,('Semester Activities'!N$56/'Weightage Page-1'!AW$13)*'Weightage Page-1'!AW217,0))+
(IF('Semester Activities'!N$57&lt;&gt;0,('Semester Activities'!N$57/'Weightage Page-1'!AX$13)*'Weightage Page-1'!AX217,0))+
(IF('Semester Activities'!N$58&lt;&gt;0,('Semester Activities'!N$58/'Weightage Page-1'!AY$13)*'Weightage Page-1'!AY217,0))+
(IF('Semester Activities'!N$59&lt;&gt;0,('Semester Activities'!N$59/'Weightage Page-1'!AZ$13)*'Weightage Page-1'!AZ217,0))+
(IF('Semester Activities'!N$60&lt;&gt;0,('Semester Activities'!N$60/'Weightage Page-1'!BA$13)*'Weightage Page-1'!BA217,0))+
(IF('Semester Activities'!N$61&lt;&gt;0,('Semester Activities'!N$61/'Weightage Page-1'!BB$13)*'Weightage Page-1'!BB217,0))</f>
        <v>0</v>
      </c>
      <c r="M211" s="423"/>
      <c r="N211" s="424">
        <f t="shared" si="4"/>
        <v>0</v>
      </c>
      <c r="O211" s="424"/>
    </row>
    <row r="212" spans="1:15" ht="16.5" thickBot="1" x14ac:dyDescent="0.3">
      <c r="A212" s="210">
        <v>203</v>
      </c>
      <c r="B212" s="211" t="str">
        <f>IF('Weightage Page-1'!B218&lt;&gt;"",'Weightage Page-1'!B218,"")</f>
        <v/>
      </c>
      <c r="C212" s="118"/>
      <c r="D212" s="423">
        <f>(IF('Semester Activities'!J$11&lt;&gt;0,('Semester Activities'!J$11/'Weightage Page-1'!D$13)*'Weightage Page-1'!D218,0))+
(IF('Semester Activities'!J$12&lt;&gt;0,('Semester Activities'!J$12/'Weightage Page-1'!E$13)*'Weightage Page-1'!E218,0))+
(IF('Semester Activities'!J$13&lt;&gt;0,('Semester Activities'!J$13/'Weightage Page-1'!F$13)*'Weightage Page-1'!F218,0))+
(IF('Semester Activities'!J$14&lt;&gt;0,('Semester Activities'!J$14/'Weightage Page-1'!G$13)*'Weightage Page-1'!G218,0))+
(IF('Semester Activities'!J$15&lt;&gt;0,('Semester Activities'!J$15/'Weightage Page-1'!H$13)*'Weightage Page-1'!H218,0))+
(IF('Semester Activities'!J$16&lt;&gt;0,('Semester Activities'!J$16/'Weightage Page-1'!I$13)*'Weightage Page-1'!I218,0))+
(IF('Semester Activities'!J$17&lt;&gt;0,('Semester Activities'!J$17/'Weightage Page-1'!J$13)*'Weightage Page-1'!J218,0))+
(IF('Semester Activities'!J$18&lt;&gt;0,('Semester Activities'!J$18/'Weightage Page-1'!K$13)*'Weightage Page-1'!K218,0))+
(IF('Semester Activities'!J$19&lt;&gt;0,('Semester Activities'!J$19/'Weightage Page-1'!L$13)*'Weightage Page-1'!L218,0))+
(IF('Semester Activities'!J$20&lt;&gt;0,('Semester Activities'!J$20/'Weightage Page-1'!M$13)*'Weightage Page-1'!M218,0))+
(IF('Semester Activities'!J$21&lt;&gt;0,('Semester Activities'!J$21/'Weightage Page-1'!N$13)*'Weightage Page-1'!N218,0))+
(IF('Semester Activities'!J$25&lt;&gt;0,('Semester Activities'!J$25/'Weightage Page-1'!R$13)*'Weightage Page-1'!R218,0))+
(IF('Semester Activities'!J$26&lt;&gt;0,('Semester Activities'!J$26/'Weightage Page-1'!S$13)*'Weightage Page-1'!S218,0))+
(IF('Semester Activities'!J$27&lt;&gt;0,('Semester Activities'!J$27/'Weightage Page-1'!T$13)*'Weightage Page-1'!T218,0))+
(IF('Semester Activities'!J$28&lt;&gt;0,('Semester Activities'!J$28/'Weightage Page-1'!U$13)*'Weightage Page-1'!U218,0))+
(IF('Semester Activities'!J$29&lt;&gt;0,('Semester Activities'!J$29/'Weightage Page-1'!V$13)*'Weightage Page-1'!V218,0))+
(IF('Semester Activities'!J$30&lt;&gt;0,('Semester Activities'!J$30/'Weightage Page-1'!W$13)*'Weightage Page-1'!W218,0))+
(IF('Semester Activities'!J$31&lt;&gt;0,('Semester Activities'!J$31/'Weightage Page-1'!X$13)*'Weightage Page-1'!X218,0))+
(IF('Semester Activities'!J$32&lt;&gt;0,('Semester Activities'!J$32/'Weightage Page-1'!Y$13)*'Weightage Page-1'!Y218,0))+
(IF('Semester Activities'!J$33&lt;&gt;0,('Semester Activities'!J$33/'Weightage Page-1'!Z$13)*'Weightage Page-1'!Z218,0))+
(IF('Semester Activities'!J$34&lt;&gt;0,('Semester Activities'!J$34/'Weightage Page-1'!AA$13)*'Weightage Page-1'!AA218,0))+
(IF('Semester Activities'!J$35&lt;&gt;0,('Semester Activities'!J$35/'Weightage Page-1'!AB$13)*'Weightage Page-1'!AB218,0))+
(IF('Semester Activities'!J$36&lt;&gt;0,('Semester Activities'!J$36/'Weightage Page-1'!AC$13)*'Weightage Page-1'!AC218,0))+
(IF('Semester Activities'!J$38&lt;&gt;0,('Semester Activities'!J$38/'Weightage Page-1'!AE$13)*'Weightage Page-1'!AE218,0))+
(IF('Semester Activities'!J$39&lt;&gt;0,('Semester Activities'!J$39/'Weightage Page-1'!AF$13)*'Weightage Page-1'!AF218,0))+
(IF('Semester Activities'!J$40&lt;&gt;0,('Semester Activities'!J$40/'Weightage Page-1'!AG$13)*'Weightage Page-1'!AG218,0))+
(IF('Semester Activities'!J$41&lt;&gt;0,('Semester Activities'!J$41/'Weightage Page-1'!AH$13)*'Weightage Page-1'!AH218,0))+
(IF('Semester Activities'!J$42&lt;&gt;0,('Semester Activities'!J$42/'Weightage Page-1'!AI$13)*'Weightage Page-1'!AI218,0))+
(IF('Semester Activities'!J$43&lt;&gt;0,('Semester Activities'!J$43/'Weightage Page-1'!AJ$13)*'Weightage Page-1'!AJ218,0))+
(IF('Semester Activities'!J$44&lt;&gt;0,('Semester Activities'!J$44/'Weightage Page-1'!AK$13)*'Weightage Page-1'!AK218,0))+
(IF('Semester Activities'!J$45&lt;&gt;0,('Semester Activities'!J$45/'Weightage Page-1'!AL$13)*'Weightage Page-1'!AL218,0))+
(IF('Semester Activities'!J$46&lt;&gt;0,('Semester Activities'!J$46/'Weightage Page-1'!AM$13)*'Weightage Page-1'!AM218,0))+
(IF('Semester Activities'!J$47&lt;&gt;0,('Semester Activities'!J$47/'Weightage Page-1'!AN$13)*'Weightage Page-1'!AN218,0))+
(IF('Semester Activities'!J$48&lt;&gt;0,('Semester Activities'!J$48/'Weightage Page-1'!AO$13)*'Weightage Page-1'!AO218,0))+
(IF('Semester Activities'!J$49&lt;&gt;0,('Semester Activities'!J$49/'Weightage Page-1'!AP$13)*'Weightage Page-1'!AP218,0))+
(IF('Semester Activities'!J$50&lt;&gt;0,('Semester Activities'!J$50/'Weightage Page-1'!AQ$13)*'Weightage Page-1'!AQ218,0))+
(IF('Semester Activities'!J$51&lt;&gt;0,('Semester Activities'!J$51/'Weightage Page-1'!AR$13)*'Weightage Page-1'!AR218,0))+
(IF('Semester Activities'!J$52&lt;&gt;0,('Semester Activities'!J$52/'Weightage Page-1'!AS$13)*'Weightage Page-1'!AS218,0))+
(IF('Semester Activities'!J$53&lt;&gt;0,('Semester Activities'!J$53/'Weightage Page-1'!AT$13)*'Weightage Page-1'!AT218,0))+
(IF('Semester Activities'!J$54&lt;&gt;0,('Semester Activities'!J$54/'Weightage Page-1'!AU$13)*'Weightage Page-1'!AU218,0))+
(IF('Semester Activities'!J$55&lt;&gt;0,('Semester Activities'!J$55/'Weightage Page-1'!AV$13)*'Weightage Page-1'!AV218,0))+
(IF('Semester Activities'!J$56&lt;&gt;0,('Semester Activities'!J$56/'Weightage Page-1'!AW$13)*'Weightage Page-1'!AW218,0))+
(IF('Semester Activities'!J$57&lt;&gt;0,('Semester Activities'!J$57/'Weightage Page-1'!AX$13)*'Weightage Page-1'!AX218,0))+
(IF('Semester Activities'!J$58&lt;&gt;0,('Semester Activities'!J$58/'Weightage Page-1'!AY$13)*'Weightage Page-1'!AY218,0))+
(IF('Semester Activities'!J$59&lt;&gt;0,('Semester Activities'!J$59/'Weightage Page-1'!AZ$13)*'Weightage Page-1'!AZ218,0))+
(IF('Semester Activities'!J$60&lt;&gt;0,('Semester Activities'!J$60/'Weightage Page-1'!BA$13)*'Weightage Page-1'!BA218,0))+
(IF('Semester Activities'!J$61&lt;&gt;0,('Semester Activities'!J$61/'Weightage Page-1'!BB$13)*'Weightage Page-1'!BB218,0))</f>
        <v>0</v>
      </c>
      <c r="E212" s="423"/>
      <c r="F212" s="423">
        <f>(IF('Semester Activities'!K$11&lt;&gt;0,('Semester Activities'!K$11/'Weightage Page-1'!D$13)*'Weightage Page-1'!D218,0))+
(IF('Semester Activities'!K$12&lt;&gt;0,('Semester Activities'!K$12/'Weightage Page-1'!E$13)*'Weightage Page-1'!E218,0))+
(IF('Semester Activities'!K$13&lt;&gt;0,('Semester Activities'!K$13/'Weightage Page-1'!F$13)*'Weightage Page-1'!F218,0))+
(IF('Semester Activities'!K$14&lt;&gt;0,('Semester Activities'!K$14/'Weightage Page-1'!G$13)*'Weightage Page-1'!G218,0))+
(IF('Semester Activities'!K$15&lt;&gt;0,('Semester Activities'!K$15/'Weightage Page-1'!H$13)*'Weightage Page-1'!H218,0))+
(IF('Semester Activities'!K$16&lt;&gt;0,('Semester Activities'!K$16/'Weightage Page-1'!I$13)*'Weightage Page-1'!I218,0))+
(IF('Semester Activities'!K$17&lt;&gt;0,('Semester Activities'!K$17/'Weightage Page-1'!J$13)*'Weightage Page-1'!J218,0))+
(IF('Semester Activities'!K$18&lt;&gt;0,('Semester Activities'!K$18/'Weightage Page-1'!K$13)*'Weightage Page-1'!K218,0))+
(IF('Semester Activities'!K$19&lt;&gt;0,('Semester Activities'!K$19/'Weightage Page-1'!L$13)*'Weightage Page-1'!L218,0))+
(IF('Semester Activities'!K$20&lt;&gt;0,('Semester Activities'!K$20/'Weightage Page-1'!M$13)*'Weightage Page-1'!M218,0))+
(IF('Semester Activities'!K$21&lt;&gt;0,('Semester Activities'!K$21/'Weightage Page-1'!N$13)*'Weightage Page-1'!N218,0))+
(IF('Semester Activities'!K$25&lt;&gt;0,('Semester Activities'!K$25/'Weightage Page-1'!R$13)*'Weightage Page-1'!R218,0))+
(IF('Semester Activities'!K$26&lt;&gt;0,('Semester Activities'!K$26/'Weightage Page-1'!S$13)*'Weightage Page-1'!S218,0))+
(IF('Semester Activities'!K$27&lt;&gt;0,('Semester Activities'!K$27/'Weightage Page-1'!T$13)*'Weightage Page-1'!T218,0))+
(IF('Semester Activities'!K$28&lt;&gt;0,('Semester Activities'!K$28/'Weightage Page-1'!U$13)*'Weightage Page-1'!U218,0))+
(IF('Semester Activities'!K$29&lt;&gt;0,('Semester Activities'!K$29/'Weightage Page-1'!V$13)*'Weightage Page-1'!V218,0))+
(IF('Semester Activities'!K$30&lt;&gt;0,('Semester Activities'!K$30/'Weightage Page-1'!W$13)*'Weightage Page-1'!W218,0))+
(IF('Semester Activities'!K$31&lt;&gt;0,('Semester Activities'!K$31/'Weightage Page-1'!X$13)*'Weightage Page-1'!X218,0))+
(IF('Semester Activities'!K$32&lt;&gt;0,('Semester Activities'!K$32/'Weightage Page-1'!Y$13)*'Weightage Page-1'!Y218,0))+
(IF('Semester Activities'!K$33&lt;&gt;0,('Semester Activities'!K$33/'Weightage Page-1'!Z$13)*'Weightage Page-1'!Z218,0))+
(IF('Semester Activities'!K$34&lt;&gt;0,('Semester Activities'!K$34/'Weightage Page-1'!AA$13)*'Weightage Page-1'!AA218,0))+
(IF('Semester Activities'!K$35&lt;&gt;0,('Semester Activities'!K$35/'Weightage Page-1'!AB$13)*'Weightage Page-1'!AB218,0))+
(IF('Semester Activities'!K$36&lt;&gt;0,('Semester Activities'!K$36/'Weightage Page-1'!AC$13)*'Weightage Page-1'!AC218,0))+
(IF('Semester Activities'!K$38&lt;&gt;0,('Semester Activities'!K$38/'Weightage Page-1'!AE$13)*'Weightage Page-1'!AE218,0))+
(IF('Semester Activities'!K$39&lt;&gt;0,('Semester Activities'!K$39/'Weightage Page-1'!AF$13)*'Weightage Page-1'!AF218,0))+
(IF('Semester Activities'!K$40&lt;&gt;0,('Semester Activities'!K$40/'Weightage Page-1'!AG$13)*'Weightage Page-1'!AG218,0))+
(IF('Semester Activities'!K$41&lt;&gt;0,('Semester Activities'!K$41/'Weightage Page-1'!AH$13)*'Weightage Page-1'!AH218,0))+
(IF('Semester Activities'!K$42&lt;&gt;0,('Semester Activities'!K$42/'Weightage Page-1'!AI$13)*'Weightage Page-1'!AI218,0))+
(IF('Semester Activities'!K$43&lt;&gt;0,('Semester Activities'!K$43/'Weightage Page-1'!AJ$13)*'Weightage Page-1'!AJ218,0))+
(IF('Semester Activities'!K$44&lt;&gt;0,('Semester Activities'!K$44/'Weightage Page-1'!AK$13)*'Weightage Page-1'!AK218,0))+
(IF('Semester Activities'!K$45&lt;&gt;0,('Semester Activities'!K$45/'Weightage Page-1'!AL$13)*'Weightage Page-1'!AL218,0))+
(IF('Semester Activities'!K$46&lt;&gt;0,('Semester Activities'!K$46/'Weightage Page-1'!AM$13)*'Weightage Page-1'!AM218,0))+
(IF('Semester Activities'!K$47&lt;&gt;0,('Semester Activities'!K$47/'Weightage Page-1'!AN$13)*'Weightage Page-1'!AN218,0))+
(IF('Semester Activities'!K$48&lt;&gt;0,('Semester Activities'!K$48/'Weightage Page-1'!AO$13)*'Weightage Page-1'!AO218,0))+
(IF('Semester Activities'!K$49&lt;&gt;0,('Semester Activities'!K$49/'Weightage Page-1'!AP$13)*'Weightage Page-1'!AP218,0))+
(IF('Semester Activities'!K$50&lt;&gt;0,('Semester Activities'!K$50/'Weightage Page-1'!AQ$13)*'Weightage Page-1'!AQ218,0))+
(IF('Semester Activities'!K$51&lt;&gt;0,('Semester Activities'!K$51/'Weightage Page-1'!AR$13)*'Weightage Page-1'!AR218,0))+
(IF('Semester Activities'!K$52&lt;&gt;0,('Semester Activities'!K$52/'Weightage Page-1'!AS$13)*'Weightage Page-1'!AS218,0))+
(IF('Semester Activities'!K$53&lt;&gt;0,('Semester Activities'!K$53/'Weightage Page-1'!AT$13)*'Weightage Page-1'!AT218,0))+
(IF('Semester Activities'!K$54&lt;&gt;0,('Semester Activities'!K$54/'Weightage Page-1'!AU$13)*'Weightage Page-1'!AU218,0))+
(IF('Semester Activities'!K$55&lt;&gt;0,('Semester Activities'!K$55/'Weightage Page-1'!AV$13)*'Weightage Page-1'!AV218,0))+
(IF('Semester Activities'!K$56&lt;&gt;0,('Semester Activities'!K$56/'Weightage Page-1'!AW$13)*'Weightage Page-1'!AW218,0))+
(IF('Semester Activities'!K$57&lt;&gt;0,('Semester Activities'!K$57/'Weightage Page-1'!AX$13)*'Weightage Page-1'!AX218,0))+
(IF('Semester Activities'!K$58&lt;&gt;0,('Semester Activities'!K$58/'Weightage Page-1'!AY$13)*'Weightage Page-1'!AY218,0))+
(IF('Semester Activities'!K$59&lt;&gt;0,('Semester Activities'!K$59/'Weightage Page-1'!AZ$13)*'Weightage Page-1'!AZ218,0))+
(IF('Semester Activities'!K$60&lt;&gt;0,('Semester Activities'!K$60/'Weightage Page-1'!BA$13)*'Weightage Page-1'!BA218,0))+
(IF('Semester Activities'!K$61&lt;&gt;0,('Semester Activities'!K$61/'Weightage Page-1'!BB$13)*'Weightage Page-1'!BB218,0))</f>
        <v>0</v>
      </c>
      <c r="G212" s="423"/>
      <c r="H212" s="423">
        <f>(IF('Semester Activities'!L$11&lt;&gt;0,('Semester Activities'!L$11/'Weightage Page-1'!D$13)*'Weightage Page-1'!D218,0))+
(IF('Semester Activities'!L$12&lt;&gt;0,('Semester Activities'!L$12/'Weightage Page-1'!E$13)*'Weightage Page-1'!E218,0))+
(IF('Semester Activities'!L$13&lt;&gt;0,('Semester Activities'!L$13/'Weightage Page-1'!F$13)*'Weightage Page-1'!F218,0))+
(IF('Semester Activities'!L$14&lt;&gt;0,('Semester Activities'!L$14/'Weightage Page-1'!G$13)*'Weightage Page-1'!G218,0))+
(IF('Semester Activities'!L$15&lt;&gt;0,('Semester Activities'!L$15/'Weightage Page-1'!H$13)*'Weightage Page-1'!H218,0))+
(IF('Semester Activities'!L$16&lt;&gt;0,('Semester Activities'!L$16/'Weightage Page-1'!I$13)*'Weightage Page-1'!I218,0))+
(IF('Semester Activities'!L$17&lt;&gt;0,('Semester Activities'!L$17/'Weightage Page-1'!J$13)*'Weightage Page-1'!J218,0))+
(IF('Semester Activities'!L$18&lt;&gt;0,('Semester Activities'!L$18/'Weightage Page-1'!K$13)*'Weightage Page-1'!K218,0))+
(IF('Semester Activities'!L$19&lt;&gt;0,('Semester Activities'!L$19/'Weightage Page-1'!L$13)*'Weightage Page-1'!L218,0))+
(IF('Semester Activities'!L$20&lt;&gt;0,('Semester Activities'!L$20/'Weightage Page-1'!M$13)*'Weightage Page-1'!M218,0))+
(IF('Semester Activities'!L$21&lt;&gt;0,('Semester Activities'!L$21/'Weightage Page-1'!N$13)*'Weightage Page-1'!N218,0))+
(IF('Semester Activities'!L$25&lt;&gt;0,('Semester Activities'!L$25/'Weightage Page-1'!R$13)*'Weightage Page-1'!R218,0))+
(IF('Semester Activities'!L$26&lt;&gt;0,('Semester Activities'!L$26/'Weightage Page-1'!S$13)*'Weightage Page-1'!S218,0))+
(IF('Semester Activities'!L$27&lt;&gt;0,('Semester Activities'!L$27/'Weightage Page-1'!T$13)*'Weightage Page-1'!T218,0))+
(IF('Semester Activities'!L$28&lt;&gt;0,('Semester Activities'!L$28/'Weightage Page-1'!U$13)*'Weightage Page-1'!U218,0))+
(IF('Semester Activities'!L$29&lt;&gt;0,('Semester Activities'!L$29/'Weightage Page-1'!V$13)*'Weightage Page-1'!V218,0))+
(IF('Semester Activities'!L$30&lt;&gt;0,('Semester Activities'!L$30/'Weightage Page-1'!W$13)*'Weightage Page-1'!W218,0))+
(IF('Semester Activities'!L$31&lt;&gt;0,('Semester Activities'!L$31/'Weightage Page-1'!X$13)*'Weightage Page-1'!X218,0))+
(IF('Semester Activities'!L$32&lt;&gt;0,('Semester Activities'!L$32/'Weightage Page-1'!Y$13)*'Weightage Page-1'!Y218,0))+
(IF('Semester Activities'!L$33&lt;&gt;0,('Semester Activities'!L$33/'Weightage Page-1'!Z$13)*'Weightage Page-1'!Z218,0))+
(IF('Semester Activities'!L$34&lt;&gt;0,('Semester Activities'!L$34/'Weightage Page-1'!AA$13)*'Weightage Page-1'!AA218,0))+
(IF('Semester Activities'!L$35&lt;&gt;0,('Semester Activities'!L$35/'Weightage Page-1'!AB$13)*'Weightage Page-1'!AB218,0))+
(IF('Semester Activities'!L$36&lt;&gt;0,('Semester Activities'!L$36/'Weightage Page-1'!AC$13)*'Weightage Page-1'!AC218,0))+
(IF('Semester Activities'!L$38&lt;&gt;0,('Semester Activities'!L$38/'Weightage Page-1'!AE$13)*'Weightage Page-1'!AE218,0))+
(IF('Semester Activities'!L$39&lt;&gt;0,('Semester Activities'!L$39/'Weightage Page-1'!AF$13)*'Weightage Page-1'!AF218,0))+
(IF('Semester Activities'!L$40&lt;&gt;0,('Semester Activities'!L$40/'Weightage Page-1'!AG$13)*'Weightage Page-1'!AG218,0))+
(IF('Semester Activities'!L$41&lt;&gt;0,('Semester Activities'!L$41/'Weightage Page-1'!AH$13)*'Weightage Page-1'!AH218,0))+
(IF('Semester Activities'!L$42&lt;&gt;0,('Semester Activities'!L$42/'Weightage Page-1'!AI$13)*'Weightage Page-1'!AI218,0))+
(IF('Semester Activities'!L$43&lt;&gt;0,('Semester Activities'!L$43/'Weightage Page-1'!AJ$13)*'Weightage Page-1'!AJ218,0))+
(IF('Semester Activities'!L$44&lt;&gt;0,('Semester Activities'!L$44/'Weightage Page-1'!AK$13)*'Weightage Page-1'!AK218,0))+
(IF('Semester Activities'!L$45&lt;&gt;0,('Semester Activities'!L$45/'Weightage Page-1'!AL$13)*'Weightage Page-1'!AL218,0))+
(IF('Semester Activities'!L$46&lt;&gt;0,('Semester Activities'!L$46/'Weightage Page-1'!AM$13)*'Weightage Page-1'!AM218,0))+
(IF('Semester Activities'!L$47&lt;&gt;0,('Semester Activities'!L$47/'Weightage Page-1'!AN$13)*'Weightage Page-1'!AN218,0))+
(IF('Semester Activities'!L$48&lt;&gt;0,('Semester Activities'!L$48/'Weightage Page-1'!AO$13)*'Weightage Page-1'!AO218,0))+
(IF('Semester Activities'!L$49&lt;&gt;0,('Semester Activities'!L$49/'Weightage Page-1'!AP$13)*'Weightage Page-1'!AP218,0))+
(IF('Semester Activities'!L$50&lt;&gt;0,('Semester Activities'!L$50/'Weightage Page-1'!AQ$13)*'Weightage Page-1'!AQ218,0))+
(IF('Semester Activities'!L$51&lt;&gt;0,('Semester Activities'!L$51/'Weightage Page-1'!AR$13)*'Weightage Page-1'!AR218,0))+
(IF('Semester Activities'!L$52&lt;&gt;0,('Semester Activities'!L$52/'Weightage Page-1'!AS$13)*'Weightage Page-1'!AS218,0))+
(IF('Semester Activities'!L$53&lt;&gt;0,('Semester Activities'!L$53/'Weightage Page-1'!AT$13)*'Weightage Page-1'!AT218,0))+
(IF('Semester Activities'!L$54&lt;&gt;0,('Semester Activities'!L$54/'Weightage Page-1'!AU$13)*'Weightage Page-1'!AU218,0))+
(IF('Semester Activities'!L$55&lt;&gt;0,('Semester Activities'!L$55/'Weightage Page-1'!AV$13)*'Weightage Page-1'!AV218,0))+
(IF('Semester Activities'!L$56&lt;&gt;0,('Semester Activities'!L$56/'Weightage Page-1'!AW$13)*'Weightage Page-1'!AW218,0))+
(IF('Semester Activities'!L$57&lt;&gt;0,('Semester Activities'!L$57/'Weightage Page-1'!AX$13)*'Weightage Page-1'!AX218,0))+
(IF('Semester Activities'!L$58&lt;&gt;0,('Semester Activities'!L$58/'Weightage Page-1'!AY$13)*'Weightage Page-1'!AY218,0))+
(IF('Semester Activities'!L$59&lt;&gt;0,('Semester Activities'!L$59/'Weightage Page-1'!AZ$13)*'Weightage Page-1'!AZ218,0))+
(IF('Semester Activities'!L$60&lt;&gt;0,('Semester Activities'!L$60/'Weightage Page-1'!BA$13)*'Weightage Page-1'!BA218,0))+
(IF('Semester Activities'!L$61&lt;&gt;0,('Semester Activities'!L$61/'Weightage Page-1'!BB$13)*'Weightage Page-1'!BB218,0))</f>
        <v>0</v>
      </c>
      <c r="I212" s="423"/>
      <c r="J212" s="423">
        <f>(IF('Semester Activities'!M$11&lt;&gt;0,('Semester Activities'!M$11/'Weightage Page-1'!D$13)*'Weightage Page-1'!D218,0))+
(IF('Semester Activities'!M$12&lt;&gt;0,('Semester Activities'!M$12/'Weightage Page-1'!E$13)*'Weightage Page-1'!E218,0))+
(IF('Semester Activities'!M$13&lt;&gt;0,('Semester Activities'!M$13/'Weightage Page-1'!F$13)*'Weightage Page-1'!F218,0))+
(IF('Semester Activities'!M$14&lt;&gt;0,('Semester Activities'!M$14/'Weightage Page-1'!G$13)*'Weightage Page-1'!G218,0))+
(IF('Semester Activities'!M$15&lt;&gt;0,('Semester Activities'!M$15/'Weightage Page-1'!H$13)*'Weightage Page-1'!H218,0))+
(IF('Semester Activities'!M$16&lt;&gt;0,('Semester Activities'!M$16/'Weightage Page-1'!I$13)*'Weightage Page-1'!I218,0))+
(IF('Semester Activities'!M$17&lt;&gt;0,('Semester Activities'!M$17/'Weightage Page-1'!J$13)*'Weightage Page-1'!J218,0))+
(IF('Semester Activities'!M$18&lt;&gt;0,('Semester Activities'!M$18/'Weightage Page-1'!K$13)*'Weightage Page-1'!K218,0))+
(IF('Semester Activities'!M$19&lt;&gt;0,('Semester Activities'!M$19/'Weightage Page-1'!L$13)*'Weightage Page-1'!L218,0))+
(IF('Semester Activities'!M$20&lt;&gt;0,('Semester Activities'!M$20/'Weightage Page-1'!M$13)*'Weightage Page-1'!M218,0))+
(IF('Semester Activities'!M$21&lt;&gt;0,('Semester Activities'!M$21/'Weightage Page-1'!N$13)*'Weightage Page-1'!N218,0))+
(IF('Semester Activities'!M$25&lt;&gt;0,('Semester Activities'!M$25/'Weightage Page-1'!R$13)*'Weightage Page-1'!R218,0))+
(IF('Semester Activities'!M$26&lt;&gt;0,('Semester Activities'!M$26/'Weightage Page-1'!S$13)*'Weightage Page-1'!S218,0))+
(IF('Semester Activities'!M$27&lt;&gt;0,('Semester Activities'!M$27/'Weightage Page-1'!T$13)*'Weightage Page-1'!T218,0))+
(IF('Semester Activities'!M$28&lt;&gt;0,('Semester Activities'!M$28/'Weightage Page-1'!U$13)*'Weightage Page-1'!U218,0))+
(IF('Semester Activities'!M$29&lt;&gt;0,('Semester Activities'!M$29/'Weightage Page-1'!V$13)*'Weightage Page-1'!V218,0))+
(IF('Semester Activities'!M$30&lt;&gt;0,('Semester Activities'!M$30/'Weightage Page-1'!W$13)*'Weightage Page-1'!W218,0))+
(IF('Semester Activities'!M$31&lt;&gt;0,('Semester Activities'!M$31/'Weightage Page-1'!X$13)*'Weightage Page-1'!X218,0))+
(IF('Semester Activities'!M$32&lt;&gt;0,('Semester Activities'!M$32/'Weightage Page-1'!Y$13)*'Weightage Page-1'!Y218,0))+
(IF('Semester Activities'!M$33&lt;&gt;0,('Semester Activities'!M$33/'Weightage Page-1'!Z$13)*'Weightage Page-1'!Z218,0))+
(IF('Semester Activities'!M$34&lt;&gt;0,('Semester Activities'!M$34/'Weightage Page-1'!AA$13)*'Weightage Page-1'!AA218,0))+
(IF('Semester Activities'!M$35&lt;&gt;0,('Semester Activities'!M$35/'Weightage Page-1'!AB$13)*'Weightage Page-1'!AB218,0))+
(IF('Semester Activities'!M$36&lt;&gt;0,('Semester Activities'!M$36/'Weightage Page-1'!AC$13)*'Weightage Page-1'!AC218,0))+
(IF('Semester Activities'!M$38&lt;&gt;0,('Semester Activities'!M$38/'Weightage Page-1'!AE$13)*'Weightage Page-1'!AE218,0))+
(IF('Semester Activities'!M$39&lt;&gt;0,('Semester Activities'!M$39/'Weightage Page-1'!AF$13)*'Weightage Page-1'!AF218,0))+
(IF('Semester Activities'!M$40&lt;&gt;0,('Semester Activities'!M$40/'Weightage Page-1'!AG$13)*'Weightage Page-1'!AG218,0))+
(IF('Semester Activities'!M$41&lt;&gt;0,('Semester Activities'!M$41/'Weightage Page-1'!AH$13)*'Weightage Page-1'!AH218,0))+
(IF('Semester Activities'!M$42&lt;&gt;0,('Semester Activities'!M$42/'Weightage Page-1'!AI$13)*'Weightage Page-1'!AI218,0))+
(IF('Semester Activities'!M$43&lt;&gt;0,('Semester Activities'!M$43/'Weightage Page-1'!AJ$13)*'Weightage Page-1'!AJ218,0))+
(IF('Semester Activities'!M$44&lt;&gt;0,('Semester Activities'!M$44/'Weightage Page-1'!AK$13)*'Weightage Page-1'!AK218,0))+
(IF('Semester Activities'!M$45&lt;&gt;0,('Semester Activities'!M$45/'Weightage Page-1'!AL$13)*'Weightage Page-1'!AL218,0))+
(IF('Semester Activities'!M$46&lt;&gt;0,('Semester Activities'!M$46/'Weightage Page-1'!AM$13)*'Weightage Page-1'!AM218,0))+
(IF('Semester Activities'!M$47&lt;&gt;0,('Semester Activities'!M$47/'Weightage Page-1'!AN$13)*'Weightage Page-1'!AN218,0))+
(IF('Semester Activities'!M$48&lt;&gt;0,('Semester Activities'!M$48/'Weightage Page-1'!AO$13)*'Weightage Page-1'!AO218,0))+
(IF('Semester Activities'!M$49&lt;&gt;0,('Semester Activities'!M$49/'Weightage Page-1'!AP$13)*'Weightage Page-1'!AP218,0))+
(IF('Semester Activities'!M$50&lt;&gt;0,('Semester Activities'!M$50/'Weightage Page-1'!AQ$13)*'Weightage Page-1'!AQ218,0))+
(IF('Semester Activities'!M$51&lt;&gt;0,('Semester Activities'!M$51/'Weightage Page-1'!AR$13)*'Weightage Page-1'!AR218,0))+
(IF('Semester Activities'!M$52&lt;&gt;0,('Semester Activities'!M$52/'Weightage Page-1'!AS$13)*'Weightage Page-1'!AS218,0))+
(IF('Semester Activities'!M$53&lt;&gt;0,('Semester Activities'!M$53/'Weightage Page-1'!AT$13)*'Weightage Page-1'!AT218,0))+
(IF('Semester Activities'!M$54&lt;&gt;0,('Semester Activities'!M$54/'Weightage Page-1'!AU$13)*'Weightage Page-1'!AU218,0))+
(IF('Semester Activities'!M$55&lt;&gt;0,('Semester Activities'!M$55/'Weightage Page-1'!AV$13)*'Weightage Page-1'!AV218,0))+
(IF('Semester Activities'!M$56&lt;&gt;0,('Semester Activities'!M$56/'Weightage Page-1'!AW$13)*'Weightage Page-1'!AW218,0))+
(IF('Semester Activities'!M$57&lt;&gt;0,('Semester Activities'!M$57/'Weightage Page-1'!AX$13)*'Weightage Page-1'!AX218,0))+
(IF('Semester Activities'!M$58&lt;&gt;0,('Semester Activities'!M$58/'Weightage Page-1'!AY$13)*'Weightage Page-1'!AY218,0))+
(IF('Semester Activities'!M$59&lt;&gt;0,('Semester Activities'!M$59/'Weightage Page-1'!AZ$13)*'Weightage Page-1'!AZ218,0))+
(IF('Semester Activities'!M$60&lt;&gt;0,('Semester Activities'!M$60/'Weightage Page-1'!BA$13)*'Weightage Page-1'!BA218,0))+
(IF('Semester Activities'!M$61&lt;&gt;0,('Semester Activities'!M$61/'Weightage Page-1'!BB$13)*'Weightage Page-1'!BB218,0))</f>
        <v>0</v>
      </c>
      <c r="K212" s="423"/>
      <c r="L212" s="423">
        <f>(IF('Semester Activities'!N$11&lt;&gt;0,('Semester Activities'!N$11/'Weightage Page-1'!D$13)*'Weightage Page-1'!D218,0))+
(IF('Semester Activities'!N$12&lt;&gt;0,('Semester Activities'!N$12/'Weightage Page-1'!E$13)*'Weightage Page-1'!E218,0))+
(IF('Semester Activities'!N$13&lt;&gt;0,('Semester Activities'!N$13/'Weightage Page-1'!F$13)*'Weightage Page-1'!F218,0))+
(IF('Semester Activities'!N$14&lt;&gt;0,('Semester Activities'!N$14/'Weightage Page-1'!G$13)*'Weightage Page-1'!G218,0))+
(IF('Semester Activities'!N$15&lt;&gt;0,('Semester Activities'!N$15/'Weightage Page-1'!H$13)*'Weightage Page-1'!H218,0))+
(IF('Semester Activities'!N$16&lt;&gt;0,('Semester Activities'!N$16/'Weightage Page-1'!I$13)*'Weightage Page-1'!I218,0))+
(IF('Semester Activities'!N$17&lt;&gt;0,('Semester Activities'!N$17/'Weightage Page-1'!J$13)*'Weightage Page-1'!J218,0))+
(IF('Semester Activities'!N$18&lt;&gt;0,('Semester Activities'!N$18/'Weightage Page-1'!K$13)*'Weightage Page-1'!K218,0))+
(IF('Semester Activities'!N$19&lt;&gt;0,('Semester Activities'!N$19/'Weightage Page-1'!L$13)*'Weightage Page-1'!L218,0))+
(IF('Semester Activities'!N$20&lt;&gt;0,('Semester Activities'!N$20/'Weightage Page-1'!M$13)*'Weightage Page-1'!M218,0))+
(IF('Semester Activities'!N$21&lt;&gt;0,('Semester Activities'!N$21/'Weightage Page-1'!N$13)*'Weightage Page-1'!N218,0))+
(IF('Semester Activities'!N$25&lt;&gt;0,('Semester Activities'!N$25/'Weightage Page-1'!R$13)*'Weightage Page-1'!R218,0))+
(IF('Semester Activities'!N$26&lt;&gt;0,('Semester Activities'!N$26/'Weightage Page-1'!S$13)*'Weightage Page-1'!S218,0))+
(IF('Semester Activities'!N$27&lt;&gt;0,('Semester Activities'!N$27/'Weightage Page-1'!T$13)*'Weightage Page-1'!T218,0))+
(IF('Semester Activities'!N$28&lt;&gt;0,('Semester Activities'!N$28/'Weightage Page-1'!U$13)*'Weightage Page-1'!U218,0))+
(IF('Semester Activities'!N$29&lt;&gt;0,('Semester Activities'!N$29/'Weightage Page-1'!V$13)*'Weightage Page-1'!V218,0))+
(IF('Semester Activities'!N$30&lt;&gt;0,('Semester Activities'!N$30/'Weightage Page-1'!W$13)*'Weightage Page-1'!W218,0))+
(IF('Semester Activities'!N$31&lt;&gt;0,('Semester Activities'!N$31/'Weightage Page-1'!X$13)*'Weightage Page-1'!X218,0))+
(IF('Semester Activities'!N$32&lt;&gt;0,('Semester Activities'!N$32/'Weightage Page-1'!Y$13)*'Weightage Page-1'!Y218,0))+
(IF('Semester Activities'!N$33&lt;&gt;0,('Semester Activities'!N$33/'Weightage Page-1'!Z$13)*'Weightage Page-1'!Z218,0))+
(IF('Semester Activities'!N$34&lt;&gt;0,('Semester Activities'!N$34/'Weightage Page-1'!AA$13)*'Weightage Page-1'!AA218,0))+
(IF('Semester Activities'!N$35&lt;&gt;0,('Semester Activities'!N$35/'Weightage Page-1'!AB$13)*'Weightage Page-1'!AB218,0))+
(IF('Semester Activities'!N$36&lt;&gt;0,('Semester Activities'!N$36/'Weightage Page-1'!AC$13)*'Weightage Page-1'!AC218,0))+
(IF('Semester Activities'!N$38&lt;&gt;0,('Semester Activities'!N$38/'Weightage Page-1'!AE$13)*'Weightage Page-1'!AE218,0))+
(IF('Semester Activities'!N$39&lt;&gt;0,('Semester Activities'!N$39/'Weightage Page-1'!AF$13)*'Weightage Page-1'!AF218,0))+
(IF('Semester Activities'!N$40&lt;&gt;0,('Semester Activities'!N$40/'Weightage Page-1'!AG$13)*'Weightage Page-1'!AG218,0))+
(IF('Semester Activities'!N$41&lt;&gt;0,('Semester Activities'!N$41/'Weightage Page-1'!AH$13)*'Weightage Page-1'!AH218,0))+
(IF('Semester Activities'!N$42&lt;&gt;0,('Semester Activities'!N$42/'Weightage Page-1'!AI$13)*'Weightage Page-1'!AI218,0))+
(IF('Semester Activities'!N$43&lt;&gt;0,('Semester Activities'!N$43/'Weightage Page-1'!AJ$13)*'Weightage Page-1'!AJ218,0))+
(IF('Semester Activities'!N$44&lt;&gt;0,('Semester Activities'!N$44/'Weightage Page-1'!AK$13)*'Weightage Page-1'!AK218,0))+
(IF('Semester Activities'!N$45&lt;&gt;0,('Semester Activities'!N$45/'Weightage Page-1'!AL$13)*'Weightage Page-1'!AL218,0))+
(IF('Semester Activities'!N$46&lt;&gt;0,('Semester Activities'!N$46/'Weightage Page-1'!AM$13)*'Weightage Page-1'!AM218,0))+
(IF('Semester Activities'!N$47&lt;&gt;0,('Semester Activities'!N$47/'Weightage Page-1'!AN$13)*'Weightage Page-1'!AN218,0))+
(IF('Semester Activities'!N$48&lt;&gt;0,('Semester Activities'!N$48/'Weightage Page-1'!AO$13)*'Weightage Page-1'!AO218,0))+
(IF('Semester Activities'!N$49&lt;&gt;0,('Semester Activities'!N$49/'Weightage Page-1'!AP$13)*'Weightage Page-1'!AP218,0))+
(IF('Semester Activities'!N$50&lt;&gt;0,('Semester Activities'!N$50/'Weightage Page-1'!AQ$13)*'Weightage Page-1'!AQ218,0))+
(IF('Semester Activities'!N$51&lt;&gt;0,('Semester Activities'!N$51/'Weightage Page-1'!AR$13)*'Weightage Page-1'!AR218,0))+
(IF('Semester Activities'!N$52&lt;&gt;0,('Semester Activities'!N$52/'Weightage Page-1'!AS$13)*'Weightage Page-1'!AS218,0))+
(IF('Semester Activities'!N$53&lt;&gt;0,('Semester Activities'!N$53/'Weightage Page-1'!AT$13)*'Weightage Page-1'!AT218,0))+
(IF('Semester Activities'!N$54&lt;&gt;0,('Semester Activities'!N$54/'Weightage Page-1'!AU$13)*'Weightage Page-1'!AU218,0))+
(IF('Semester Activities'!N$55&lt;&gt;0,('Semester Activities'!N$55/'Weightage Page-1'!AV$13)*'Weightage Page-1'!AV218,0))+
(IF('Semester Activities'!N$56&lt;&gt;0,('Semester Activities'!N$56/'Weightage Page-1'!AW$13)*'Weightage Page-1'!AW218,0))+
(IF('Semester Activities'!N$57&lt;&gt;0,('Semester Activities'!N$57/'Weightage Page-1'!AX$13)*'Weightage Page-1'!AX218,0))+
(IF('Semester Activities'!N$58&lt;&gt;0,('Semester Activities'!N$58/'Weightage Page-1'!AY$13)*'Weightage Page-1'!AY218,0))+
(IF('Semester Activities'!N$59&lt;&gt;0,('Semester Activities'!N$59/'Weightage Page-1'!AZ$13)*'Weightage Page-1'!AZ218,0))+
(IF('Semester Activities'!N$60&lt;&gt;0,('Semester Activities'!N$60/'Weightage Page-1'!BA$13)*'Weightage Page-1'!BA218,0))+
(IF('Semester Activities'!N$61&lt;&gt;0,('Semester Activities'!N$61/'Weightage Page-1'!BB$13)*'Weightage Page-1'!BB218,0))</f>
        <v>0</v>
      </c>
      <c r="M212" s="423"/>
      <c r="N212" s="424">
        <f t="shared" si="4"/>
        <v>0</v>
      </c>
      <c r="O212" s="424"/>
    </row>
    <row r="213" spans="1:15" ht="16.5" thickBot="1" x14ac:dyDescent="0.3">
      <c r="A213" s="210">
        <v>204</v>
      </c>
      <c r="B213" s="211" t="str">
        <f>IF('Weightage Page-1'!B219&lt;&gt;"",'Weightage Page-1'!B219,"")</f>
        <v/>
      </c>
      <c r="C213" s="118"/>
      <c r="D213" s="423">
        <f>(IF('Semester Activities'!J$11&lt;&gt;0,('Semester Activities'!J$11/'Weightage Page-1'!D$13)*'Weightage Page-1'!D219,0))+
(IF('Semester Activities'!J$12&lt;&gt;0,('Semester Activities'!J$12/'Weightage Page-1'!E$13)*'Weightage Page-1'!E219,0))+
(IF('Semester Activities'!J$13&lt;&gt;0,('Semester Activities'!J$13/'Weightage Page-1'!F$13)*'Weightage Page-1'!F219,0))+
(IF('Semester Activities'!J$14&lt;&gt;0,('Semester Activities'!J$14/'Weightage Page-1'!G$13)*'Weightage Page-1'!G219,0))+
(IF('Semester Activities'!J$15&lt;&gt;0,('Semester Activities'!J$15/'Weightage Page-1'!H$13)*'Weightage Page-1'!H219,0))+
(IF('Semester Activities'!J$16&lt;&gt;0,('Semester Activities'!J$16/'Weightage Page-1'!I$13)*'Weightage Page-1'!I219,0))+
(IF('Semester Activities'!J$17&lt;&gt;0,('Semester Activities'!J$17/'Weightage Page-1'!J$13)*'Weightage Page-1'!J219,0))+
(IF('Semester Activities'!J$18&lt;&gt;0,('Semester Activities'!J$18/'Weightage Page-1'!K$13)*'Weightage Page-1'!K219,0))+
(IF('Semester Activities'!J$19&lt;&gt;0,('Semester Activities'!J$19/'Weightage Page-1'!L$13)*'Weightage Page-1'!L219,0))+
(IF('Semester Activities'!J$20&lt;&gt;0,('Semester Activities'!J$20/'Weightage Page-1'!M$13)*'Weightage Page-1'!M219,0))+
(IF('Semester Activities'!J$21&lt;&gt;0,('Semester Activities'!J$21/'Weightage Page-1'!N$13)*'Weightage Page-1'!N219,0))+
(IF('Semester Activities'!J$25&lt;&gt;0,('Semester Activities'!J$25/'Weightage Page-1'!R$13)*'Weightage Page-1'!R219,0))+
(IF('Semester Activities'!J$26&lt;&gt;0,('Semester Activities'!J$26/'Weightage Page-1'!S$13)*'Weightage Page-1'!S219,0))+
(IF('Semester Activities'!J$27&lt;&gt;0,('Semester Activities'!J$27/'Weightage Page-1'!T$13)*'Weightage Page-1'!T219,0))+
(IF('Semester Activities'!J$28&lt;&gt;0,('Semester Activities'!J$28/'Weightage Page-1'!U$13)*'Weightage Page-1'!U219,0))+
(IF('Semester Activities'!J$29&lt;&gt;0,('Semester Activities'!J$29/'Weightage Page-1'!V$13)*'Weightage Page-1'!V219,0))+
(IF('Semester Activities'!J$30&lt;&gt;0,('Semester Activities'!J$30/'Weightage Page-1'!W$13)*'Weightage Page-1'!W219,0))+
(IF('Semester Activities'!J$31&lt;&gt;0,('Semester Activities'!J$31/'Weightage Page-1'!X$13)*'Weightage Page-1'!X219,0))+
(IF('Semester Activities'!J$32&lt;&gt;0,('Semester Activities'!J$32/'Weightage Page-1'!Y$13)*'Weightage Page-1'!Y219,0))+
(IF('Semester Activities'!J$33&lt;&gt;0,('Semester Activities'!J$33/'Weightage Page-1'!Z$13)*'Weightage Page-1'!Z219,0))+
(IF('Semester Activities'!J$34&lt;&gt;0,('Semester Activities'!J$34/'Weightage Page-1'!AA$13)*'Weightage Page-1'!AA219,0))+
(IF('Semester Activities'!J$35&lt;&gt;0,('Semester Activities'!J$35/'Weightage Page-1'!AB$13)*'Weightage Page-1'!AB219,0))+
(IF('Semester Activities'!J$36&lt;&gt;0,('Semester Activities'!J$36/'Weightage Page-1'!AC$13)*'Weightage Page-1'!AC219,0))+
(IF('Semester Activities'!J$38&lt;&gt;0,('Semester Activities'!J$38/'Weightage Page-1'!AE$13)*'Weightage Page-1'!AE219,0))+
(IF('Semester Activities'!J$39&lt;&gt;0,('Semester Activities'!J$39/'Weightage Page-1'!AF$13)*'Weightage Page-1'!AF219,0))+
(IF('Semester Activities'!J$40&lt;&gt;0,('Semester Activities'!J$40/'Weightage Page-1'!AG$13)*'Weightage Page-1'!AG219,0))+
(IF('Semester Activities'!J$41&lt;&gt;0,('Semester Activities'!J$41/'Weightage Page-1'!AH$13)*'Weightage Page-1'!AH219,0))+
(IF('Semester Activities'!J$42&lt;&gt;0,('Semester Activities'!J$42/'Weightage Page-1'!AI$13)*'Weightage Page-1'!AI219,0))+
(IF('Semester Activities'!J$43&lt;&gt;0,('Semester Activities'!J$43/'Weightage Page-1'!AJ$13)*'Weightage Page-1'!AJ219,0))+
(IF('Semester Activities'!J$44&lt;&gt;0,('Semester Activities'!J$44/'Weightage Page-1'!AK$13)*'Weightage Page-1'!AK219,0))+
(IF('Semester Activities'!J$45&lt;&gt;0,('Semester Activities'!J$45/'Weightage Page-1'!AL$13)*'Weightage Page-1'!AL219,0))+
(IF('Semester Activities'!J$46&lt;&gt;0,('Semester Activities'!J$46/'Weightage Page-1'!AM$13)*'Weightage Page-1'!AM219,0))+
(IF('Semester Activities'!J$47&lt;&gt;0,('Semester Activities'!J$47/'Weightage Page-1'!AN$13)*'Weightage Page-1'!AN219,0))+
(IF('Semester Activities'!J$48&lt;&gt;0,('Semester Activities'!J$48/'Weightage Page-1'!AO$13)*'Weightage Page-1'!AO219,0))+
(IF('Semester Activities'!J$49&lt;&gt;0,('Semester Activities'!J$49/'Weightage Page-1'!AP$13)*'Weightage Page-1'!AP219,0))+
(IF('Semester Activities'!J$50&lt;&gt;0,('Semester Activities'!J$50/'Weightage Page-1'!AQ$13)*'Weightage Page-1'!AQ219,0))+
(IF('Semester Activities'!J$51&lt;&gt;0,('Semester Activities'!J$51/'Weightage Page-1'!AR$13)*'Weightage Page-1'!AR219,0))+
(IF('Semester Activities'!J$52&lt;&gt;0,('Semester Activities'!J$52/'Weightage Page-1'!AS$13)*'Weightage Page-1'!AS219,0))+
(IF('Semester Activities'!J$53&lt;&gt;0,('Semester Activities'!J$53/'Weightage Page-1'!AT$13)*'Weightage Page-1'!AT219,0))+
(IF('Semester Activities'!J$54&lt;&gt;0,('Semester Activities'!J$54/'Weightage Page-1'!AU$13)*'Weightage Page-1'!AU219,0))+
(IF('Semester Activities'!J$55&lt;&gt;0,('Semester Activities'!J$55/'Weightage Page-1'!AV$13)*'Weightage Page-1'!AV219,0))+
(IF('Semester Activities'!J$56&lt;&gt;0,('Semester Activities'!J$56/'Weightage Page-1'!AW$13)*'Weightage Page-1'!AW219,0))+
(IF('Semester Activities'!J$57&lt;&gt;0,('Semester Activities'!J$57/'Weightage Page-1'!AX$13)*'Weightage Page-1'!AX219,0))+
(IF('Semester Activities'!J$58&lt;&gt;0,('Semester Activities'!J$58/'Weightage Page-1'!AY$13)*'Weightage Page-1'!AY219,0))+
(IF('Semester Activities'!J$59&lt;&gt;0,('Semester Activities'!J$59/'Weightage Page-1'!AZ$13)*'Weightage Page-1'!AZ219,0))+
(IF('Semester Activities'!J$60&lt;&gt;0,('Semester Activities'!J$60/'Weightage Page-1'!BA$13)*'Weightage Page-1'!BA219,0))+
(IF('Semester Activities'!J$61&lt;&gt;0,('Semester Activities'!J$61/'Weightage Page-1'!BB$13)*'Weightage Page-1'!BB219,0))</f>
        <v>0</v>
      </c>
      <c r="E213" s="423"/>
      <c r="F213" s="423">
        <f>(IF('Semester Activities'!K$11&lt;&gt;0,('Semester Activities'!K$11/'Weightage Page-1'!D$13)*'Weightage Page-1'!D219,0))+
(IF('Semester Activities'!K$12&lt;&gt;0,('Semester Activities'!K$12/'Weightage Page-1'!E$13)*'Weightage Page-1'!E219,0))+
(IF('Semester Activities'!K$13&lt;&gt;0,('Semester Activities'!K$13/'Weightage Page-1'!F$13)*'Weightage Page-1'!F219,0))+
(IF('Semester Activities'!K$14&lt;&gt;0,('Semester Activities'!K$14/'Weightage Page-1'!G$13)*'Weightage Page-1'!G219,0))+
(IF('Semester Activities'!K$15&lt;&gt;0,('Semester Activities'!K$15/'Weightage Page-1'!H$13)*'Weightage Page-1'!H219,0))+
(IF('Semester Activities'!K$16&lt;&gt;0,('Semester Activities'!K$16/'Weightage Page-1'!I$13)*'Weightage Page-1'!I219,0))+
(IF('Semester Activities'!K$17&lt;&gt;0,('Semester Activities'!K$17/'Weightage Page-1'!J$13)*'Weightage Page-1'!J219,0))+
(IF('Semester Activities'!K$18&lt;&gt;0,('Semester Activities'!K$18/'Weightage Page-1'!K$13)*'Weightage Page-1'!K219,0))+
(IF('Semester Activities'!K$19&lt;&gt;0,('Semester Activities'!K$19/'Weightage Page-1'!L$13)*'Weightage Page-1'!L219,0))+
(IF('Semester Activities'!K$20&lt;&gt;0,('Semester Activities'!K$20/'Weightage Page-1'!M$13)*'Weightage Page-1'!M219,0))+
(IF('Semester Activities'!K$21&lt;&gt;0,('Semester Activities'!K$21/'Weightage Page-1'!N$13)*'Weightage Page-1'!N219,0))+
(IF('Semester Activities'!K$25&lt;&gt;0,('Semester Activities'!K$25/'Weightage Page-1'!R$13)*'Weightage Page-1'!R219,0))+
(IF('Semester Activities'!K$26&lt;&gt;0,('Semester Activities'!K$26/'Weightage Page-1'!S$13)*'Weightage Page-1'!S219,0))+
(IF('Semester Activities'!K$27&lt;&gt;0,('Semester Activities'!K$27/'Weightage Page-1'!T$13)*'Weightage Page-1'!T219,0))+
(IF('Semester Activities'!K$28&lt;&gt;0,('Semester Activities'!K$28/'Weightage Page-1'!U$13)*'Weightage Page-1'!U219,0))+
(IF('Semester Activities'!K$29&lt;&gt;0,('Semester Activities'!K$29/'Weightage Page-1'!V$13)*'Weightage Page-1'!V219,0))+
(IF('Semester Activities'!K$30&lt;&gt;0,('Semester Activities'!K$30/'Weightage Page-1'!W$13)*'Weightage Page-1'!W219,0))+
(IF('Semester Activities'!K$31&lt;&gt;0,('Semester Activities'!K$31/'Weightage Page-1'!X$13)*'Weightage Page-1'!X219,0))+
(IF('Semester Activities'!K$32&lt;&gt;0,('Semester Activities'!K$32/'Weightage Page-1'!Y$13)*'Weightage Page-1'!Y219,0))+
(IF('Semester Activities'!K$33&lt;&gt;0,('Semester Activities'!K$33/'Weightage Page-1'!Z$13)*'Weightage Page-1'!Z219,0))+
(IF('Semester Activities'!K$34&lt;&gt;0,('Semester Activities'!K$34/'Weightage Page-1'!AA$13)*'Weightage Page-1'!AA219,0))+
(IF('Semester Activities'!K$35&lt;&gt;0,('Semester Activities'!K$35/'Weightage Page-1'!AB$13)*'Weightage Page-1'!AB219,0))+
(IF('Semester Activities'!K$36&lt;&gt;0,('Semester Activities'!K$36/'Weightage Page-1'!AC$13)*'Weightage Page-1'!AC219,0))+
(IF('Semester Activities'!K$38&lt;&gt;0,('Semester Activities'!K$38/'Weightage Page-1'!AE$13)*'Weightage Page-1'!AE219,0))+
(IF('Semester Activities'!K$39&lt;&gt;0,('Semester Activities'!K$39/'Weightage Page-1'!AF$13)*'Weightage Page-1'!AF219,0))+
(IF('Semester Activities'!K$40&lt;&gt;0,('Semester Activities'!K$40/'Weightage Page-1'!AG$13)*'Weightage Page-1'!AG219,0))+
(IF('Semester Activities'!K$41&lt;&gt;0,('Semester Activities'!K$41/'Weightage Page-1'!AH$13)*'Weightage Page-1'!AH219,0))+
(IF('Semester Activities'!K$42&lt;&gt;0,('Semester Activities'!K$42/'Weightage Page-1'!AI$13)*'Weightage Page-1'!AI219,0))+
(IF('Semester Activities'!K$43&lt;&gt;0,('Semester Activities'!K$43/'Weightage Page-1'!AJ$13)*'Weightage Page-1'!AJ219,0))+
(IF('Semester Activities'!K$44&lt;&gt;0,('Semester Activities'!K$44/'Weightage Page-1'!AK$13)*'Weightage Page-1'!AK219,0))+
(IF('Semester Activities'!K$45&lt;&gt;0,('Semester Activities'!K$45/'Weightage Page-1'!AL$13)*'Weightage Page-1'!AL219,0))+
(IF('Semester Activities'!K$46&lt;&gt;0,('Semester Activities'!K$46/'Weightage Page-1'!AM$13)*'Weightage Page-1'!AM219,0))+
(IF('Semester Activities'!K$47&lt;&gt;0,('Semester Activities'!K$47/'Weightage Page-1'!AN$13)*'Weightage Page-1'!AN219,0))+
(IF('Semester Activities'!K$48&lt;&gt;0,('Semester Activities'!K$48/'Weightage Page-1'!AO$13)*'Weightage Page-1'!AO219,0))+
(IF('Semester Activities'!K$49&lt;&gt;0,('Semester Activities'!K$49/'Weightage Page-1'!AP$13)*'Weightage Page-1'!AP219,0))+
(IF('Semester Activities'!K$50&lt;&gt;0,('Semester Activities'!K$50/'Weightage Page-1'!AQ$13)*'Weightage Page-1'!AQ219,0))+
(IF('Semester Activities'!K$51&lt;&gt;0,('Semester Activities'!K$51/'Weightage Page-1'!AR$13)*'Weightage Page-1'!AR219,0))+
(IF('Semester Activities'!K$52&lt;&gt;0,('Semester Activities'!K$52/'Weightage Page-1'!AS$13)*'Weightage Page-1'!AS219,0))+
(IF('Semester Activities'!K$53&lt;&gt;0,('Semester Activities'!K$53/'Weightage Page-1'!AT$13)*'Weightage Page-1'!AT219,0))+
(IF('Semester Activities'!K$54&lt;&gt;0,('Semester Activities'!K$54/'Weightage Page-1'!AU$13)*'Weightage Page-1'!AU219,0))+
(IF('Semester Activities'!K$55&lt;&gt;0,('Semester Activities'!K$55/'Weightage Page-1'!AV$13)*'Weightage Page-1'!AV219,0))+
(IF('Semester Activities'!K$56&lt;&gt;0,('Semester Activities'!K$56/'Weightage Page-1'!AW$13)*'Weightage Page-1'!AW219,0))+
(IF('Semester Activities'!K$57&lt;&gt;0,('Semester Activities'!K$57/'Weightage Page-1'!AX$13)*'Weightage Page-1'!AX219,0))+
(IF('Semester Activities'!K$58&lt;&gt;0,('Semester Activities'!K$58/'Weightage Page-1'!AY$13)*'Weightage Page-1'!AY219,0))+
(IF('Semester Activities'!K$59&lt;&gt;0,('Semester Activities'!K$59/'Weightage Page-1'!AZ$13)*'Weightage Page-1'!AZ219,0))+
(IF('Semester Activities'!K$60&lt;&gt;0,('Semester Activities'!K$60/'Weightage Page-1'!BA$13)*'Weightage Page-1'!BA219,0))+
(IF('Semester Activities'!K$61&lt;&gt;0,('Semester Activities'!K$61/'Weightage Page-1'!BB$13)*'Weightage Page-1'!BB219,0))</f>
        <v>0</v>
      </c>
      <c r="G213" s="423"/>
      <c r="H213" s="423">
        <f>(IF('Semester Activities'!L$11&lt;&gt;0,('Semester Activities'!L$11/'Weightage Page-1'!D$13)*'Weightage Page-1'!D219,0))+
(IF('Semester Activities'!L$12&lt;&gt;0,('Semester Activities'!L$12/'Weightage Page-1'!E$13)*'Weightage Page-1'!E219,0))+
(IF('Semester Activities'!L$13&lt;&gt;0,('Semester Activities'!L$13/'Weightage Page-1'!F$13)*'Weightage Page-1'!F219,0))+
(IF('Semester Activities'!L$14&lt;&gt;0,('Semester Activities'!L$14/'Weightage Page-1'!G$13)*'Weightage Page-1'!G219,0))+
(IF('Semester Activities'!L$15&lt;&gt;0,('Semester Activities'!L$15/'Weightage Page-1'!H$13)*'Weightage Page-1'!H219,0))+
(IF('Semester Activities'!L$16&lt;&gt;0,('Semester Activities'!L$16/'Weightage Page-1'!I$13)*'Weightage Page-1'!I219,0))+
(IF('Semester Activities'!L$17&lt;&gt;0,('Semester Activities'!L$17/'Weightage Page-1'!J$13)*'Weightage Page-1'!J219,0))+
(IF('Semester Activities'!L$18&lt;&gt;0,('Semester Activities'!L$18/'Weightage Page-1'!K$13)*'Weightage Page-1'!K219,0))+
(IF('Semester Activities'!L$19&lt;&gt;0,('Semester Activities'!L$19/'Weightage Page-1'!L$13)*'Weightage Page-1'!L219,0))+
(IF('Semester Activities'!L$20&lt;&gt;0,('Semester Activities'!L$20/'Weightage Page-1'!M$13)*'Weightage Page-1'!M219,0))+
(IF('Semester Activities'!L$21&lt;&gt;0,('Semester Activities'!L$21/'Weightage Page-1'!N$13)*'Weightage Page-1'!N219,0))+
(IF('Semester Activities'!L$25&lt;&gt;0,('Semester Activities'!L$25/'Weightage Page-1'!R$13)*'Weightage Page-1'!R219,0))+
(IF('Semester Activities'!L$26&lt;&gt;0,('Semester Activities'!L$26/'Weightage Page-1'!S$13)*'Weightage Page-1'!S219,0))+
(IF('Semester Activities'!L$27&lt;&gt;0,('Semester Activities'!L$27/'Weightage Page-1'!T$13)*'Weightage Page-1'!T219,0))+
(IF('Semester Activities'!L$28&lt;&gt;0,('Semester Activities'!L$28/'Weightage Page-1'!U$13)*'Weightage Page-1'!U219,0))+
(IF('Semester Activities'!L$29&lt;&gt;0,('Semester Activities'!L$29/'Weightage Page-1'!V$13)*'Weightage Page-1'!V219,0))+
(IF('Semester Activities'!L$30&lt;&gt;0,('Semester Activities'!L$30/'Weightage Page-1'!W$13)*'Weightage Page-1'!W219,0))+
(IF('Semester Activities'!L$31&lt;&gt;0,('Semester Activities'!L$31/'Weightage Page-1'!X$13)*'Weightage Page-1'!X219,0))+
(IF('Semester Activities'!L$32&lt;&gt;0,('Semester Activities'!L$32/'Weightage Page-1'!Y$13)*'Weightage Page-1'!Y219,0))+
(IF('Semester Activities'!L$33&lt;&gt;0,('Semester Activities'!L$33/'Weightage Page-1'!Z$13)*'Weightage Page-1'!Z219,0))+
(IF('Semester Activities'!L$34&lt;&gt;0,('Semester Activities'!L$34/'Weightage Page-1'!AA$13)*'Weightage Page-1'!AA219,0))+
(IF('Semester Activities'!L$35&lt;&gt;0,('Semester Activities'!L$35/'Weightage Page-1'!AB$13)*'Weightage Page-1'!AB219,0))+
(IF('Semester Activities'!L$36&lt;&gt;0,('Semester Activities'!L$36/'Weightage Page-1'!AC$13)*'Weightage Page-1'!AC219,0))+
(IF('Semester Activities'!L$38&lt;&gt;0,('Semester Activities'!L$38/'Weightage Page-1'!AE$13)*'Weightage Page-1'!AE219,0))+
(IF('Semester Activities'!L$39&lt;&gt;0,('Semester Activities'!L$39/'Weightage Page-1'!AF$13)*'Weightage Page-1'!AF219,0))+
(IF('Semester Activities'!L$40&lt;&gt;0,('Semester Activities'!L$40/'Weightage Page-1'!AG$13)*'Weightage Page-1'!AG219,0))+
(IF('Semester Activities'!L$41&lt;&gt;0,('Semester Activities'!L$41/'Weightage Page-1'!AH$13)*'Weightage Page-1'!AH219,0))+
(IF('Semester Activities'!L$42&lt;&gt;0,('Semester Activities'!L$42/'Weightage Page-1'!AI$13)*'Weightage Page-1'!AI219,0))+
(IF('Semester Activities'!L$43&lt;&gt;0,('Semester Activities'!L$43/'Weightage Page-1'!AJ$13)*'Weightage Page-1'!AJ219,0))+
(IF('Semester Activities'!L$44&lt;&gt;0,('Semester Activities'!L$44/'Weightage Page-1'!AK$13)*'Weightage Page-1'!AK219,0))+
(IF('Semester Activities'!L$45&lt;&gt;0,('Semester Activities'!L$45/'Weightage Page-1'!AL$13)*'Weightage Page-1'!AL219,0))+
(IF('Semester Activities'!L$46&lt;&gt;0,('Semester Activities'!L$46/'Weightage Page-1'!AM$13)*'Weightage Page-1'!AM219,0))+
(IF('Semester Activities'!L$47&lt;&gt;0,('Semester Activities'!L$47/'Weightage Page-1'!AN$13)*'Weightage Page-1'!AN219,0))+
(IF('Semester Activities'!L$48&lt;&gt;0,('Semester Activities'!L$48/'Weightage Page-1'!AO$13)*'Weightage Page-1'!AO219,0))+
(IF('Semester Activities'!L$49&lt;&gt;0,('Semester Activities'!L$49/'Weightage Page-1'!AP$13)*'Weightage Page-1'!AP219,0))+
(IF('Semester Activities'!L$50&lt;&gt;0,('Semester Activities'!L$50/'Weightage Page-1'!AQ$13)*'Weightage Page-1'!AQ219,0))+
(IF('Semester Activities'!L$51&lt;&gt;0,('Semester Activities'!L$51/'Weightage Page-1'!AR$13)*'Weightage Page-1'!AR219,0))+
(IF('Semester Activities'!L$52&lt;&gt;0,('Semester Activities'!L$52/'Weightage Page-1'!AS$13)*'Weightage Page-1'!AS219,0))+
(IF('Semester Activities'!L$53&lt;&gt;0,('Semester Activities'!L$53/'Weightage Page-1'!AT$13)*'Weightage Page-1'!AT219,0))+
(IF('Semester Activities'!L$54&lt;&gt;0,('Semester Activities'!L$54/'Weightage Page-1'!AU$13)*'Weightage Page-1'!AU219,0))+
(IF('Semester Activities'!L$55&lt;&gt;0,('Semester Activities'!L$55/'Weightage Page-1'!AV$13)*'Weightage Page-1'!AV219,0))+
(IF('Semester Activities'!L$56&lt;&gt;0,('Semester Activities'!L$56/'Weightage Page-1'!AW$13)*'Weightage Page-1'!AW219,0))+
(IF('Semester Activities'!L$57&lt;&gt;0,('Semester Activities'!L$57/'Weightage Page-1'!AX$13)*'Weightage Page-1'!AX219,0))+
(IF('Semester Activities'!L$58&lt;&gt;0,('Semester Activities'!L$58/'Weightage Page-1'!AY$13)*'Weightage Page-1'!AY219,0))+
(IF('Semester Activities'!L$59&lt;&gt;0,('Semester Activities'!L$59/'Weightage Page-1'!AZ$13)*'Weightage Page-1'!AZ219,0))+
(IF('Semester Activities'!L$60&lt;&gt;0,('Semester Activities'!L$60/'Weightage Page-1'!BA$13)*'Weightage Page-1'!BA219,0))+
(IF('Semester Activities'!L$61&lt;&gt;0,('Semester Activities'!L$61/'Weightage Page-1'!BB$13)*'Weightage Page-1'!BB219,0))</f>
        <v>0</v>
      </c>
      <c r="I213" s="423"/>
      <c r="J213" s="423">
        <f>(IF('Semester Activities'!M$11&lt;&gt;0,('Semester Activities'!M$11/'Weightage Page-1'!D$13)*'Weightage Page-1'!D219,0))+
(IF('Semester Activities'!M$12&lt;&gt;0,('Semester Activities'!M$12/'Weightage Page-1'!E$13)*'Weightage Page-1'!E219,0))+
(IF('Semester Activities'!M$13&lt;&gt;0,('Semester Activities'!M$13/'Weightage Page-1'!F$13)*'Weightage Page-1'!F219,0))+
(IF('Semester Activities'!M$14&lt;&gt;0,('Semester Activities'!M$14/'Weightage Page-1'!G$13)*'Weightage Page-1'!G219,0))+
(IF('Semester Activities'!M$15&lt;&gt;0,('Semester Activities'!M$15/'Weightage Page-1'!H$13)*'Weightage Page-1'!H219,0))+
(IF('Semester Activities'!M$16&lt;&gt;0,('Semester Activities'!M$16/'Weightage Page-1'!I$13)*'Weightage Page-1'!I219,0))+
(IF('Semester Activities'!M$17&lt;&gt;0,('Semester Activities'!M$17/'Weightage Page-1'!J$13)*'Weightage Page-1'!J219,0))+
(IF('Semester Activities'!M$18&lt;&gt;0,('Semester Activities'!M$18/'Weightage Page-1'!K$13)*'Weightage Page-1'!K219,0))+
(IF('Semester Activities'!M$19&lt;&gt;0,('Semester Activities'!M$19/'Weightage Page-1'!L$13)*'Weightage Page-1'!L219,0))+
(IF('Semester Activities'!M$20&lt;&gt;0,('Semester Activities'!M$20/'Weightage Page-1'!M$13)*'Weightage Page-1'!M219,0))+
(IF('Semester Activities'!M$21&lt;&gt;0,('Semester Activities'!M$21/'Weightage Page-1'!N$13)*'Weightage Page-1'!N219,0))+
(IF('Semester Activities'!M$25&lt;&gt;0,('Semester Activities'!M$25/'Weightage Page-1'!R$13)*'Weightage Page-1'!R219,0))+
(IF('Semester Activities'!M$26&lt;&gt;0,('Semester Activities'!M$26/'Weightage Page-1'!S$13)*'Weightage Page-1'!S219,0))+
(IF('Semester Activities'!M$27&lt;&gt;0,('Semester Activities'!M$27/'Weightage Page-1'!T$13)*'Weightage Page-1'!T219,0))+
(IF('Semester Activities'!M$28&lt;&gt;0,('Semester Activities'!M$28/'Weightage Page-1'!U$13)*'Weightage Page-1'!U219,0))+
(IF('Semester Activities'!M$29&lt;&gt;0,('Semester Activities'!M$29/'Weightage Page-1'!V$13)*'Weightage Page-1'!V219,0))+
(IF('Semester Activities'!M$30&lt;&gt;0,('Semester Activities'!M$30/'Weightage Page-1'!W$13)*'Weightage Page-1'!W219,0))+
(IF('Semester Activities'!M$31&lt;&gt;0,('Semester Activities'!M$31/'Weightage Page-1'!X$13)*'Weightage Page-1'!X219,0))+
(IF('Semester Activities'!M$32&lt;&gt;0,('Semester Activities'!M$32/'Weightage Page-1'!Y$13)*'Weightage Page-1'!Y219,0))+
(IF('Semester Activities'!M$33&lt;&gt;0,('Semester Activities'!M$33/'Weightage Page-1'!Z$13)*'Weightage Page-1'!Z219,0))+
(IF('Semester Activities'!M$34&lt;&gt;0,('Semester Activities'!M$34/'Weightage Page-1'!AA$13)*'Weightage Page-1'!AA219,0))+
(IF('Semester Activities'!M$35&lt;&gt;0,('Semester Activities'!M$35/'Weightage Page-1'!AB$13)*'Weightage Page-1'!AB219,0))+
(IF('Semester Activities'!M$36&lt;&gt;0,('Semester Activities'!M$36/'Weightage Page-1'!AC$13)*'Weightage Page-1'!AC219,0))+
(IF('Semester Activities'!M$38&lt;&gt;0,('Semester Activities'!M$38/'Weightage Page-1'!AE$13)*'Weightage Page-1'!AE219,0))+
(IF('Semester Activities'!M$39&lt;&gt;0,('Semester Activities'!M$39/'Weightage Page-1'!AF$13)*'Weightage Page-1'!AF219,0))+
(IF('Semester Activities'!M$40&lt;&gt;0,('Semester Activities'!M$40/'Weightage Page-1'!AG$13)*'Weightage Page-1'!AG219,0))+
(IF('Semester Activities'!M$41&lt;&gt;0,('Semester Activities'!M$41/'Weightage Page-1'!AH$13)*'Weightage Page-1'!AH219,0))+
(IF('Semester Activities'!M$42&lt;&gt;0,('Semester Activities'!M$42/'Weightage Page-1'!AI$13)*'Weightage Page-1'!AI219,0))+
(IF('Semester Activities'!M$43&lt;&gt;0,('Semester Activities'!M$43/'Weightage Page-1'!AJ$13)*'Weightage Page-1'!AJ219,0))+
(IF('Semester Activities'!M$44&lt;&gt;0,('Semester Activities'!M$44/'Weightage Page-1'!AK$13)*'Weightage Page-1'!AK219,0))+
(IF('Semester Activities'!M$45&lt;&gt;0,('Semester Activities'!M$45/'Weightage Page-1'!AL$13)*'Weightage Page-1'!AL219,0))+
(IF('Semester Activities'!M$46&lt;&gt;0,('Semester Activities'!M$46/'Weightage Page-1'!AM$13)*'Weightage Page-1'!AM219,0))+
(IF('Semester Activities'!M$47&lt;&gt;0,('Semester Activities'!M$47/'Weightage Page-1'!AN$13)*'Weightage Page-1'!AN219,0))+
(IF('Semester Activities'!M$48&lt;&gt;0,('Semester Activities'!M$48/'Weightage Page-1'!AO$13)*'Weightage Page-1'!AO219,0))+
(IF('Semester Activities'!M$49&lt;&gt;0,('Semester Activities'!M$49/'Weightage Page-1'!AP$13)*'Weightage Page-1'!AP219,0))+
(IF('Semester Activities'!M$50&lt;&gt;0,('Semester Activities'!M$50/'Weightage Page-1'!AQ$13)*'Weightage Page-1'!AQ219,0))+
(IF('Semester Activities'!M$51&lt;&gt;0,('Semester Activities'!M$51/'Weightage Page-1'!AR$13)*'Weightage Page-1'!AR219,0))+
(IF('Semester Activities'!M$52&lt;&gt;0,('Semester Activities'!M$52/'Weightage Page-1'!AS$13)*'Weightage Page-1'!AS219,0))+
(IF('Semester Activities'!M$53&lt;&gt;0,('Semester Activities'!M$53/'Weightage Page-1'!AT$13)*'Weightage Page-1'!AT219,0))+
(IF('Semester Activities'!M$54&lt;&gt;0,('Semester Activities'!M$54/'Weightage Page-1'!AU$13)*'Weightage Page-1'!AU219,0))+
(IF('Semester Activities'!M$55&lt;&gt;0,('Semester Activities'!M$55/'Weightage Page-1'!AV$13)*'Weightage Page-1'!AV219,0))+
(IF('Semester Activities'!M$56&lt;&gt;0,('Semester Activities'!M$56/'Weightage Page-1'!AW$13)*'Weightage Page-1'!AW219,0))+
(IF('Semester Activities'!M$57&lt;&gt;0,('Semester Activities'!M$57/'Weightage Page-1'!AX$13)*'Weightage Page-1'!AX219,0))+
(IF('Semester Activities'!M$58&lt;&gt;0,('Semester Activities'!M$58/'Weightage Page-1'!AY$13)*'Weightage Page-1'!AY219,0))+
(IF('Semester Activities'!M$59&lt;&gt;0,('Semester Activities'!M$59/'Weightage Page-1'!AZ$13)*'Weightage Page-1'!AZ219,0))+
(IF('Semester Activities'!M$60&lt;&gt;0,('Semester Activities'!M$60/'Weightage Page-1'!BA$13)*'Weightage Page-1'!BA219,0))+
(IF('Semester Activities'!M$61&lt;&gt;0,('Semester Activities'!M$61/'Weightage Page-1'!BB$13)*'Weightage Page-1'!BB219,0))</f>
        <v>0</v>
      </c>
      <c r="K213" s="423"/>
      <c r="L213" s="423">
        <f>(IF('Semester Activities'!N$11&lt;&gt;0,('Semester Activities'!N$11/'Weightage Page-1'!D$13)*'Weightage Page-1'!D219,0))+
(IF('Semester Activities'!N$12&lt;&gt;0,('Semester Activities'!N$12/'Weightage Page-1'!E$13)*'Weightage Page-1'!E219,0))+
(IF('Semester Activities'!N$13&lt;&gt;0,('Semester Activities'!N$13/'Weightage Page-1'!F$13)*'Weightage Page-1'!F219,0))+
(IF('Semester Activities'!N$14&lt;&gt;0,('Semester Activities'!N$14/'Weightage Page-1'!G$13)*'Weightage Page-1'!G219,0))+
(IF('Semester Activities'!N$15&lt;&gt;0,('Semester Activities'!N$15/'Weightage Page-1'!H$13)*'Weightage Page-1'!H219,0))+
(IF('Semester Activities'!N$16&lt;&gt;0,('Semester Activities'!N$16/'Weightage Page-1'!I$13)*'Weightage Page-1'!I219,0))+
(IF('Semester Activities'!N$17&lt;&gt;0,('Semester Activities'!N$17/'Weightage Page-1'!J$13)*'Weightage Page-1'!J219,0))+
(IF('Semester Activities'!N$18&lt;&gt;0,('Semester Activities'!N$18/'Weightage Page-1'!K$13)*'Weightage Page-1'!K219,0))+
(IF('Semester Activities'!N$19&lt;&gt;0,('Semester Activities'!N$19/'Weightage Page-1'!L$13)*'Weightage Page-1'!L219,0))+
(IF('Semester Activities'!N$20&lt;&gt;0,('Semester Activities'!N$20/'Weightage Page-1'!M$13)*'Weightage Page-1'!M219,0))+
(IF('Semester Activities'!N$21&lt;&gt;0,('Semester Activities'!N$21/'Weightage Page-1'!N$13)*'Weightage Page-1'!N219,0))+
(IF('Semester Activities'!N$25&lt;&gt;0,('Semester Activities'!N$25/'Weightage Page-1'!R$13)*'Weightage Page-1'!R219,0))+
(IF('Semester Activities'!N$26&lt;&gt;0,('Semester Activities'!N$26/'Weightage Page-1'!S$13)*'Weightage Page-1'!S219,0))+
(IF('Semester Activities'!N$27&lt;&gt;0,('Semester Activities'!N$27/'Weightage Page-1'!T$13)*'Weightage Page-1'!T219,0))+
(IF('Semester Activities'!N$28&lt;&gt;0,('Semester Activities'!N$28/'Weightage Page-1'!U$13)*'Weightage Page-1'!U219,0))+
(IF('Semester Activities'!N$29&lt;&gt;0,('Semester Activities'!N$29/'Weightage Page-1'!V$13)*'Weightage Page-1'!V219,0))+
(IF('Semester Activities'!N$30&lt;&gt;0,('Semester Activities'!N$30/'Weightage Page-1'!W$13)*'Weightage Page-1'!W219,0))+
(IF('Semester Activities'!N$31&lt;&gt;0,('Semester Activities'!N$31/'Weightage Page-1'!X$13)*'Weightage Page-1'!X219,0))+
(IF('Semester Activities'!N$32&lt;&gt;0,('Semester Activities'!N$32/'Weightage Page-1'!Y$13)*'Weightage Page-1'!Y219,0))+
(IF('Semester Activities'!N$33&lt;&gt;0,('Semester Activities'!N$33/'Weightage Page-1'!Z$13)*'Weightage Page-1'!Z219,0))+
(IF('Semester Activities'!N$34&lt;&gt;0,('Semester Activities'!N$34/'Weightage Page-1'!AA$13)*'Weightage Page-1'!AA219,0))+
(IF('Semester Activities'!N$35&lt;&gt;0,('Semester Activities'!N$35/'Weightage Page-1'!AB$13)*'Weightage Page-1'!AB219,0))+
(IF('Semester Activities'!N$36&lt;&gt;0,('Semester Activities'!N$36/'Weightage Page-1'!AC$13)*'Weightage Page-1'!AC219,0))+
(IF('Semester Activities'!N$38&lt;&gt;0,('Semester Activities'!N$38/'Weightage Page-1'!AE$13)*'Weightage Page-1'!AE219,0))+
(IF('Semester Activities'!N$39&lt;&gt;0,('Semester Activities'!N$39/'Weightage Page-1'!AF$13)*'Weightage Page-1'!AF219,0))+
(IF('Semester Activities'!N$40&lt;&gt;0,('Semester Activities'!N$40/'Weightage Page-1'!AG$13)*'Weightage Page-1'!AG219,0))+
(IF('Semester Activities'!N$41&lt;&gt;0,('Semester Activities'!N$41/'Weightage Page-1'!AH$13)*'Weightage Page-1'!AH219,0))+
(IF('Semester Activities'!N$42&lt;&gt;0,('Semester Activities'!N$42/'Weightage Page-1'!AI$13)*'Weightage Page-1'!AI219,0))+
(IF('Semester Activities'!N$43&lt;&gt;0,('Semester Activities'!N$43/'Weightage Page-1'!AJ$13)*'Weightage Page-1'!AJ219,0))+
(IF('Semester Activities'!N$44&lt;&gt;0,('Semester Activities'!N$44/'Weightage Page-1'!AK$13)*'Weightage Page-1'!AK219,0))+
(IF('Semester Activities'!N$45&lt;&gt;0,('Semester Activities'!N$45/'Weightage Page-1'!AL$13)*'Weightage Page-1'!AL219,0))+
(IF('Semester Activities'!N$46&lt;&gt;0,('Semester Activities'!N$46/'Weightage Page-1'!AM$13)*'Weightage Page-1'!AM219,0))+
(IF('Semester Activities'!N$47&lt;&gt;0,('Semester Activities'!N$47/'Weightage Page-1'!AN$13)*'Weightage Page-1'!AN219,0))+
(IF('Semester Activities'!N$48&lt;&gt;0,('Semester Activities'!N$48/'Weightage Page-1'!AO$13)*'Weightage Page-1'!AO219,0))+
(IF('Semester Activities'!N$49&lt;&gt;0,('Semester Activities'!N$49/'Weightage Page-1'!AP$13)*'Weightage Page-1'!AP219,0))+
(IF('Semester Activities'!N$50&lt;&gt;0,('Semester Activities'!N$50/'Weightage Page-1'!AQ$13)*'Weightage Page-1'!AQ219,0))+
(IF('Semester Activities'!N$51&lt;&gt;0,('Semester Activities'!N$51/'Weightage Page-1'!AR$13)*'Weightage Page-1'!AR219,0))+
(IF('Semester Activities'!N$52&lt;&gt;0,('Semester Activities'!N$52/'Weightage Page-1'!AS$13)*'Weightage Page-1'!AS219,0))+
(IF('Semester Activities'!N$53&lt;&gt;0,('Semester Activities'!N$53/'Weightage Page-1'!AT$13)*'Weightage Page-1'!AT219,0))+
(IF('Semester Activities'!N$54&lt;&gt;0,('Semester Activities'!N$54/'Weightage Page-1'!AU$13)*'Weightage Page-1'!AU219,0))+
(IF('Semester Activities'!N$55&lt;&gt;0,('Semester Activities'!N$55/'Weightage Page-1'!AV$13)*'Weightage Page-1'!AV219,0))+
(IF('Semester Activities'!N$56&lt;&gt;0,('Semester Activities'!N$56/'Weightage Page-1'!AW$13)*'Weightage Page-1'!AW219,0))+
(IF('Semester Activities'!N$57&lt;&gt;0,('Semester Activities'!N$57/'Weightage Page-1'!AX$13)*'Weightage Page-1'!AX219,0))+
(IF('Semester Activities'!N$58&lt;&gt;0,('Semester Activities'!N$58/'Weightage Page-1'!AY$13)*'Weightage Page-1'!AY219,0))+
(IF('Semester Activities'!N$59&lt;&gt;0,('Semester Activities'!N$59/'Weightage Page-1'!AZ$13)*'Weightage Page-1'!AZ219,0))+
(IF('Semester Activities'!N$60&lt;&gt;0,('Semester Activities'!N$60/'Weightage Page-1'!BA$13)*'Weightage Page-1'!BA219,0))+
(IF('Semester Activities'!N$61&lt;&gt;0,('Semester Activities'!N$61/'Weightage Page-1'!BB$13)*'Weightage Page-1'!BB219,0))</f>
        <v>0</v>
      </c>
      <c r="M213" s="423"/>
      <c r="N213" s="424">
        <f t="shared" si="4"/>
        <v>0</v>
      </c>
      <c r="O213" s="424"/>
    </row>
    <row r="214" spans="1:15" ht="16.5" thickBot="1" x14ac:dyDescent="0.3">
      <c r="A214" s="210">
        <v>205</v>
      </c>
      <c r="B214" s="211" t="str">
        <f>IF('Weightage Page-1'!B220&lt;&gt;"",'Weightage Page-1'!B220,"")</f>
        <v/>
      </c>
      <c r="C214" s="118"/>
      <c r="D214" s="423">
        <f>(IF('Semester Activities'!J$11&lt;&gt;0,('Semester Activities'!J$11/'Weightage Page-1'!D$13)*'Weightage Page-1'!D220,0))+
(IF('Semester Activities'!J$12&lt;&gt;0,('Semester Activities'!J$12/'Weightage Page-1'!E$13)*'Weightage Page-1'!E220,0))+
(IF('Semester Activities'!J$13&lt;&gt;0,('Semester Activities'!J$13/'Weightage Page-1'!F$13)*'Weightage Page-1'!F220,0))+
(IF('Semester Activities'!J$14&lt;&gt;0,('Semester Activities'!J$14/'Weightage Page-1'!G$13)*'Weightage Page-1'!G220,0))+
(IF('Semester Activities'!J$15&lt;&gt;0,('Semester Activities'!J$15/'Weightage Page-1'!H$13)*'Weightage Page-1'!H220,0))+
(IF('Semester Activities'!J$16&lt;&gt;0,('Semester Activities'!J$16/'Weightage Page-1'!I$13)*'Weightage Page-1'!I220,0))+
(IF('Semester Activities'!J$17&lt;&gt;0,('Semester Activities'!J$17/'Weightage Page-1'!J$13)*'Weightage Page-1'!J220,0))+
(IF('Semester Activities'!J$18&lt;&gt;0,('Semester Activities'!J$18/'Weightage Page-1'!K$13)*'Weightage Page-1'!K220,0))+
(IF('Semester Activities'!J$19&lt;&gt;0,('Semester Activities'!J$19/'Weightage Page-1'!L$13)*'Weightage Page-1'!L220,0))+
(IF('Semester Activities'!J$20&lt;&gt;0,('Semester Activities'!J$20/'Weightage Page-1'!M$13)*'Weightage Page-1'!M220,0))+
(IF('Semester Activities'!J$21&lt;&gt;0,('Semester Activities'!J$21/'Weightage Page-1'!N$13)*'Weightage Page-1'!N220,0))+
(IF('Semester Activities'!J$25&lt;&gt;0,('Semester Activities'!J$25/'Weightage Page-1'!R$13)*'Weightage Page-1'!R220,0))+
(IF('Semester Activities'!J$26&lt;&gt;0,('Semester Activities'!J$26/'Weightage Page-1'!S$13)*'Weightage Page-1'!S220,0))+
(IF('Semester Activities'!J$27&lt;&gt;0,('Semester Activities'!J$27/'Weightage Page-1'!T$13)*'Weightage Page-1'!T220,0))+
(IF('Semester Activities'!J$28&lt;&gt;0,('Semester Activities'!J$28/'Weightage Page-1'!U$13)*'Weightage Page-1'!U220,0))+
(IF('Semester Activities'!J$29&lt;&gt;0,('Semester Activities'!J$29/'Weightage Page-1'!V$13)*'Weightage Page-1'!V220,0))+
(IF('Semester Activities'!J$30&lt;&gt;0,('Semester Activities'!J$30/'Weightage Page-1'!W$13)*'Weightage Page-1'!W220,0))+
(IF('Semester Activities'!J$31&lt;&gt;0,('Semester Activities'!J$31/'Weightage Page-1'!X$13)*'Weightage Page-1'!X220,0))+
(IF('Semester Activities'!J$32&lt;&gt;0,('Semester Activities'!J$32/'Weightage Page-1'!Y$13)*'Weightage Page-1'!Y220,0))+
(IF('Semester Activities'!J$33&lt;&gt;0,('Semester Activities'!J$33/'Weightage Page-1'!Z$13)*'Weightage Page-1'!Z220,0))+
(IF('Semester Activities'!J$34&lt;&gt;0,('Semester Activities'!J$34/'Weightage Page-1'!AA$13)*'Weightage Page-1'!AA220,0))+
(IF('Semester Activities'!J$35&lt;&gt;0,('Semester Activities'!J$35/'Weightage Page-1'!AB$13)*'Weightage Page-1'!AB220,0))+
(IF('Semester Activities'!J$36&lt;&gt;0,('Semester Activities'!J$36/'Weightage Page-1'!AC$13)*'Weightage Page-1'!AC220,0))+
(IF('Semester Activities'!J$38&lt;&gt;0,('Semester Activities'!J$38/'Weightage Page-1'!AE$13)*'Weightage Page-1'!AE220,0))+
(IF('Semester Activities'!J$39&lt;&gt;0,('Semester Activities'!J$39/'Weightage Page-1'!AF$13)*'Weightage Page-1'!AF220,0))+
(IF('Semester Activities'!J$40&lt;&gt;0,('Semester Activities'!J$40/'Weightage Page-1'!AG$13)*'Weightage Page-1'!AG220,0))+
(IF('Semester Activities'!J$41&lt;&gt;0,('Semester Activities'!J$41/'Weightage Page-1'!AH$13)*'Weightage Page-1'!AH220,0))+
(IF('Semester Activities'!J$42&lt;&gt;0,('Semester Activities'!J$42/'Weightage Page-1'!AI$13)*'Weightage Page-1'!AI220,0))+
(IF('Semester Activities'!J$43&lt;&gt;0,('Semester Activities'!J$43/'Weightage Page-1'!AJ$13)*'Weightage Page-1'!AJ220,0))+
(IF('Semester Activities'!J$44&lt;&gt;0,('Semester Activities'!J$44/'Weightage Page-1'!AK$13)*'Weightage Page-1'!AK220,0))+
(IF('Semester Activities'!J$45&lt;&gt;0,('Semester Activities'!J$45/'Weightage Page-1'!AL$13)*'Weightage Page-1'!AL220,0))+
(IF('Semester Activities'!J$46&lt;&gt;0,('Semester Activities'!J$46/'Weightage Page-1'!AM$13)*'Weightage Page-1'!AM220,0))+
(IF('Semester Activities'!J$47&lt;&gt;0,('Semester Activities'!J$47/'Weightage Page-1'!AN$13)*'Weightage Page-1'!AN220,0))+
(IF('Semester Activities'!J$48&lt;&gt;0,('Semester Activities'!J$48/'Weightage Page-1'!AO$13)*'Weightage Page-1'!AO220,0))+
(IF('Semester Activities'!J$49&lt;&gt;0,('Semester Activities'!J$49/'Weightage Page-1'!AP$13)*'Weightage Page-1'!AP220,0))+
(IF('Semester Activities'!J$50&lt;&gt;0,('Semester Activities'!J$50/'Weightage Page-1'!AQ$13)*'Weightage Page-1'!AQ220,0))+
(IF('Semester Activities'!J$51&lt;&gt;0,('Semester Activities'!J$51/'Weightage Page-1'!AR$13)*'Weightage Page-1'!AR220,0))+
(IF('Semester Activities'!J$52&lt;&gt;0,('Semester Activities'!J$52/'Weightage Page-1'!AS$13)*'Weightage Page-1'!AS220,0))+
(IF('Semester Activities'!J$53&lt;&gt;0,('Semester Activities'!J$53/'Weightage Page-1'!AT$13)*'Weightage Page-1'!AT220,0))+
(IF('Semester Activities'!J$54&lt;&gt;0,('Semester Activities'!J$54/'Weightage Page-1'!AU$13)*'Weightage Page-1'!AU220,0))+
(IF('Semester Activities'!J$55&lt;&gt;0,('Semester Activities'!J$55/'Weightage Page-1'!AV$13)*'Weightage Page-1'!AV220,0))+
(IF('Semester Activities'!J$56&lt;&gt;0,('Semester Activities'!J$56/'Weightage Page-1'!AW$13)*'Weightage Page-1'!AW220,0))+
(IF('Semester Activities'!J$57&lt;&gt;0,('Semester Activities'!J$57/'Weightage Page-1'!AX$13)*'Weightage Page-1'!AX220,0))+
(IF('Semester Activities'!J$58&lt;&gt;0,('Semester Activities'!J$58/'Weightage Page-1'!AY$13)*'Weightage Page-1'!AY220,0))+
(IF('Semester Activities'!J$59&lt;&gt;0,('Semester Activities'!J$59/'Weightage Page-1'!AZ$13)*'Weightage Page-1'!AZ220,0))+
(IF('Semester Activities'!J$60&lt;&gt;0,('Semester Activities'!J$60/'Weightage Page-1'!BA$13)*'Weightage Page-1'!BA220,0))+
(IF('Semester Activities'!J$61&lt;&gt;0,('Semester Activities'!J$61/'Weightage Page-1'!BB$13)*'Weightage Page-1'!BB220,0))</f>
        <v>0</v>
      </c>
      <c r="E214" s="423"/>
      <c r="F214" s="423">
        <f>(IF('Semester Activities'!K$11&lt;&gt;0,('Semester Activities'!K$11/'Weightage Page-1'!D$13)*'Weightage Page-1'!D220,0))+
(IF('Semester Activities'!K$12&lt;&gt;0,('Semester Activities'!K$12/'Weightage Page-1'!E$13)*'Weightage Page-1'!E220,0))+
(IF('Semester Activities'!K$13&lt;&gt;0,('Semester Activities'!K$13/'Weightage Page-1'!F$13)*'Weightage Page-1'!F220,0))+
(IF('Semester Activities'!K$14&lt;&gt;0,('Semester Activities'!K$14/'Weightage Page-1'!G$13)*'Weightage Page-1'!G220,0))+
(IF('Semester Activities'!K$15&lt;&gt;0,('Semester Activities'!K$15/'Weightage Page-1'!H$13)*'Weightage Page-1'!H220,0))+
(IF('Semester Activities'!K$16&lt;&gt;0,('Semester Activities'!K$16/'Weightage Page-1'!I$13)*'Weightage Page-1'!I220,0))+
(IF('Semester Activities'!K$17&lt;&gt;0,('Semester Activities'!K$17/'Weightage Page-1'!J$13)*'Weightage Page-1'!J220,0))+
(IF('Semester Activities'!K$18&lt;&gt;0,('Semester Activities'!K$18/'Weightage Page-1'!K$13)*'Weightage Page-1'!K220,0))+
(IF('Semester Activities'!K$19&lt;&gt;0,('Semester Activities'!K$19/'Weightage Page-1'!L$13)*'Weightage Page-1'!L220,0))+
(IF('Semester Activities'!K$20&lt;&gt;0,('Semester Activities'!K$20/'Weightage Page-1'!M$13)*'Weightage Page-1'!M220,0))+
(IF('Semester Activities'!K$21&lt;&gt;0,('Semester Activities'!K$21/'Weightage Page-1'!N$13)*'Weightage Page-1'!N220,0))+
(IF('Semester Activities'!K$25&lt;&gt;0,('Semester Activities'!K$25/'Weightage Page-1'!R$13)*'Weightage Page-1'!R220,0))+
(IF('Semester Activities'!K$26&lt;&gt;0,('Semester Activities'!K$26/'Weightage Page-1'!S$13)*'Weightage Page-1'!S220,0))+
(IF('Semester Activities'!K$27&lt;&gt;0,('Semester Activities'!K$27/'Weightage Page-1'!T$13)*'Weightage Page-1'!T220,0))+
(IF('Semester Activities'!K$28&lt;&gt;0,('Semester Activities'!K$28/'Weightage Page-1'!U$13)*'Weightage Page-1'!U220,0))+
(IF('Semester Activities'!K$29&lt;&gt;0,('Semester Activities'!K$29/'Weightage Page-1'!V$13)*'Weightage Page-1'!V220,0))+
(IF('Semester Activities'!K$30&lt;&gt;0,('Semester Activities'!K$30/'Weightage Page-1'!W$13)*'Weightage Page-1'!W220,0))+
(IF('Semester Activities'!K$31&lt;&gt;0,('Semester Activities'!K$31/'Weightage Page-1'!X$13)*'Weightage Page-1'!X220,0))+
(IF('Semester Activities'!K$32&lt;&gt;0,('Semester Activities'!K$32/'Weightage Page-1'!Y$13)*'Weightage Page-1'!Y220,0))+
(IF('Semester Activities'!K$33&lt;&gt;0,('Semester Activities'!K$33/'Weightage Page-1'!Z$13)*'Weightage Page-1'!Z220,0))+
(IF('Semester Activities'!K$34&lt;&gt;0,('Semester Activities'!K$34/'Weightage Page-1'!AA$13)*'Weightage Page-1'!AA220,0))+
(IF('Semester Activities'!K$35&lt;&gt;0,('Semester Activities'!K$35/'Weightage Page-1'!AB$13)*'Weightage Page-1'!AB220,0))+
(IF('Semester Activities'!K$36&lt;&gt;0,('Semester Activities'!K$36/'Weightage Page-1'!AC$13)*'Weightage Page-1'!AC220,0))+
(IF('Semester Activities'!K$38&lt;&gt;0,('Semester Activities'!K$38/'Weightage Page-1'!AE$13)*'Weightage Page-1'!AE220,0))+
(IF('Semester Activities'!K$39&lt;&gt;0,('Semester Activities'!K$39/'Weightage Page-1'!AF$13)*'Weightage Page-1'!AF220,0))+
(IF('Semester Activities'!K$40&lt;&gt;0,('Semester Activities'!K$40/'Weightage Page-1'!AG$13)*'Weightage Page-1'!AG220,0))+
(IF('Semester Activities'!K$41&lt;&gt;0,('Semester Activities'!K$41/'Weightage Page-1'!AH$13)*'Weightage Page-1'!AH220,0))+
(IF('Semester Activities'!K$42&lt;&gt;0,('Semester Activities'!K$42/'Weightage Page-1'!AI$13)*'Weightage Page-1'!AI220,0))+
(IF('Semester Activities'!K$43&lt;&gt;0,('Semester Activities'!K$43/'Weightage Page-1'!AJ$13)*'Weightage Page-1'!AJ220,0))+
(IF('Semester Activities'!K$44&lt;&gt;0,('Semester Activities'!K$44/'Weightage Page-1'!AK$13)*'Weightage Page-1'!AK220,0))+
(IF('Semester Activities'!K$45&lt;&gt;0,('Semester Activities'!K$45/'Weightage Page-1'!AL$13)*'Weightage Page-1'!AL220,0))+
(IF('Semester Activities'!K$46&lt;&gt;0,('Semester Activities'!K$46/'Weightage Page-1'!AM$13)*'Weightage Page-1'!AM220,0))+
(IF('Semester Activities'!K$47&lt;&gt;0,('Semester Activities'!K$47/'Weightage Page-1'!AN$13)*'Weightage Page-1'!AN220,0))+
(IF('Semester Activities'!K$48&lt;&gt;0,('Semester Activities'!K$48/'Weightage Page-1'!AO$13)*'Weightage Page-1'!AO220,0))+
(IF('Semester Activities'!K$49&lt;&gt;0,('Semester Activities'!K$49/'Weightage Page-1'!AP$13)*'Weightage Page-1'!AP220,0))+
(IF('Semester Activities'!K$50&lt;&gt;0,('Semester Activities'!K$50/'Weightage Page-1'!AQ$13)*'Weightage Page-1'!AQ220,0))+
(IF('Semester Activities'!K$51&lt;&gt;0,('Semester Activities'!K$51/'Weightage Page-1'!AR$13)*'Weightage Page-1'!AR220,0))+
(IF('Semester Activities'!K$52&lt;&gt;0,('Semester Activities'!K$52/'Weightage Page-1'!AS$13)*'Weightage Page-1'!AS220,0))+
(IF('Semester Activities'!K$53&lt;&gt;0,('Semester Activities'!K$53/'Weightage Page-1'!AT$13)*'Weightage Page-1'!AT220,0))+
(IF('Semester Activities'!K$54&lt;&gt;0,('Semester Activities'!K$54/'Weightage Page-1'!AU$13)*'Weightage Page-1'!AU220,0))+
(IF('Semester Activities'!K$55&lt;&gt;0,('Semester Activities'!K$55/'Weightage Page-1'!AV$13)*'Weightage Page-1'!AV220,0))+
(IF('Semester Activities'!K$56&lt;&gt;0,('Semester Activities'!K$56/'Weightage Page-1'!AW$13)*'Weightage Page-1'!AW220,0))+
(IF('Semester Activities'!K$57&lt;&gt;0,('Semester Activities'!K$57/'Weightage Page-1'!AX$13)*'Weightage Page-1'!AX220,0))+
(IF('Semester Activities'!K$58&lt;&gt;0,('Semester Activities'!K$58/'Weightage Page-1'!AY$13)*'Weightage Page-1'!AY220,0))+
(IF('Semester Activities'!K$59&lt;&gt;0,('Semester Activities'!K$59/'Weightage Page-1'!AZ$13)*'Weightage Page-1'!AZ220,0))+
(IF('Semester Activities'!K$60&lt;&gt;0,('Semester Activities'!K$60/'Weightage Page-1'!BA$13)*'Weightage Page-1'!BA220,0))+
(IF('Semester Activities'!K$61&lt;&gt;0,('Semester Activities'!K$61/'Weightage Page-1'!BB$13)*'Weightage Page-1'!BB220,0))</f>
        <v>0</v>
      </c>
      <c r="G214" s="423"/>
      <c r="H214" s="423">
        <f>(IF('Semester Activities'!L$11&lt;&gt;0,('Semester Activities'!L$11/'Weightage Page-1'!D$13)*'Weightage Page-1'!D220,0))+
(IF('Semester Activities'!L$12&lt;&gt;0,('Semester Activities'!L$12/'Weightage Page-1'!E$13)*'Weightage Page-1'!E220,0))+
(IF('Semester Activities'!L$13&lt;&gt;0,('Semester Activities'!L$13/'Weightage Page-1'!F$13)*'Weightage Page-1'!F220,0))+
(IF('Semester Activities'!L$14&lt;&gt;0,('Semester Activities'!L$14/'Weightage Page-1'!G$13)*'Weightage Page-1'!G220,0))+
(IF('Semester Activities'!L$15&lt;&gt;0,('Semester Activities'!L$15/'Weightage Page-1'!H$13)*'Weightage Page-1'!H220,0))+
(IF('Semester Activities'!L$16&lt;&gt;0,('Semester Activities'!L$16/'Weightage Page-1'!I$13)*'Weightage Page-1'!I220,0))+
(IF('Semester Activities'!L$17&lt;&gt;0,('Semester Activities'!L$17/'Weightage Page-1'!J$13)*'Weightage Page-1'!J220,0))+
(IF('Semester Activities'!L$18&lt;&gt;0,('Semester Activities'!L$18/'Weightage Page-1'!K$13)*'Weightage Page-1'!K220,0))+
(IF('Semester Activities'!L$19&lt;&gt;0,('Semester Activities'!L$19/'Weightage Page-1'!L$13)*'Weightage Page-1'!L220,0))+
(IF('Semester Activities'!L$20&lt;&gt;0,('Semester Activities'!L$20/'Weightage Page-1'!M$13)*'Weightage Page-1'!M220,0))+
(IF('Semester Activities'!L$21&lt;&gt;0,('Semester Activities'!L$21/'Weightage Page-1'!N$13)*'Weightage Page-1'!N220,0))+
(IF('Semester Activities'!L$25&lt;&gt;0,('Semester Activities'!L$25/'Weightage Page-1'!R$13)*'Weightage Page-1'!R220,0))+
(IF('Semester Activities'!L$26&lt;&gt;0,('Semester Activities'!L$26/'Weightage Page-1'!S$13)*'Weightage Page-1'!S220,0))+
(IF('Semester Activities'!L$27&lt;&gt;0,('Semester Activities'!L$27/'Weightage Page-1'!T$13)*'Weightage Page-1'!T220,0))+
(IF('Semester Activities'!L$28&lt;&gt;0,('Semester Activities'!L$28/'Weightage Page-1'!U$13)*'Weightage Page-1'!U220,0))+
(IF('Semester Activities'!L$29&lt;&gt;0,('Semester Activities'!L$29/'Weightage Page-1'!V$13)*'Weightage Page-1'!V220,0))+
(IF('Semester Activities'!L$30&lt;&gt;0,('Semester Activities'!L$30/'Weightage Page-1'!W$13)*'Weightage Page-1'!W220,0))+
(IF('Semester Activities'!L$31&lt;&gt;0,('Semester Activities'!L$31/'Weightage Page-1'!X$13)*'Weightage Page-1'!X220,0))+
(IF('Semester Activities'!L$32&lt;&gt;0,('Semester Activities'!L$32/'Weightage Page-1'!Y$13)*'Weightage Page-1'!Y220,0))+
(IF('Semester Activities'!L$33&lt;&gt;0,('Semester Activities'!L$33/'Weightage Page-1'!Z$13)*'Weightage Page-1'!Z220,0))+
(IF('Semester Activities'!L$34&lt;&gt;0,('Semester Activities'!L$34/'Weightage Page-1'!AA$13)*'Weightage Page-1'!AA220,0))+
(IF('Semester Activities'!L$35&lt;&gt;0,('Semester Activities'!L$35/'Weightage Page-1'!AB$13)*'Weightage Page-1'!AB220,0))+
(IF('Semester Activities'!L$36&lt;&gt;0,('Semester Activities'!L$36/'Weightage Page-1'!AC$13)*'Weightage Page-1'!AC220,0))+
(IF('Semester Activities'!L$38&lt;&gt;0,('Semester Activities'!L$38/'Weightage Page-1'!AE$13)*'Weightage Page-1'!AE220,0))+
(IF('Semester Activities'!L$39&lt;&gt;0,('Semester Activities'!L$39/'Weightage Page-1'!AF$13)*'Weightage Page-1'!AF220,0))+
(IF('Semester Activities'!L$40&lt;&gt;0,('Semester Activities'!L$40/'Weightage Page-1'!AG$13)*'Weightage Page-1'!AG220,0))+
(IF('Semester Activities'!L$41&lt;&gt;0,('Semester Activities'!L$41/'Weightage Page-1'!AH$13)*'Weightage Page-1'!AH220,0))+
(IF('Semester Activities'!L$42&lt;&gt;0,('Semester Activities'!L$42/'Weightage Page-1'!AI$13)*'Weightage Page-1'!AI220,0))+
(IF('Semester Activities'!L$43&lt;&gt;0,('Semester Activities'!L$43/'Weightage Page-1'!AJ$13)*'Weightage Page-1'!AJ220,0))+
(IF('Semester Activities'!L$44&lt;&gt;0,('Semester Activities'!L$44/'Weightage Page-1'!AK$13)*'Weightage Page-1'!AK220,0))+
(IF('Semester Activities'!L$45&lt;&gt;0,('Semester Activities'!L$45/'Weightage Page-1'!AL$13)*'Weightage Page-1'!AL220,0))+
(IF('Semester Activities'!L$46&lt;&gt;0,('Semester Activities'!L$46/'Weightage Page-1'!AM$13)*'Weightage Page-1'!AM220,0))+
(IF('Semester Activities'!L$47&lt;&gt;0,('Semester Activities'!L$47/'Weightage Page-1'!AN$13)*'Weightage Page-1'!AN220,0))+
(IF('Semester Activities'!L$48&lt;&gt;0,('Semester Activities'!L$48/'Weightage Page-1'!AO$13)*'Weightage Page-1'!AO220,0))+
(IF('Semester Activities'!L$49&lt;&gt;0,('Semester Activities'!L$49/'Weightage Page-1'!AP$13)*'Weightage Page-1'!AP220,0))+
(IF('Semester Activities'!L$50&lt;&gt;0,('Semester Activities'!L$50/'Weightage Page-1'!AQ$13)*'Weightage Page-1'!AQ220,0))+
(IF('Semester Activities'!L$51&lt;&gt;0,('Semester Activities'!L$51/'Weightage Page-1'!AR$13)*'Weightage Page-1'!AR220,0))+
(IF('Semester Activities'!L$52&lt;&gt;0,('Semester Activities'!L$52/'Weightage Page-1'!AS$13)*'Weightage Page-1'!AS220,0))+
(IF('Semester Activities'!L$53&lt;&gt;0,('Semester Activities'!L$53/'Weightage Page-1'!AT$13)*'Weightage Page-1'!AT220,0))+
(IF('Semester Activities'!L$54&lt;&gt;0,('Semester Activities'!L$54/'Weightage Page-1'!AU$13)*'Weightage Page-1'!AU220,0))+
(IF('Semester Activities'!L$55&lt;&gt;0,('Semester Activities'!L$55/'Weightage Page-1'!AV$13)*'Weightage Page-1'!AV220,0))+
(IF('Semester Activities'!L$56&lt;&gt;0,('Semester Activities'!L$56/'Weightage Page-1'!AW$13)*'Weightage Page-1'!AW220,0))+
(IF('Semester Activities'!L$57&lt;&gt;0,('Semester Activities'!L$57/'Weightage Page-1'!AX$13)*'Weightage Page-1'!AX220,0))+
(IF('Semester Activities'!L$58&lt;&gt;0,('Semester Activities'!L$58/'Weightage Page-1'!AY$13)*'Weightage Page-1'!AY220,0))+
(IF('Semester Activities'!L$59&lt;&gt;0,('Semester Activities'!L$59/'Weightage Page-1'!AZ$13)*'Weightage Page-1'!AZ220,0))+
(IF('Semester Activities'!L$60&lt;&gt;0,('Semester Activities'!L$60/'Weightage Page-1'!BA$13)*'Weightage Page-1'!BA220,0))+
(IF('Semester Activities'!L$61&lt;&gt;0,('Semester Activities'!L$61/'Weightage Page-1'!BB$13)*'Weightage Page-1'!BB220,0))</f>
        <v>0</v>
      </c>
      <c r="I214" s="423"/>
      <c r="J214" s="423">
        <f>(IF('Semester Activities'!M$11&lt;&gt;0,('Semester Activities'!M$11/'Weightage Page-1'!D$13)*'Weightage Page-1'!D220,0))+
(IF('Semester Activities'!M$12&lt;&gt;0,('Semester Activities'!M$12/'Weightage Page-1'!E$13)*'Weightage Page-1'!E220,0))+
(IF('Semester Activities'!M$13&lt;&gt;0,('Semester Activities'!M$13/'Weightage Page-1'!F$13)*'Weightage Page-1'!F220,0))+
(IF('Semester Activities'!M$14&lt;&gt;0,('Semester Activities'!M$14/'Weightage Page-1'!G$13)*'Weightage Page-1'!G220,0))+
(IF('Semester Activities'!M$15&lt;&gt;0,('Semester Activities'!M$15/'Weightage Page-1'!H$13)*'Weightage Page-1'!H220,0))+
(IF('Semester Activities'!M$16&lt;&gt;0,('Semester Activities'!M$16/'Weightage Page-1'!I$13)*'Weightage Page-1'!I220,0))+
(IF('Semester Activities'!M$17&lt;&gt;0,('Semester Activities'!M$17/'Weightage Page-1'!J$13)*'Weightage Page-1'!J220,0))+
(IF('Semester Activities'!M$18&lt;&gt;0,('Semester Activities'!M$18/'Weightage Page-1'!K$13)*'Weightage Page-1'!K220,0))+
(IF('Semester Activities'!M$19&lt;&gt;0,('Semester Activities'!M$19/'Weightage Page-1'!L$13)*'Weightage Page-1'!L220,0))+
(IF('Semester Activities'!M$20&lt;&gt;0,('Semester Activities'!M$20/'Weightage Page-1'!M$13)*'Weightage Page-1'!M220,0))+
(IF('Semester Activities'!M$21&lt;&gt;0,('Semester Activities'!M$21/'Weightage Page-1'!N$13)*'Weightage Page-1'!N220,0))+
(IF('Semester Activities'!M$25&lt;&gt;0,('Semester Activities'!M$25/'Weightage Page-1'!R$13)*'Weightage Page-1'!R220,0))+
(IF('Semester Activities'!M$26&lt;&gt;0,('Semester Activities'!M$26/'Weightage Page-1'!S$13)*'Weightage Page-1'!S220,0))+
(IF('Semester Activities'!M$27&lt;&gt;0,('Semester Activities'!M$27/'Weightage Page-1'!T$13)*'Weightage Page-1'!T220,0))+
(IF('Semester Activities'!M$28&lt;&gt;0,('Semester Activities'!M$28/'Weightage Page-1'!U$13)*'Weightage Page-1'!U220,0))+
(IF('Semester Activities'!M$29&lt;&gt;0,('Semester Activities'!M$29/'Weightage Page-1'!V$13)*'Weightage Page-1'!V220,0))+
(IF('Semester Activities'!M$30&lt;&gt;0,('Semester Activities'!M$30/'Weightage Page-1'!W$13)*'Weightage Page-1'!W220,0))+
(IF('Semester Activities'!M$31&lt;&gt;0,('Semester Activities'!M$31/'Weightage Page-1'!X$13)*'Weightage Page-1'!X220,0))+
(IF('Semester Activities'!M$32&lt;&gt;0,('Semester Activities'!M$32/'Weightage Page-1'!Y$13)*'Weightage Page-1'!Y220,0))+
(IF('Semester Activities'!M$33&lt;&gt;0,('Semester Activities'!M$33/'Weightage Page-1'!Z$13)*'Weightage Page-1'!Z220,0))+
(IF('Semester Activities'!M$34&lt;&gt;0,('Semester Activities'!M$34/'Weightage Page-1'!AA$13)*'Weightage Page-1'!AA220,0))+
(IF('Semester Activities'!M$35&lt;&gt;0,('Semester Activities'!M$35/'Weightage Page-1'!AB$13)*'Weightage Page-1'!AB220,0))+
(IF('Semester Activities'!M$36&lt;&gt;0,('Semester Activities'!M$36/'Weightage Page-1'!AC$13)*'Weightage Page-1'!AC220,0))+
(IF('Semester Activities'!M$38&lt;&gt;0,('Semester Activities'!M$38/'Weightage Page-1'!AE$13)*'Weightage Page-1'!AE220,0))+
(IF('Semester Activities'!M$39&lt;&gt;0,('Semester Activities'!M$39/'Weightage Page-1'!AF$13)*'Weightage Page-1'!AF220,0))+
(IF('Semester Activities'!M$40&lt;&gt;0,('Semester Activities'!M$40/'Weightage Page-1'!AG$13)*'Weightage Page-1'!AG220,0))+
(IF('Semester Activities'!M$41&lt;&gt;0,('Semester Activities'!M$41/'Weightage Page-1'!AH$13)*'Weightage Page-1'!AH220,0))+
(IF('Semester Activities'!M$42&lt;&gt;0,('Semester Activities'!M$42/'Weightage Page-1'!AI$13)*'Weightage Page-1'!AI220,0))+
(IF('Semester Activities'!M$43&lt;&gt;0,('Semester Activities'!M$43/'Weightage Page-1'!AJ$13)*'Weightage Page-1'!AJ220,0))+
(IF('Semester Activities'!M$44&lt;&gt;0,('Semester Activities'!M$44/'Weightage Page-1'!AK$13)*'Weightage Page-1'!AK220,0))+
(IF('Semester Activities'!M$45&lt;&gt;0,('Semester Activities'!M$45/'Weightage Page-1'!AL$13)*'Weightage Page-1'!AL220,0))+
(IF('Semester Activities'!M$46&lt;&gt;0,('Semester Activities'!M$46/'Weightage Page-1'!AM$13)*'Weightage Page-1'!AM220,0))+
(IF('Semester Activities'!M$47&lt;&gt;0,('Semester Activities'!M$47/'Weightage Page-1'!AN$13)*'Weightage Page-1'!AN220,0))+
(IF('Semester Activities'!M$48&lt;&gt;0,('Semester Activities'!M$48/'Weightage Page-1'!AO$13)*'Weightage Page-1'!AO220,0))+
(IF('Semester Activities'!M$49&lt;&gt;0,('Semester Activities'!M$49/'Weightage Page-1'!AP$13)*'Weightage Page-1'!AP220,0))+
(IF('Semester Activities'!M$50&lt;&gt;0,('Semester Activities'!M$50/'Weightage Page-1'!AQ$13)*'Weightage Page-1'!AQ220,0))+
(IF('Semester Activities'!M$51&lt;&gt;0,('Semester Activities'!M$51/'Weightage Page-1'!AR$13)*'Weightage Page-1'!AR220,0))+
(IF('Semester Activities'!M$52&lt;&gt;0,('Semester Activities'!M$52/'Weightage Page-1'!AS$13)*'Weightage Page-1'!AS220,0))+
(IF('Semester Activities'!M$53&lt;&gt;0,('Semester Activities'!M$53/'Weightage Page-1'!AT$13)*'Weightage Page-1'!AT220,0))+
(IF('Semester Activities'!M$54&lt;&gt;0,('Semester Activities'!M$54/'Weightage Page-1'!AU$13)*'Weightage Page-1'!AU220,0))+
(IF('Semester Activities'!M$55&lt;&gt;0,('Semester Activities'!M$55/'Weightage Page-1'!AV$13)*'Weightage Page-1'!AV220,0))+
(IF('Semester Activities'!M$56&lt;&gt;0,('Semester Activities'!M$56/'Weightage Page-1'!AW$13)*'Weightage Page-1'!AW220,0))+
(IF('Semester Activities'!M$57&lt;&gt;0,('Semester Activities'!M$57/'Weightage Page-1'!AX$13)*'Weightage Page-1'!AX220,0))+
(IF('Semester Activities'!M$58&lt;&gt;0,('Semester Activities'!M$58/'Weightage Page-1'!AY$13)*'Weightage Page-1'!AY220,0))+
(IF('Semester Activities'!M$59&lt;&gt;0,('Semester Activities'!M$59/'Weightage Page-1'!AZ$13)*'Weightage Page-1'!AZ220,0))+
(IF('Semester Activities'!M$60&lt;&gt;0,('Semester Activities'!M$60/'Weightage Page-1'!BA$13)*'Weightage Page-1'!BA220,0))+
(IF('Semester Activities'!M$61&lt;&gt;0,('Semester Activities'!M$61/'Weightage Page-1'!BB$13)*'Weightage Page-1'!BB220,0))</f>
        <v>0</v>
      </c>
      <c r="K214" s="423"/>
      <c r="L214" s="423">
        <f>(IF('Semester Activities'!N$11&lt;&gt;0,('Semester Activities'!N$11/'Weightage Page-1'!D$13)*'Weightage Page-1'!D220,0))+
(IF('Semester Activities'!N$12&lt;&gt;0,('Semester Activities'!N$12/'Weightage Page-1'!E$13)*'Weightage Page-1'!E220,0))+
(IF('Semester Activities'!N$13&lt;&gt;0,('Semester Activities'!N$13/'Weightage Page-1'!F$13)*'Weightage Page-1'!F220,0))+
(IF('Semester Activities'!N$14&lt;&gt;0,('Semester Activities'!N$14/'Weightage Page-1'!G$13)*'Weightage Page-1'!G220,0))+
(IF('Semester Activities'!N$15&lt;&gt;0,('Semester Activities'!N$15/'Weightage Page-1'!H$13)*'Weightage Page-1'!H220,0))+
(IF('Semester Activities'!N$16&lt;&gt;0,('Semester Activities'!N$16/'Weightage Page-1'!I$13)*'Weightage Page-1'!I220,0))+
(IF('Semester Activities'!N$17&lt;&gt;0,('Semester Activities'!N$17/'Weightage Page-1'!J$13)*'Weightage Page-1'!J220,0))+
(IF('Semester Activities'!N$18&lt;&gt;0,('Semester Activities'!N$18/'Weightage Page-1'!K$13)*'Weightage Page-1'!K220,0))+
(IF('Semester Activities'!N$19&lt;&gt;0,('Semester Activities'!N$19/'Weightage Page-1'!L$13)*'Weightage Page-1'!L220,0))+
(IF('Semester Activities'!N$20&lt;&gt;0,('Semester Activities'!N$20/'Weightage Page-1'!M$13)*'Weightage Page-1'!M220,0))+
(IF('Semester Activities'!N$21&lt;&gt;0,('Semester Activities'!N$21/'Weightage Page-1'!N$13)*'Weightage Page-1'!N220,0))+
(IF('Semester Activities'!N$25&lt;&gt;0,('Semester Activities'!N$25/'Weightage Page-1'!R$13)*'Weightage Page-1'!R220,0))+
(IF('Semester Activities'!N$26&lt;&gt;0,('Semester Activities'!N$26/'Weightage Page-1'!S$13)*'Weightage Page-1'!S220,0))+
(IF('Semester Activities'!N$27&lt;&gt;0,('Semester Activities'!N$27/'Weightage Page-1'!T$13)*'Weightage Page-1'!T220,0))+
(IF('Semester Activities'!N$28&lt;&gt;0,('Semester Activities'!N$28/'Weightage Page-1'!U$13)*'Weightage Page-1'!U220,0))+
(IF('Semester Activities'!N$29&lt;&gt;0,('Semester Activities'!N$29/'Weightage Page-1'!V$13)*'Weightage Page-1'!V220,0))+
(IF('Semester Activities'!N$30&lt;&gt;0,('Semester Activities'!N$30/'Weightage Page-1'!W$13)*'Weightage Page-1'!W220,0))+
(IF('Semester Activities'!N$31&lt;&gt;0,('Semester Activities'!N$31/'Weightage Page-1'!X$13)*'Weightage Page-1'!X220,0))+
(IF('Semester Activities'!N$32&lt;&gt;0,('Semester Activities'!N$32/'Weightage Page-1'!Y$13)*'Weightage Page-1'!Y220,0))+
(IF('Semester Activities'!N$33&lt;&gt;0,('Semester Activities'!N$33/'Weightage Page-1'!Z$13)*'Weightage Page-1'!Z220,0))+
(IF('Semester Activities'!N$34&lt;&gt;0,('Semester Activities'!N$34/'Weightage Page-1'!AA$13)*'Weightage Page-1'!AA220,0))+
(IF('Semester Activities'!N$35&lt;&gt;0,('Semester Activities'!N$35/'Weightage Page-1'!AB$13)*'Weightage Page-1'!AB220,0))+
(IF('Semester Activities'!N$36&lt;&gt;0,('Semester Activities'!N$36/'Weightage Page-1'!AC$13)*'Weightage Page-1'!AC220,0))+
(IF('Semester Activities'!N$38&lt;&gt;0,('Semester Activities'!N$38/'Weightage Page-1'!AE$13)*'Weightage Page-1'!AE220,0))+
(IF('Semester Activities'!N$39&lt;&gt;0,('Semester Activities'!N$39/'Weightage Page-1'!AF$13)*'Weightage Page-1'!AF220,0))+
(IF('Semester Activities'!N$40&lt;&gt;0,('Semester Activities'!N$40/'Weightage Page-1'!AG$13)*'Weightage Page-1'!AG220,0))+
(IF('Semester Activities'!N$41&lt;&gt;0,('Semester Activities'!N$41/'Weightage Page-1'!AH$13)*'Weightage Page-1'!AH220,0))+
(IF('Semester Activities'!N$42&lt;&gt;0,('Semester Activities'!N$42/'Weightage Page-1'!AI$13)*'Weightage Page-1'!AI220,0))+
(IF('Semester Activities'!N$43&lt;&gt;0,('Semester Activities'!N$43/'Weightage Page-1'!AJ$13)*'Weightage Page-1'!AJ220,0))+
(IF('Semester Activities'!N$44&lt;&gt;0,('Semester Activities'!N$44/'Weightage Page-1'!AK$13)*'Weightage Page-1'!AK220,0))+
(IF('Semester Activities'!N$45&lt;&gt;0,('Semester Activities'!N$45/'Weightage Page-1'!AL$13)*'Weightage Page-1'!AL220,0))+
(IF('Semester Activities'!N$46&lt;&gt;0,('Semester Activities'!N$46/'Weightage Page-1'!AM$13)*'Weightage Page-1'!AM220,0))+
(IF('Semester Activities'!N$47&lt;&gt;0,('Semester Activities'!N$47/'Weightage Page-1'!AN$13)*'Weightage Page-1'!AN220,0))+
(IF('Semester Activities'!N$48&lt;&gt;0,('Semester Activities'!N$48/'Weightage Page-1'!AO$13)*'Weightage Page-1'!AO220,0))+
(IF('Semester Activities'!N$49&lt;&gt;0,('Semester Activities'!N$49/'Weightage Page-1'!AP$13)*'Weightage Page-1'!AP220,0))+
(IF('Semester Activities'!N$50&lt;&gt;0,('Semester Activities'!N$50/'Weightage Page-1'!AQ$13)*'Weightage Page-1'!AQ220,0))+
(IF('Semester Activities'!N$51&lt;&gt;0,('Semester Activities'!N$51/'Weightage Page-1'!AR$13)*'Weightage Page-1'!AR220,0))+
(IF('Semester Activities'!N$52&lt;&gt;0,('Semester Activities'!N$52/'Weightage Page-1'!AS$13)*'Weightage Page-1'!AS220,0))+
(IF('Semester Activities'!N$53&lt;&gt;0,('Semester Activities'!N$53/'Weightage Page-1'!AT$13)*'Weightage Page-1'!AT220,0))+
(IF('Semester Activities'!N$54&lt;&gt;0,('Semester Activities'!N$54/'Weightage Page-1'!AU$13)*'Weightage Page-1'!AU220,0))+
(IF('Semester Activities'!N$55&lt;&gt;0,('Semester Activities'!N$55/'Weightage Page-1'!AV$13)*'Weightage Page-1'!AV220,0))+
(IF('Semester Activities'!N$56&lt;&gt;0,('Semester Activities'!N$56/'Weightage Page-1'!AW$13)*'Weightage Page-1'!AW220,0))+
(IF('Semester Activities'!N$57&lt;&gt;0,('Semester Activities'!N$57/'Weightage Page-1'!AX$13)*'Weightage Page-1'!AX220,0))+
(IF('Semester Activities'!N$58&lt;&gt;0,('Semester Activities'!N$58/'Weightage Page-1'!AY$13)*'Weightage Page-1'!AY220,0))+
(IF('Semester Activities'!N$59&lt;&gt;0,('Semester Activities'!N$59/'Weightage Page-1'!AZ$13)*'Weightage Page-1'!AZ220,0))+
(IF('Semester Activities'!N$60&lt;&gt;0,('Semester Activities'!N$60/'Weightage Page-1'!BA$13)*'Weightage Page-1'!BA220,0))+
(IF('Semester Activities'!N$61&lt;&gt;0,('Semester Activities'!N$61/'Weightage Page-1'!BB$13)*'Weightage Page-1'!BB220,0))</f>
        <v>0</v>
      </c>
      <c r="M214" s="423"/>
      <c r="N214" s="424">
        <f t="shared" si="4"/>
        <v>0</v>
      </c>
      <c r="O214" s="424"/>
    </row>
    <row r="215" spans="1:15" ht="16.5" thickBot="1" x14ac:dyDescent="0.3">
      <c r="A215" s="210">
        <v>206</v>
      </c>
      <c r="B215" s="211" t="str">
        <f>IF('Weightage Page-1'!B221&lt;&gt;"",'Weightage Page-1'!B221,"")</f>
        <v/>
      </c>
      <c r="C215" s="118"/>
      <c r="D215" s="423">
        <f>(IF('Semester Activities'!J$11&lt;&gt;0,('Semester Activities'!J$11/'Weightage Page-1'!D$13)*'Weightage Page-1'!D221,0))+
(IF('Semester Activities'!J$12&lt;&gt;0,('Semester Activities'!J$12/'Weightage Page-1'!E$13)*'Weightage Page-1'!E221,0))+
(IF('Semester Activities'!J$13&lt;&gt;0,('Semester Activities'!J$13/'Weightage Page-1'!F$13)*'Weightage Page-1'!F221,0))+
(IF('Semester Activities'!J$14&lt;&gt;0,('Semester Activities'!J$14/'Weightage Page-1'!G$13)*'Weightage Page-1'!G221,0))+
(IF('Semester Activities'!J$15&lt;&gt;0,('Semester Activities'!J$15/'Weightage Page-1'!H$13)*'Weightage Page-1'!H221,0))+
(IF('Semester Activities'!J$16&lt;&gt;0,('Semester Activities'!J$16/'Weightage Page-1'!I$13)*'Weightage Page-1'!I221,0))+
(IF('Semester Activities'!J$17&lt;&gt;0,('Semester Activities'!J$17/'Weightage Page-1'!J$13)*'Weightage Page-1'!J221,0))+
(IF('Semester Activities'!J$18&lt;&gt;0,('Semester Activities'!J$18/'Weightage Page-1'!K$13)*'Weightage Page-1'!K221,0))+
(IF('Semester Activities'!J$19&lt;&gt;0,('Semester Activities'!J$19/'Weightage Page-1'!L$13)*'Weightage Page-1'!L221,0))+
(IF('Semester Activities'!J$20&lt;&gt;0,('Semester Activities'!J$20/'Weightage Page-1'!M$13)*'Weightage Page-1'!M221,0))+
(IF('Semester Activities'!J$21&lt;&gt;0,('Semester Activities'!J$21/'Weightage Page-1'!N$13)*'Weightage Page-1'!N221,0))+
(IF('Semester Activities'!J$25&lt;&gt;0,('Semester Activities'!J$25/'Weightage Page-1'!R$13)*'Weightage Page-1'!R221,0))+
(IF('Semester Activities'!J$26&lt;&gt;0,('Semester Activities'!J$26/'Weightage Page-1'!S$13)*'Weightage Page-1'!S221,0))+
(IF('Semester Activities'!J$27&lt;&gt;0,('Semester Activities'!J$27/'Weightage Page-1'!T$13)*'Weightage Page-1'!T221,0))+
(IF('Semester Activities'!J$28&lt;&gt;0,('Semester Activities'!J$28/'Weightage Page-1'!U$13)*'Weightage Page-1'!U221,0))+
(IF('Semester Activities'!J$29&lt;&gt;0,('Semester Activities'!J$29/'Weightage Page-1'!V$13)*'Weightage Page-1'!V221,0))+
(IF('Semester Activities'!J$30&lt;&gt;0,('Semester Activities'!J$30/'Weightage Page-1'!W$13)*'Weightage Page-1'!W221,0))+
(IF('Semester Activities'!J$31&lt;&gt;0,('Semester Activities'!J$31/'Weightage Page-1'!X$13)*'Weightage Page-1'!X221,0))+
(IF('Semester Activities'!J$32&lt;&gt;0,('Semester Activities'!J$32/'Weightage Page-1'!Y$13)*'Weightage Page-1'!Y221,0))+
(IF('Semester Activities'!J$33&lt;&gt;0,('Semester Activities'!J$33/'Weightage Page-1'!Z$13)*'Weightage Page-1'!Z221,0))+
(IF('Semester Activities'!J$34&lt;&gt;0,('Semester Activities'!J$34/'Weightage Page-1'!AA$13)*'Weightage Page-1'!AA221,0))+
(IF('Semester Activities'!J$35&lt;&gt;0,('Semester Activities'!J$35/'Weightage Page-1'!AB$13)*'Weightage Page-1'!AB221,0))+
(IF('Semester Activities'!J$36&lt;&gt;0,('Semester Activities'!J$36/'Weightage Page-1'!AC$13)*'Weightage Page-1'!AC221,0))+
(IF('Semester Activities'!J$38&lt;&gt;0,('Semester Activities'!J$38/'Weightage Page-1'!AE$13)*'Weightage Page-1'!AE221,0))+
(IF('Semester Activities'!J$39&lt;&gt;0,('Semester Activities'!J$39/'Weightage Page-1'!AF$13)*'Weightage Page-1'!AF221,0))+
(IF('Semester Activities'!J$40&lt;&gt;0,('Semester Activities'!J$40/'Weightage Page-1'!AG$13)*'Weightage Page-1'!AG221,0))+
(IF('Semester Activities'!J$41&lt;&gt;0,('Semester Activities'!J$41/'Weightage Page-1'!AH$13)*'Weightage Page-1'!AH221,0))+
(IF('Semester Activities'!J$42&lt;&gt;0,('Semester Activities'!J$42/'Weightage Page-1'!AI$13)*'Weightage Page-1'!AI221,0))+
(IF('Semester Activities'!J$43&lt;&gt;0,('Semester Activities'!J$43/'Weightage Page-1'!AJ$13)*'Weightage Page-1'!AJ221,0))+
(IF('Semester Activities'!J$44&lt;&gt;0,('Semester Activities'!J$44/'Weightage Page-1'!AK$13)*'Weightage Page-1'!AK221,0))+
(IF('Semester Activities'!J$45&lt;&gt;0,('Semester Activities'!J$45/'Weightage Page-1'!AL$13)*'Weightage Page-1'!AL221,0))+
(IF('Semester Activities'!J$46&lt;&gt;0,('Semester Activities'!J$46/'Weightage Page-1'!AM$13)*'Weightage Page-1'!AM221,0))+
(IF('Semester Activities'!J$47&lt;&gt;0,('Semester Activities'!J$47/'Weightage Page-1'!AN$13)*'Weightage Page-1'!AN221,0))+
(IF('Semester Activities'!J$48&lt;&gt;0,('Semester Activities'!J$48/'Weightage Page-1'!AO$13)*'Weightage Page-1'!AO221,0))+
(IF('Semester Activities'!J$49&lt;&gt;0,('Semester Activities'!J$49/'Weightage Page-1'!AP$13)*'Weightage Page-1'!AP221,0))+
(IF('Semester Activities'!J$50&lt;&gt;0,('Semester Activities'!J$50/'Weightage Page-1'!AQ$13)*'Weightage Page-1'!AQ221,0))+
(IF('Semester Activities'!J$51&lt;&gt;0,('Semester Activities'!J$51/'Weightage Page-1'!AR$13)*'Weightage Page-1'!AR221,0))+
(IF('Semester Activities'!J$52&lt;&gt;0,('Semester Activities'!J$52/'Weightage Page-1'!AS$13)*'Weightage Page-1'!AS221,0))+
(IF('Semester Activities'!J$53&lt;&gt;0,('Semester Activities'!J$53/'Weightage Page-1'!AT$13)*'Weightage Page-1'!AT221,0))+
(IF('Semester Activities'!J$54&lt;&gt;0,('Semester Activities'!J$54/'Weightage Page-1'!AU$13)*'Weightage Page-1'!AU221,0))+
(IF('Semester Activities'!J$55&lt;&gt;0,('Semester Activities'!J$55/'Weightage Page-1'!AV$13)*'Weightage Page-1'!AV221,0))+
(IF('Semester Activities'!J$56&lt;&gt;0,('Semester Activities'!J$56/'Weightage Page-1'!AW$13)*'Weightage Page-1'!AW221,0))+
(IF('Semester Activities'!J$57&lt;&gt;0,('Semester Activities'!J$57/'Weightage Page-1'!AX$13)*'Weightage Page-1'!AX221,0))+
(IF('Semester Activities'!J$58&lt;&gt;0,('Semester Activities'!J$58/'Weightage Page-1'!AY$13)*'Weightage Page-1'!AY221,0))+
(IF('Semester Activities'!J$59&lt;&gt;0,('Semester Activities'!J$59/'Weightage Page-1'!AZ$13)*'Weightage Page-1'!AZ221,0))+
(IF('Semester Activities'!J$60&lt;&gt;0,('Semester Activities'!J$60/'Weightage Page-1'!BA$13)*'Weightage Page-1'!BA221,0))+
(IF('Semester Activities'!J$61&lt;&gt;0,('Semester Activities'!J$61/'Weightage Page-1'!BB$13)*'Weightage Page-1'!BB221,0))</f>
        <v>0</v>
      </c>
      <c r="E215" s="423"/>
      <c r="F215" s="423">
        <f>(IF('Semester Activities'!K$11&lt;&gt;0,('Semester Activities'!K$11/'Weightage Page-1'!D$13)*'Weightage Page-1'!D221,0))+
(IF('Semester Activities'!K$12&lt;&gt;0,('Semester Activities'!K$12/'Weightage Page-1'!E$13)*'Weightage Page-1'!E221,0))+
(IF('Semester Activities'!K$13&lt;&gt;0,('Semester Activities'!K$13/'Weightage Page-1'!F$13)*'Weightage Page-1'!F221,0))+
(IF('Semester Activities'!K$14&lt;&gt;0,('Semester Activities'!K$14/'Weightage Page-1'!G$13)*'Weightage Page-1'!G221,0))+
(IF('Semester Activities'!K$15&lt;&gt;0,('Semester Activities'!K$15/'Weightage Page-1'!H$13)*'Weightage Page-1'!H221,0))+
(IF('Semester Activities'!K$16&lt;&gt;0,('Semester Activities'!K$16/'Weightage Page-1'!I$13)*'Weightage Page-1'!I221,0))+
(IF('Semester Activities'!K$17&lt;&gt;0,('Semester Activities'!K$17/'Weightage Page-1'!J$13)*'Weightage Page-1'!J221,0))+
(IF('Semester Activities'!K$18&lt;&gt;0,('Semester Activities'!K$18/'Weightage Page-1'!K$13)*'Weightage Page-1'!K221,0))+
(IF('Semester Activities'!K$19&lt;&gt;0,('Semester Activities'!K$19/'Weightage Page-1'!L$13)*'Weightage Page-1'!L221,0))+
(IF('Semester Activities'!K$20&lt;&gt;0,('Semester Activities'!K$20/'Weightage Page-1'!M$13)*'Weightage Page-1'!M221,0))+
(IF('Semester Activities'!K$21&lt;&gt;0,('Semester Activities'!K$21/'Weightage Page-1'!N$13)*'Weightage Page-1'!N221,0))+
(IF('Semester Activities'!K$25&lt;&gt;0,('Semester Activities'!K$25/'Weightage Page-1'!R$13)*'Weightage Page-1'!R221,0))+
(IF('Semester Activities'!K$26&lt;&gt;0,('Semester Activities'!K$26/'Weightage Page-1'!S$13)*'Weightage Page-1'!S221,0))+
(IF('Semester Activities'!K$27&lt;&gt;0,('Semester Activities'!K$27/'Weightage Page-1'!T$13)*'Weightage Page-1'!T221,0))+
(IF('Semester Activities'!K$28&lt;&gt;0,('Semester Activities'!K$28/'Weightage Page-1'!U$13)*'Weightage Page-1'!U221,0))+
(IF('Semester Activities'!K$29&lt;&gt;0,('Semester Activities'!K$29/'Weightage Page-1'!V$13)*'Weightage Page-1'!V221,0))+
(IF('Semester Activities'!K$30&lt;&gt;0,('Semester Activities'!K$30/'Weightage Page-1'!W$13)*'Weightage Page-1'!W221,0))+
(IF('Semester Activities'!K$31&lt;&gt;0,('Semester Activities'!K$31/'Weightage Page-1'!X$13)*'Weightage Page-1'!X221,0))+
(IF('Semester Activities'!K$32&lt;&gt;0,('Semester Activities'!K$32/'Weightage Page-1'!Y$13)*'Weightage Page-1'!Y221,0))+
(IF('Semester Activities'!K$33&lt;&gt;0,('Semester Activities'!K$33/'Weightage Page-1'!Z$13)*'Weightage Page-1'!Z221,0))+
(IF('Semester Activities'!K$34&lt;&gt;0,('Semester Activities'!K$34/'Weightage Page-1'!AA$13)*'Weightage Page-1'!AA221,0))+
(IF('Semester Activities'!K$35&lt;&gt;0,('Semester Activities'!K$35/'Weightage Page-1'!AB$13)*'Weightage Page-1'!AB221,0))+
(IF('Semester Activities'!K$36&lt;&gt;0,('Semester Activities'!K$36/'Weightage Page-1'!AC$13)*'Weightage Page-1'!AC221,0))+
(IF('Semester Activities'!K$38&lt;&gt;0,('Semester Activities'!K$38/'Weightage Page-1'!AE$13)*'Weightage Page-1'!AE221,0))+
(IF('Semester Activities'!K$39&lt;&gt;0,('Semester Activities'!K$39/'Weightage Page-1'!AF$13)*'Weightage Page-1'!AF221,0))+
(IF('Semester Activities'!K$40&lt;&gt;0,('Semester Activities'!K$40/'Weightage Page-1'!AG$13)*'Weightage Page-1'!AG221,0))+
(IF('Semester Activities'!K$41&lt;&gt;0,('Semester Activities'!K$41/'Weightage Page-1'!AH$13)*'Weightage Page-1'!AH221,0))+
(IF('Semester Activities'!K$42&lt;&gt;0,('Semester Activities'!K$42/'Weightage Page-1'!AI$13)*'Weightage Page-1'!AI221,0))+
(IF('Semester Activities'!K$43&lt;&gt;0,('Semester Activities'!K$43/'Weightage Page-1'!AJ$13)*'Weightage Page-1'!AJ221,0))+
(IF('Semester Activities'!K$44&lt;&gt;0,('Semester Activities'!K$44/'Weightage Page-1'!AK$13)*'Weightage Page-1'!AK221,0))+
(IF('Semester Activities'!K$45&lt;&gt;0,('Semester Activities'!K$45/'Weightage Page-1'!AL$13)*'Weightage Page-1'!AL221,0))+
(IF('Semester Activities'!K$46&lt;&gt;0,('Semester Activities'!K$46/'Weightage Page-1'!AM$13)*'Weightage Page-1'!AM221,0))+
(IF('Semester Activities'!K$47&lt;&gt;0,('Semester Activities'!K$47/'Weightage Page-1'!AN$13)*'Weightage Page-1'!AN221,0))+
(IF('Semester Activities'!K$48&lt;&gt;0,('Semester Activities'!K$48/'Weightage Page-1'!AO$13)*'Weightage Page-1'!AO221,0))+
(IF('Semester Activities'!K$49&lt;&gt;0,('Semester Activities'!K$49/'Weightage Page-1'!AP$13)*'Weightage Page-1'!AP221,0))+
(IF('Semester Activities'!K$50&lt;&gt;0,('Semester Activities'!K$50/'Weightage Page-1'!AQ$13)*'Weightage Page-1'!AQ221,0))+
(IF('Semester Activities'!K$51&lt;&gt;0,('Semester Activities'!K$51/'Weightage Page-1'!AR$13)*'Weightage Page-1'!AR221,0))+
(IF('Semester Activities'!K$52&lt;&gt;0,('Semester Activities'!K$52/'Weightage Page-1'!AS$13)*'Weightage Page-1'!AS221,0))+
(IF('Semester Activities'!K$53&lt;&gt;0,('Semester Activities'!K$53/'Weightage Page-1'!AT$13)*'Weightage Page-1'!AT221,0))+
(IF('Semester Activities'!K$54&lt;&gt;0,('Semester Activities'!K$54/'Weightage Page-1'!AU$13)*'Weightage Page-1'!AU221,0))+
(IF('Semester Activities'!K$55&lt;&gt;0,('Semester Activities'!K$55/'Weightage Page-1'!AV$13)*'Weightage Page-1'!AV221,0))+
(IF('Semester Activities'!K$56&lt;&gt;0,('Semester Activities'!K$56/'Weightage Page-1'!AW$13)*'Weightage Page-1'!AW221,0))+
(IF('Semester Activities'!K$57&lt;&gt;0,('Semester Activities'!K$57/'Weightage Page-1'!AX$13)*'Weightage Page-1'!AX221,0))+
(IF('Semester Activities'!K$58&lt;&gt;0,('Semester Activities'!K$58/'Weightage Page-1'!AY$13)*'Weightage Page-1'!AY221,0))+
(IF('Semester Activities'!K$59&lt;&gt;0,('Semester Activities'!K$59/'Weightage Page-1'!AZ$13)*'Weightage Page-1'!AZ221,0))+
(IF('Semester Activities'!K$60&lt;&gt;0,('Semester Activities'!K$60/'Weightage Page-1'!BA$13)*'Weightage Page-1'!BA221,0))+
(IF('Semester Activities'!K$61&lt;&gt;0,('Semester Activities'!K$61/'Weightage Page-1'!BB$13)*'Weightage Page-1'!BB221,0))</f>
        <v>0</v>
      </c>
      <c r="G215" s="423"/>
      <c r="H215" s="423">
        <f>(IF('Semester Activities'!L$11&lt;&gt;0,('Semester Activities'!L$11/'Weightage Page-1'!D$13)*'Weightage Page-1'!D221,0))+
(IF('Semester Activities'!L$12&lt;&gt;0,('Semester Activities'!L$12/'Weightage Page-1'!E$13)*'Weightage Page-1'!E221,0))+
(IF('Semester Activities'!L$13&lt;&gt;0,('Semester Activities'!L$13/'Weightage Page-1'!F$13)*'Weightage Page-1'!F221,0))+
(IF('Semester Activities'!L$14&lt;&gt;0,('Semester Activities'!L$14/'Weightage Page-1'!G$13)*'Weightage Page-1'!G221,0))+
(IF('Semester Activities'!L$15&lt;&gt;0,('Semester Activities'!L$15/'Weightage Page-1'!H$13)*'Weightage Page-1'!H221,0))+
(IF('Semester Activities'!L$16&lt;&gt;0,('Semester Activities'!L$16/'Weightage Page-1'!I$13)*'Weightage Page-1'!I221,0))+
(IF('Semester Activities'!L$17&lt;&gt;0,('Semester Activities'!L$17/'Weightage Page-1'!J$13)*'Weightage Page-1'!J221,0))+
(IF('Semester Activities'!L$18&lt;&gt;0,('Semester Activities'!L$18/'Weightage Page-1'!K$13)*'Weightage Page-1'!K221,0))+
(IF('Semester Activities'!L$19&lt;&gt;0,('Semester Activities'!L$19/'Weightage Page-1'!L$13)*'Weightage Page-1'!L221,0))+
(IF('Semester Activities'!L$20&lt;&gt;0,('Semester Activities'!L$20/'Weightage Page-1'!M$13)*'Weightage Page-1'!M221,0))+
(IF('Semester Activities'!L$21&lt;&gt;0,('Semester Activities'!L$21/'Weightage Page-1'!N$13)*'Weightage Page-1'!N221,0))+
(IF('Semester Activities'!L$25&lt;&gt;0,('Semester Activities'!L$25/'Weightage Page-1'!R$13)*'Weightage Page-1'!R221,0))+
(IF('Semester Activities'!L$26&lt;&gt;0,('Semester Activities'!L$26/'Weightage Page-1'!S$13)*'Weightage Page-1'!S221,0))+
(IF('Semester Activities'!L$27&lt;&gt;0,('Semester Activities'!L$27/'Weightage Page-1'!T$13)*'Weightage Page-1'!T221,0))+
(IF('Semester Activities'!L$28&lt;&gt;0,('Semester Activities'!L$28/'Weightage Page-1'!U$13)*'Weightage Page-1'!U221,0))+
(IF('Semester Activities'!L$29&lt;&gt;0,('Semester Activities'!L$29/'Weightage Page-1'!V$13)*'Weightage Page-1'!V221,0))+
(IF('Semester Activities'!L$30&lt;&gt;0,('Semester Activities'!L$30/'Weightage Page-1'!W$13)*'Weightage Page-1'!W221,0))+
(IF('Semester Activities'!L$31&lt;&gt;0,('Semester Activities'!L$31/'Weightage Page-1'!X$13)*'Weightage Page-1'!X221,0))+
(IF('Semester Activities'!L$32&lt;&gt;0,('Semester Activities'!L$32/'Weightage Page-1'!Y$13)*'Weightage Page-1'!Y221,0))+
(IF('Semester Activities'!L$33&lt;&gt;0,('Semester Activities'!L$33/'Weightage Page-1'!Z$13)*'Weightage Page-1'!Z221,0))+
(IF('Semester Activities'!L$34&lt;&gt;0,('Semester Activities'!L$34/'Weightage Page-1'!AA$13)*'Weightage Page-1'!AA221,0))+
(IF('Semester Activities'!L$35&lt;&gt;0,('Semester Activities'!L$35/'Weightage Page-1'!AB$13)*'Weightage Page-1'!AB221,0))+
(IF('Semester Activities'!L$36&lt;&gt;0,('Semester Activities'!L$36/'Weightage Page-1'!AC$13)*'Weightage Page-1'!AC221,0))+
(IF('Semester Activities'!L$38&lt;&gt;0,('Semester Activities'!L$38/'Weightage Page-1'!AE$13)*'Weightage Page-1'!AE221,0))+
(IF('Semester Activities'!L$39&lt;&gt;0,('Semester Activities'!L$39/'Weightage Page-1'!AF$13)*'Weightage Page-1'!AF221,0))+
(IF('Semester Activities'!L$40&lt;&gt;0,('Semester Activities'!L$40/'Weightage Page-1'!AG$13)*'Weightage Page-1'!AG221,0))+
(IF('Semester Activities'!L$41&lt;&gt;0,('Semester Activities'!L$41/'Weightage Page-1'!AH$13)*'Weightage Page-1'!AH221,0))+
(IF('Semester Activities'!L$42&lt;&gt;0,('Semester Activities'!L$42/'Weightage Page-1'!AI$13)*'Weightage Page-1'!AI221,0))+
(IF('Semester Activities'!L$43&lt;&gt;0,('Semester Activities'!L$43/'Weightage Page-1'!AJ$13)*'Weightage Page-1'!AJ221,0))+
(IF('Semester Activities'!L$44&lt;&gt;0,('Semester Activities'!L$44/'Weightage Page-1'!AK$13)*'Weightage Page-1'!AK221,0))+
(IF('Semester Activities'!L$45&lt;&gt;0,('Semester Activities'!L$45/'Weightage Page-1'!AL$13)*'Weightage Page-1'!AL221,0))+
(IF('Semester Activities'!L$46&lt;&gt;0,('Semester Activities'!L$46/'Weightage Page-1'!AM$13)*'Weightage Page-1'!AM221,0))+
(IF('Semester Activities'!L$47&lt;&gt;0,('Semester Activities'!L$47/'Weightage Page-1'!AN$13)*'Weightage Page-1'!AN221,0))+
(IF('Semester Activities'!L$48&lt;&gt;0,('Semester Activities'!L$48/'Weightage Page-1'!AO$13)*'Weightage Page-1'!AO221,0))+
(IF('Semester Activities'!L$49&lt;&gt;0,('Semester Activities'!L$49/'Weightage Page-1'!AP$13)*'Weightage Page-1'!AP221,0))+
(IF('Semester Activities'!L$50&lt;&gt;0,('Semester Activities'!L$50/'Weightage Page-1'!AQ$13)*'Weightage Page-1'!AQ221,0))+
(IF('Semester Activities'!L$51&lt;&gt;0,('Semester Activities'!L$51/'Weightage Page-1'!AR$13)*'Weightage Page-1'!AR221,0))+
(IF('Semester Activities'!L$52&lt;&gt;0,('Semester Activities'!L$52/'Weightage Page-1'!AS$13)*'Weightage Page-1'!AS221,0))+
(IF('Semester Activities'!L$53&lt;&gt;0,('Semester Activities'!L$53/'Weightage Page-1'!AT$13)*'Weightage Page-1'!AT221,0))+
(IF('Semester Activities'!L$54&lt;&gt;0,('Semester Activities'!L$54/'Weightage Page-1'!AU$13)*'Weightage Page-1'!AU221,0))+
(IF('Semester Activities'!L$55&lt;&gt;0,('Semester Activities'!L$55/'Weightage Page-1'!AV$13)*'Weightage Page-1'!AV221,0))+
(IF('Semester Activities'!L$56&lt;&gt;0,('Semester Activities'!L$56/'Weightage Page-1'!AW$13)*'Weightage Page-1'!AW221,0))+
(IF('Semester Activities'!L$57&lt;&gt;0,('Semester Activities'!L$57/'Weightage Page-1'!AX$13)*'Weightage Page-1'!AX221,0))+
(IF('Semester Activities'!L$58&lt;&gt;0,('Semester Activities'!L$58/'Weightage Page-1'!AY$13)*'Weightage Page-1'!AY221,0))+
(IF('Semester Activities'!L$59&lt;&gt;0,('Semester Activities'!L$59/'Weightage Page-1'!AZ$13)*'Weightage Page-1'!AZ221,0))+
(IF('Semester Activities'!L$60&lt;&gt;0,('Semester Activities'!L$60/'Weightage Page-1'!BA$13)*'Weightage Page-1'!BA221,0))+
(IF('Semester Activities'!L$61&lt;&gt;0,('Semester Activities'!L$61/'Weightage Page-1'!BB$13)*'Weightage Page-1'!BB221,0))</f>
        <v>0</v>
      </c>
      <c r="I215" s="423"/>
      <c r="J215" s="423">
        <f>(IF('Semester Activities'!M$11&lt;&gt;0,('Semester Activities'!M$11/'Weightage Page-1'!D$13)*'Weightage Page-1'!D221,0))+
(IF('Semester Activities'!M$12&lt;&gt;0,('Semester Activities'!M$12/'Weightage Page-1'!E$13)*'Weightage Page-1'!E221,0))+
(IF('Semester Activities'!M$13&lt;&gt;0,('Semester Activities'!M$13/'Weightage Page-1'!F$13)*'Weightage Page-1'!F221,0))+
(IF('Semester Activities'!M$14&lt;&gt;0,('Semester Activities'!M$14/'Weightage Page-1'!G$13)*'Weightage Page-1'!G221,0))+
(IF('Semester Activities'!M$15&lt;&gt;0,('Semester Activities'!M$15/'Weightage Page-1'!H$13)*'Weightage Page-1'!H221,0))+
(IF('Semester Activities'!M$16&lt;&gt;0,('Semester Activities'!M$16/'Weightage Page-1'!I$13)*'Weightage Page-1'!I221,0))+
(IF('Semester Activities'!M$17&lt;&gt;0,('Semester Activities'!M$17/'Weightage Page-1'!J$13)*'Weightage Page-1'!J221,0))+
(IF('Semester Activities'!M$18&lt;&gt;0,('Semester Activities'!M$18/'Weightage Page-1'!K$13)*'Weightage Page-1'!K221,0))+
(IF('Semester Activities'!M$19&lt;&gt;0,('Semester Activities'!M$19/'Weightage Page-1'!L$13)*'Weightage Page-1'!L221,0))+
(IF('Semester Activities'!M$20&lt;&gt;0,('Semester Activities'!M$20/'Weightage Page-1'!M$13)*'Weightage Page-1'!M221,0))+
(IF('Semester Activities'!M$21&lt;&gt;0,('Semester Activities'!M$21/'Weightage Page-1'!N$13)*'Weightage Page-1'!N221,0))+
(IF('Semester Activities'!M$25&lt;&gt;0,('Semester Activities'!M$25/'Weightage Page-1'!R$13)*'Weightage Page-1'!R221,0))+
(IF('Semester Activities'!M$26&lt;&gt;0,('Semester Activities'!M$26/'Weightage Page-1'!S$13)*'Weightage Page-1'!S221,0))+
(IF('Semester Activities'!M$27&lt;&gt;0,('Semester Activities'!M$27/'Weightage Page-1'!T$13)*'Weightage Page-1'!T221,0))+
(IF('Semester Activities'!M$28&lt;&gt;0,('Semester Activities'!M$28/'Weightage Page-1'!U$13)*'Weightage Page-1'!U221,0))+
(IF('Semester Activities'!M$29&lt;&gt;0,('Semester Activities'!M$29/'Weightage Page-1'!V$13)*'Weightage Page-1'!V221,0))+
(IF('Semester Activities'!M$30&lt;&gt;0,('Semester Activities'!M$30/'Weightage Page-1'!W$13)*'Weightage Page-1'!W221,0))+
(IF('Semester Activities'!M$31&lt;&gt;0,('Semester Activities'!M$31/'Weightage Page-1'!X$13)*'Weightage Page-1'!X221,0))+
(IF('Semester Activities'!M$32&lt;&gt;0,('Semester Activities'!M$32/'Weightage Page-1'!Y$13)*'Weightage Page-1'!Y221,0))+
(IF('Semester Activities'!M$33&lt;&gt;0,('Semester Activities'!M$33/'Weightage Page-1'!Z$13)*'Weightage Page-1'!Z221,0))+
(IF('Semester Activities'!M$34&lt;&gt;0,('Semester Activities'!M$34/'Weightage Page-1'!AA$13)*'Weightage Page-1'!AA221,0))+
(IF('Semester Activities'!M$35&lt;&gt;0,('Semester Activities'!M$35/'Weightage Page-1'!AB$13)*'Weightage Page-1'!AB221,0))+
(IF('Semester Activities'!M$36&lt;&gt;0,('Semester Activities'!M$36/'Weightage Page-1'!AC$13)*'Weightage Page-1'!AC221,0))+
(IF('Semester Activities'!M$38&lt;&gt;0,('Semester Activities'!M$38/'Weightage Page-1'!AE$13)*'Weightage Page-1'!AE221,0))+
(IF('Semester Activities'!M$39&lt;&gt;0,('Semester Activities'!M$39/'Weightage Page-1'!AF$13)*'Weightage Page-1'!AF221,0))+
(IF('Semester Activities'!M$40&lt;&gt;0,('Semester Activities'!M$40/'Weightage Page-1'!AG$13)*'Weightage Page-1'!AG221,0))+
(IF('Semester Activities'!M$41&lt;&gt;0,('Semester Activities'!M$41/'Weightage Page-1'!AH$13)*'Weightage Page-1'!AH221,0))+
(IF('Semester Activities'!M$42&lt;&gt;0,('Semester Activities'!M$42/'Weightage Page-1'!AI$13)*'Weightage Page-1'!AI221,0))+
(IF('Semester Activities'!M$43&lt;&gt;0,('Semester Activities'!M$43/'Weightage Page-1'!AJ$13)*'Weightage Page-1'!AJ221,0))+
(IF('Semester Activities'!M$44&lt;&gt;0,('Semester Activities'!M$44/'Weightage Page-1'!AK$13)*'Weightage Page-1'!AK221,0))+
(IF('Semester Activities'!M$45&lt;&gt;0,('Semester Activities'!M$45/'Weightage Page-1'!AL$13)*'Weightage Page-1'!AL221,0))+
(IF('Semester Activities'!M$46&lt;&gt;0,('Semester Activities'!M$46/'Weightage Page-1'!AM$13)*'Weightage Page-1'!AM221,0))+
(IF('Semester Activities'!M$47&lt;&gt;0,('Semester Activities'!M$47/'Weightage Page-1'!AN$13)*'Weightage Page-1'!AN221,0))+
(IF('Semester Activities'!M$48&lt;&gt;0,('Semester Activities'!M$48/'Weightage Page-1'!AO$13)*'Weightage Page-1'!AO221,0))+
(IF('Semester Activities'!M$49&lt;&gt;0,('Semester Activities'!M$49/'Weightage Page-1'!AP$13)*'Weightage Page-1'!AP221,0))+
(IF('Semester Activities'!M$50&lt;&gt;0,('Semester Activities'!M$50/'Weightage Page-1'!AQ$13)*'Weightage Page-1'!AQ221,0))+
(IF('Semester Activities'!M$51&lt;&gt;0,('Semester Activities'!M$51/'Weightage Page-1'!AR$13)*'Weightage Page-1'!AR221,0))+
(IF('Semester Activities'!M$52&lt;&gt;0,('Semester Activities'!M$52/'Weightage Page-1'!AS$13)*'Weightage Page-1'!AS221,0))+
(IF('Semester Activities'!M$53&lt;&gt;0,('Semester Activities'!M$53/'Weightage Page-1'!AT$13)*'Weightage Page-1'!AT221,0))+
(IF('Semester Activities'!M$54&lt;&gt;0,('Semester Activities'!M$54/'Weightage Page-1'!AU$13)*'Weightage Page-1'!AU221,0))+
(IF('Semester Activities'!M$55&lt;&gt;0,('Semester Activities'!M$55/'Weightage Page-1'!AV$13)*'Weightage Page-1'!AV221,0))+
(IF('Semester Activities'!M$56&lt;&gt;0,('Semester Activities'!M$56/'Weightage Page-1'!AW$13)*'Weightage Page-1'!AW221,0))+
(IF('Semester Activities'!M$57&lt;&gt;0,('Semester Activities'!M$57/'Weightage Page-1'!AX$13)*'Weightage Page-1'!AX221,0))+
(IF('Semester Activities'!M$58&lt;&gt;0,('Semester Activities'!M$58/'Weightage Page-1'!AY$13)*'Weightage Page-1'!AY221,0))+
(IF('Semester Activities'!M$59&lt;&gt;0,('Semester Activities'!M$59/'Weightage Page-1'!AZ$13)*'Weightage Page-1'!AZ221,0))+
(IF('Semester Activities'!M$60&lt;&gt;0,('Semester Activities'!M$60/'Weightage Page-1'!BA$13)*'Weightage Page-1'!BA221,0))+
(IF('Semester Activities'!M$61&lt;&gt;0,('Semester Activities'!M$61/'Weightage Page-1'!BB$13)*'Weightage Page-1'!BB221,0))</f>
        <v>0</v>
      </c>
      <c r="K215" s="423"/>
      <c r="L215" s="423">
        <f>(IF('Semester Activities'!N$11&lt;&gt;0,('Semester Activities'!N$11/'Weightage Page-1'!D$13)*'Weightage Page-1'!D221,0))+
(IF('Semester Activities'!N$12&lt;&gt;0,('Semester Activities'!N$12/'Weightage Page-1'!E$13)*'Weightage Page-1'!E221,0))+
(IF('Semester Activities'!N$13&lt;&gt;0,('Semester Activities'!N$13/'Weightage Page-1'!F$13)*'Weightage Page-1'!F221,0))+
(IF('Semester Activities'!N$14&lt;&gt;0,('Semester Activities'!N$14/'Weightage Page-1'!G$13)*'Weightage Page-1'!G221,0))+
(IF('Semester Activities'!N$15&lt;&gt;0,('Semester Activities'!N$15/'Weightage Page-1'!H$13)*'Weightage Page-1'!H221,0))+
(IF('Semester Activities'!N$16&lt;&gt;0,('Semester Activities'!N$16/'Weightage Page-1'!I$13)*'Weightage Page-1'!I221,0))+
(IF('Semester Activities'!N$17&lt;&gt;0,('Semester Activities'!N$17/'Weightage Page-1'!J$13)*'Weightage Page-1'!J221,0))+
(IF('Semester Activities'!N$18&lt;&gt;0,('Semester Activities'!N$18/'Weightage Page-1'!K$13)*'Weightage Page-1'!K221,0))+
(IF('Semester Activities'!N$19&lt;&gt;0,('Semester Activities'!N$19/'Weightage Page-1'!L$13)*'Weightage Page-1'!L221,0))+
(IF('Semester Activities'!N$20&lt;&gt;0,('Semester Activities'!N$20/'Weightage Page-1'!M$13)*'Weightage Page-1'!M221,0))+
(IF('Semester Activities'!N$21&lt;&gt;0,('Semester Activities'!N$21/'Weightage Page-1'!N$13)*'Weightage Page-1'!N221,0))+
(IF('Semester Activities'!N$25&lt;&gt;0,('Semester Activities'!N$25/'Weightage Page-1'!R$13)*'Weightage Page-1'!R221,0))+
(IF('Semester Activities'!N$26&lt;&gt;0,('Semester Activities'!N$26/'Weightage Page-1'!S$13)*'Weightage Page-1'!S221,0))+
(IF('Semester Activities'!N$27&lt;&gt;0,('Semester Activities'!N$27/'Weightage Page-1'!T$13)*'Weightage Page-1'!T221,0))+
(IF('Semester Activities'!N$28&lt;&gt;0,('Semester Activities'!N$28/'Weightage Page-1'!U$13)*'Weightage Page-1'!U221,0))+
(IF('Semester Activities'!N$29&lt;&gt;0,('Semester Activities'!N$29/'Weightage Page-1'!V$13)*'Weightage Page-1'!V221,0))+
(IF('Semester Activities'!N$30&lt;&gt;0,('Semester Activities'!N$30/'Weightage Page-1'!W$13)*'Weightage Page-1'!W221,0))+
(IF('Semester Activities'!N$31&lt;&gt;0,('Semester Activities'!N$31/'Weightage Page-1'!X$13)*'Weightage Page-1'!X221,0))+
(IF('Semester Activities'!N$32&lt;&gt;0,('Semester Activities'!N$32/'Weightage Page-1'!Y$13)*'Weightage Page-1'!Y221,0))+
(IF('Semester Activities'!N$33&lt;&gt;0,('Semester Activities'!N$33/'Weightage Page-1'!Z$13)*'Weightage Page-1'!Z221,0))+
(IF('Semester Activities'!N$34&lt;&gt;0,('Semester Activities'!N$34/'Weightage Page-1'!AA$13)*'Weightage Page-1'!AA221,0))+
(IF('Semester Activities'!N$35&lt;&gt;0,('Semester Activities'!N$35/'Weightage Page-1'!AB$13)*'Weightage Page-1'!AB221,0))+
(IF('Semester Activities'!N$36&lt;&gt;0,('Semester Activities'!N$36/'Weightage Page-1'!AC$13)*'Weightage Page-1'!AC221,0))+
(IF('Semester Activities'!N$38&lt;&gt;0,('Semester Activities'!N$38/'Weightage Page-1'!AE$13)*'Weightage Page-1'!AE221,0))+
(IF('Semester Activities'!N$39&lt;&gt;0,('Semester Activities'!N$39/'Weightage Page-1'!AF$13)*'Weightage Page-1'!AF221,0))+
(IF('Semester Activities'!N$40&lt;&gt;0,('Semester Activities'!N$40/'Weightage Page-1'!AG$13)*'Weightage Page-1'!AG221,0))+
(IF('Semester Activities'!N$41&lt;&gt;0,('Semester Activities'!N$41/'Weightage Page-1'!AH$13)*'Weightage Page-1'!AH221,0))+
(IF('Semester Activities'!N$42&lt;&gt;0,('Semester Activities'!N$42/'Weightage Page-1'!AI$13)*'Weightage Page-1'!AI221,0))+
(IF('Semester Activities'!N$43&lt;&gt;0,('Semester Activities'!N$43/'Weightage Page-1'!AJ$13)*'Weightage Page-1'!AJ221,0))+
(IF('Semester Activities'!N$44&lt;&gt;0,('Semester Activities'!N$44/'Weightage Page-1'!AK$13)*'Weightage Page-1'!AK221,0))+
(IF('Semester Activities'!N$45&lt;&gt;0,('Semester Activities'!N$45/'Weightage Page-1'!AL$13)*'Weightage Page-1'!AL221,0))+
(IF('Semester Activities'!N$46&lt;&gt;0,('Semester Activities'!N$46/'Weightage Page-1'!AM$13)*'Weightage Page-1'!AM221,0))+
(IF('Semester Activities'!N$47&lt;&gt;0,('Semester Activities'!N$47/'Weightage Page-1'!AN$13)*'Weightage Page-1'!AN221,0))+
(IF('Semester Activities'!N$48&lt;&gt;0,('Semester Activities'!N$48/'Weightage Page-1'!AO$13)*'Weightage Page-1'!AO221,0))+
(IF('Semester Activities'!N$49&lt;&gt;0,('Semester Activities'!N$49/'Weightage Page-1'!AP$13)*'Weightage Page-1'!AP221,0))+
(IF('Semester Activities'!N$50&lt;&gt;0,('Semester Activities'!N$50/'Weightage Page-1'!AQ$13)*'Weightage Page-1'!AQ221,0))+
(IF('Semester Activities'!N$51&lt;&gt;0,('Semester Activities'!N$51/'Weightage Page-1'!AR$13)*'Weightage Page-1'!AR221,0))+
(IF('Semester Activities'!N$52&lt;&gt;0,('Semester Activities'!N$52/'Weightage Page-1'!AS$13)*'Weightage Page-1'!AS221,0))+
(IF('Semester Activities'!N$53&lt;&gt;0,('Semester Activities'!N$53/'Weightage Page-1'!AT$13)*'Weightage Page-1'!AT221,0))+
(IF('Semester Activities'!N$54&lt;&gt;0,('Semester Activities'!N$54/'Weightage Page-1'!AU$13)*'Weightage Page-1'!AU221,0))+
(IF('Semester Activities'!N$55&lt;&gt;0,('Semester Activities'!N$55/'Weightage Page-1'!AV$13)*'Weightage Page-1'!AV221,0))+
(IF('Semester Activities'!N$56&lt;&gt;0,('Semester Activities'!N$56/'Weightage Page-1'!AW$13)*'Weightage Page-1'!AW221,0))+
(IF('Semester Activities'!N$57&lt;&gt;0,('Semester Activities'!N$57/'Weightage Page-1'!AX$13)*'Weightage Page-1'!AX221,0))+
(IF('Semester Activities'!N$58&lt;&gt;0,('Semester Activities'!N$58/'Weightage Page-1'!AY$13)*'Weightage Page-1'!AY221,0))+
(IF('Semester Activities'!N$59&lt;&gt;0,('Semester Activities'!N$59/'Weightage Page-1'!AZ$13)*'Weightage Page-1'!AZ221,0))+
(IF('Semester Activities'!N$60&lt;&gt;0,('Semester Activities'!N$60/'Weightage Page-1'!BA$13)*'Weightage Page-1'!BA221,0))+
(IF('Semester Activities'!N$61&lt;&gt;0,('Semester Activities'!N$61/'Weightage Page-1'!BB$13)*'Weightage Page-1'!BB221,0))</f>
        <v>0</v>
      </c>
      <c r="M215" s="423"/>
      <c r="N215" s="424">
        <f t="shared" si="4"/>
        <v>0</v>
      </c>
      <c r="O215" s="424"/>
    </row>
    <row r="216" spans="1:15" ht="16.5" thickBot="1" x14ac:dyDescent="0.3">
      <c r="A216" s="210">
        <v>207</v>
      </c>
      <c r="B216" s="211" t="str">
        <f>IF('Weightage Page-1'!B222&lt;&gt;"",'Weightage Page-1'!B222,"")</f>
        <v/>
      </c>
      <c r="C216" s="118"/>
      <c r="D216" s="423">
        <f>(IF('Semester Activities'!J$11&lt;&gt;0,('Semester Activities'!J$11/'Weightage Page-1'!D$13)*'Weightage Page-1'!D222,0))+
(IF('Semester Activities'!J$12&lt;&gt;0,('Semester Activities'!J$12/'Weightage Page-1'!E$13)*'Weightage Page-1'!E222,0))+
(IF('Semester Activities'!J$13&lt;&gt;0,('Semester Activities'!J$13/'Weightage Page-1'!F$13)*'Weightage Page-1'!F222,0))+
(IF('Semester Activities'!J$14&lt;&gt;0,('Semester Activities'!J$14/'Weightage Page-1'!G$13)*'Weightage Page-1'!G222,0))+
(IF('Semester Activities'!J$15&lt;&gt;0,('Semester Activities'!J$15/'Weightage Page-1'!H$13)*'Weightage Page-1'!H222,0))+
(IF('Semester Activities'!J$16&lt;&gt;0,('Semester Activities'!J$16/'Weightage Page-1'!I$13)*'Weightage Page-1'!I222,0))+
(IF('Semester Activities'!J$17&lt;&gt;0,('Semester Activities'!J$17/'Weightage Page-1'!J$13)*'Weightage Page-1'!J222,0))+
(IF('Semester Activities'!J$18&lt;&gt;0,('Semester Activities'!J$18/'Weightage Page-1'!K$13)*'Weightage Page-1'!K222,0))+
(IF('Semester Activities'!J$19&lt;&gt;0,('Semester Activities'!J$19/'Weightage Page-1'!L$13)*'Weightage Page-1'!L222,0))+
(IF('Semester Activities'!J$20&lt;&gt;0,('Semester Activities'!J$20/'Weightage Page-1'!M$13)*'Weightage Page-1'!M222,0))+
(IF('Semester Activities'!J$21&lt;&gt;0,('Semester Activities'!J$21/'Weightage Page-1'!N$13)*'Weightage Page-1'!N222,0))+
(IF('Semester Activities'!J$25&lt;&gt;0,('Semester Activities'!J$25/'Weightage Page-1'!R$13)*'Weightage Page-1'!R222,0))+
(IF('Semester Activities'!J$26&lt;&gt;0,('Semester Activities'!J$26/'Weightage Page-1'!S$13)*'Weightage Page-1'!S222,0))+
(IF('Semester Activities'!J$27&lt;&gt;0,('Semester Activities'!J$27/'Weightage Page-1'!T$13)*'Weightage Page-1'!T222,0))+
(IF('Semester Activities'!J$28&lt;&gt;0,('Semester Activities'!J$28/'Weightage Page-1'!U$13)*'Weightage Page-1'!U222,0))+
(IF('Semester Activities'!J$29&lt;&gt;0,('Semester Activities'!J$29/'Weightage Page-1'!V$13)*'Weightage Page-1'!V222,0))+
(IF('Semester Activities'!J$30&lt;&gt;0,('Semester Activities'!J$30/'Weightage Page-1'!W$13)*'Weightage Page-1'!W222,0))+
(IF('Semester Activities'!J$31&lt;&gt;0,('Semester Activities'!J$31/'Weightage Page-1'!X$13)*'Weightage Page-1'!X222,0))+
(IF('Semester Activities'!J$32&lt;&gt;0,('Semester Activities'!J$32/'Weightage Page-1'!Y$13)*'Weightage Page-1'!Y222,0))+
(IF('Semester Activities'!J$33&lt;&gt;0,('Semester Activities'!J$33/'Weightage Page-1'!Z$13)*'Weightage Page-1'!Z222,0))+
(IF('Semester Activities'!J$34&lt;&gt;0,('Semester Activities'!J$34/'Weightage Page-1'!AA$13)*'Weightage Page-1'!AA222,0))+
(IF('Semester Activities'!J$35&lt;&gt;0,('Semester Activities'!J$35/'Weightage Page-1'!AB$13)*'Weightage Page-1'!AB222,0))+
(IF('Semester Activities'!J$36&lt;&gt;0,('Semester Activities'!J$36/'Weightage Page-1'!AC$13)*'Weightage Page-1'!AC222,0))+
(IF('Semester Activities'!J$38&lt;&gt;0,('Semester Activities'!J$38/'Weightage Page-1'!AE$13)*'Weightage Page-1'!AE222,0))+
(IF('Semester Activities'!J$39&lt;&gt;0,('Semester Activities'!J$39/'Weightage Page-1'!AF$13)*'Weightage Page-1'!AF222,0))+
(IF('Semester Activities'!J$40&lt;&gt;0,('Semester Activities'!J$40/'Weightage Page-1'!AG$13)*'Weightage Page-1'!AG222,0))+
(IF('Semester Activities'!J$41&lt;&gt;0,('Semester Activities'!J$41/'Weightage Page-1'!AH$13)*'Weightage Page-1'!AH222,0))+
(IF('Semester Activities'!J$42&lt;&gt;0,('Semester Activities'!J$42/'Weightage Page-1'!AI$13)*'Weightage Page-1'!AI222,0))+
(IF('Semester Activities'!J$43&lt;&gt;0,('Semester Activities'!J$43/'Weightage Page-1'!AJ$13)*'Weightage Page-1'!AJ222,0))+
(IF('Semester Activities'!J$44&lt;&gt;0,('Semester Activities'!J$44/'Weightage Page-1'!AK$13)*'Weightage Page-1'!AK222,0))+
(IF('Semester Activities'!J$45&lt;&gt;0,('Semester Activities'!J$45/'Weightage Page-1'!AL$13)*'Weightage Page-1'!AL222,0))+
(IF('Semester Activities'!J$46&lt;&gt;0,('Semester Activities'!J$46/'Weightage Page-1'!AM$13)*'Weightage Page-1'!AM222,0))+
(IF('Semester Activities'!J$47&lt;&gt;0,('Semester Activities'!J$47/'Weightage Page-1'!AN$13)*'Weightage Page-1'!AN222,0))+
(IF('Semester Activities'!J$48&lt;&gt;0,('Semester Activities'!J$48/'Weightage Page-1'!AO$13)*'Weightage Page-1'!AO222,0))+
(IF('Semester Activities'!J$49&lt;&gt;0,('Semester Activities'!J$49/'Weightage Page-1'!AP$13)*'Weightage Page-1'!AP222,0))+
(IF('Semester Activities'!J$50&lt;&gt;0,('Semester Activities'!J$50/'Weightage Page-1'!AQ$13)*'Weightage Page-1'!AQ222,0))+
(IF('Semester Activities'!J$51&lt;&gt;0,('Semester Activities'!J$51/'Weightage Page-1'!AR$13)*'Weightage Page-1'!AR222,0))+
(IF('Semester Activities'!J$52&lt;&gt;0,('Semester Activities'!J$52/'Weightage Page-1'!AS$13)*'Weightage Page-1'!AS222,0))+
(IF('Semester Activities'!J$53&lt;&gt;0,('Semester Activities'!J$53/'Weightage Page-1'!AT$13)*'Weightage Page-1'!AT222,0))+
(IF('Semester Activities'!J$54&lt;&gt;0,('Semester Activities'!J$54/'Weightage Page-1'!AU$13)*'Weightage Page-1'!AU222,0))+
(IF('Semester Activities'!J$55&lt;&gt;0,('Semester Activities'!J$55/'Weightage Page-1'!AV$13)*'Weightage Page-1'!AV222,0))+
(IF('Semester Activities'!J$56&lt;&gt;0,('Semester Activities'!J$56/'Weightage Page-1'!AW$13)*'Weightage Page-1'!AW222,0))+
(IF('Semester Activities'!J$57&lt;&gt;0,('Semester Activities'!J$57/'Weightage Page-1'!AX$13)*'Weightage Page-1'!AX222,0))+
(IF('Semester Activities'!J$58&lt;&gt;0,('Semester Activities'!J$58/'Weightage Page-1'!AY$13)*'Weightage Page-1'!AY222,0))+
(IF('Semester Activities'!J$59&lt;&gt;0,('Semester Activities'!J$59/'Weightage Page-1'!AZ$13)*'Weightage Page-1'!AZ222,0))+
(IF('Semester Activities'!J$60&lt;&gt;0,('Semester Activities'!J$60/'Weightage Page-1'!BA$13)*'Weightage Page-1'!BA222,0))+
(IF('Semester Activities'!J$61&lt;&gt;0,('Semester Activities'!J$61/'Weightage Page-1'!BB$13)*'Weightage Page-1'!BB222,0))</f>
        <v>0</v>
      </c>
      <c r="E216" s="423"/>
      <c r="F216" s="423">
        <f>(IF('Semester Activities'!K$11&lt;&gt;0,('Semester Activities'!K$11/'Weightage Page-1'!D$13)*'Weightage Page-1'!D222,0))+
(IF('Semester Activities'!K$12&lt;&gt;0,('Semester Activities'!K$12/'Weightage Page-1'!E$13)*'Weightage Page-1'!E222,0))+
(IF('Semester Activities'!K$13&lt;&gt;0,('Semester Activities'!K$13/'Weightage Page-1'!F$13)*'Weightage Page-1'!F222,0))+
(IF('Semester Activities'!K$14&lt;&gt;0,('Semester Activities'!K$14/'Weightage Page-1'!G$13)*'Weightage Page-1'!G222,0))+
(IF('Semester Activities'!K$15&lt;&gt;0,('Semester Activities'!K$15/'Weightage Page-1'!H$13)*'Weightage Page-1'!H222,0))+
(IF('Semester Activities'!K$16&lt;&gt;0,('Semester Activities'!K$16/'Weightage Page-1'!I$13)*'Weightage Page-1'!I222,0))+
(IF('Semester Activities'!K$17&lt;&gt;0,('Semester Activities'!K$17/'Weightage Page-1'!J$13)*'Weightage Page-1'!J222,0))+
(IF('Semester Activities'!K$18&lt;&gt;0,('Semester Activities'!K$18/'Weightage Page-1'!K$13)*'Weightage Page-1'!K222,0))+
(IF('Semester Activities'!K$19&lt;&gt;0,('Semester Activities'!K$19/'Weightage Page-1'!L$13)*'Weightage Page-1'!L222,0))+
(IF('Semester Activities'!K$20&lt;&gt;0,('Semester Activities'!K$20/'Weightage Page-1'!M$13)*'Weightage Page-1'!M222,0))+
(IF('Semester Activities'!K$21&lt;&gt;0,('Semester Activities'!K$21/'Weightage Page-1'!N$13)*'Weightage Page-1'!N222,0))+
(IF('Semester Activities'!K$25&lt;&gt;0,('Semester Activities'!K$25/'Weightage Page-1'!R$13)*'Weightage Page-1'!R222,0))+
(IF('Semester Activities'!K$26&lt;&gt;0,('Semester Activities'!K$26/'Weightage Page-1'!S$13)*'Weightage Page-1'!S222,0))+
(IF('Semester Activities'!K$27&lt;&gt;0,('Semester Activities'!K$27/'Weightage Page-1'!T$13)*'Weightage Page-1'!T222,0))+
(IF('Semester Activities'!K$28&lt;&gt;0,('Semester Activities'!K$28/'Weightage Page-1'!U$13)*'Weightage Page-1'!U222,0))+
(IF('Semester Activities'!K$29&lt;&gt;0,('Semester Activities'!K$29/'Weightage Page-1'!V$13)*'Weightage Page-1'!V222,0))+
(IF('Semester Activities'!K$30&lt;&gt;0,('Semester Activities'!K$30/'Weightage Page-1'!W$13)*'Weightage Page-1'!W222,0))+
(IF('Semester Activities'!K$31&lt;&gt;0,('Semester Activities'!K$31/'Weightage Page-1'!X$13)*'Weightage Page-1'!X222,0))+
(IF('Semester Activities'!K$32&lt;&gt;0,('Semester Activities'!K$32/'Weightage Page-1'!Y$13)*'Weightage Page-1'!Y222,0))+
(IF('Semester Activities'!K$33&lt;&gt;0,('Semester Activities'!K$33/'Weightage Page-1'!Z$13)*'Weightage Page-1'!Z222,0))+
(IF('Semester Activities'!K$34&lt;&gt;0,('Semester Activities'!K$34/'Weightage Page-1'!AA$13)*'Weightage Page-1'!AA222,0))+
(IF('Semester Activities'!K$35&lt;&gt;0,('Semester Activities'!K$35/'Weightage Page-1'!AB$13)*'Weightage Page-1'!AB222,0))+
(IF('Semester Activities'!K$36&lt;&gt;0,('Semester Activities'!K$36/'Weightage Page-1'!AC$13)*'Weightage Page-1'!AC222,0))+
(IF('Semester Activities'!K$38&lt;&gt;0,('Semester Activities'!K$38/'Weightage Page-1'!AE$13)*'Weightage Page-1'!AE222,0))+
(IF('Semester Activities'!K$39&lt;&gt;0,('Semester Activities'!K$39/'Weightage Page-1'!AF$13)*'Weightage Page-1'!AF222,0))+
(IF('Semester Activities'!K$40&lt;&gt;0,('Semester Activities'!K$40/'Weightage Page-1'!AG$13)*'Weightage Page-1'!AG222,0))+
(IF('Semester Activities'!K$41&lt;&gt;0,('Semester Activities'!K$41/'Weightage Page-1'!AH$13)*'Weightage Page-1'!AH222,0))+
(IF('Semester Activities'!K$42&lt;&gt;0,('Semester Activities'!K$42/'Weightage Page-1'!AI$13)*'Weightage Page-1'!AI222,0))+
(IF('Semester Activities'!K$43&lt;&gt;0,('Semester Activities'!K$43/'Weightage Page-1'!AJ$13)*'Weightage Page-1'!AJ222,0))+
(IF('Semester Activities'!K$44&lt;&gt;0,('Semester Activities'!K$44/'Weightage Page-1'!AK$13)*'Weightage Page-1'!AK222,0))+
(IF('Semester Activities'!K$45&lt;&gt;0,('Semester Activities'!K$45/'Weightage Page-1'!AL$13)*'Weightage Page-1'!AL222,0))+
(IF('Semester Activities'!K$46&lt;&gt;0,('Semester Activities'!K$46/'Weightage Page-1'!AM$13)*'Weightage Page-1'!AM222,0))+
(IF('Semester Activities'!K$47&lt;&gt;0,('Semester Activities'!K$47/'Weightage Page-1'!AN$13)*'Weightage Page-1'!AN222,0))+
(IF('Semester Activities'!K$48&lt;&gt;0,('Semester Activities'!K$48/'Weightage Page-1'!AO$13)*'Weightage Page-1'!AO222,0))+
(IF('Semester Activities'!K$49&lt;&gt;0,('Semester Activities'!K$49/'Weightage Page-1'!AP$13)*'Weightage Page-1'!AP222,0))+
(IF('Semester Activities'!K$50&lt;&gt;0,('Semester Activities'!K$50/'Weightage Page-1'!AQ$13)*'Weightage Page-1'!AQ222,0))+
(IF('Semester Activities'!K$51&lt;&gt;0,('Semester Activities'!K$51/'Weightage Page-1'!AR$13)*'Weightage Page-1'!AR222,0))+
(IF('Semester Activities'!K$52&lt;&gt;0,('Semester Activities'!K$52/'Weightage Page-1'!AS$13)*'Weightage Page-1'!AS222,0))+
(IF('Semester Activities'!K$53&lt;&gt;0,('Semester Activities'!K$53/'Weightage Page-1'!AT$13)*'Weightage Page-1'!AT222,0))+
(IF('Semester Activities'!K$54&lt;&gt;0,('Semester Activities'!K$54/'Weightage Page-1'!AU$13)*'Weightage Page-1'!AU222,0))+
(IF('Semester Activities'!K$55&lt;&gt;0,('Semester Activities'!K$55/'Weightage Page-1'!AV$13)*'Weightage Page-1'!AV222,0))+
(IF('Semester Activities'!K$56&lt;&gt;0,('Semester Activities'!K$56/'Weightage Page-1'!AW$13)*'Weightage Page-1'!AW222,0))+
(IF('Semester Activities'!K$57&lt;&gt;0,('Semester Activities'!K$57/'Weightage Page-1'!AX$13)*'Weightage Page-1'!AX222,0))+
(IF('Semester Activities'!K$58&lt;&gt;0,('Semester Activities'!K$58/'Weightage Page-1'!AY$13)*'Weightage Page-1'!AY222,0))+
(IF('Semester Activities'!K$59&lt;&gt;0,('Semester Activities'!K$59/'Weightage Page-1'!AZ$13)*'Weightage Page-1'!AZ222,0))+
(IF('Semester Activities'!K$60&lt;&gt;0,('Semester Activities'!K$60/'Weightage Page-1'!BA$13)*'Weightage Page-1'!BA222,0))+
(IF('Semester Activities'!K$61&lt;&gt;0,('Semester Activities'!K$61/'Weightage Page-1'!BB$13)*'Weightage Page-1'!BB222,0))</f>
        <v>0</v>
      </c>
      <c r="G216" s="423"/>
      <c r="H216" s="423">
        <f>(IF('Semester Activities'!L$11&lt;&gt;0,('Semester Activities'!L$11/'Weightage Page-1'!D$13)*'Weightage Page-1'!D222,0))+
(IF('Semester Activities'!L$12&lt;&gt;0,('Semester Activities'!L$12/'Weightage Page-1'!E$13)*'Weightage Page-1'!E222,0))+
(IF('Semester Activities'!L$13&lt;&gt;0,('Semester Activities'!L$13/'Weightage Page-1'!F$13)*'Weightage Page-1'!F222,0))+
(IF('Semester Activities'!L$14&lt;&gt;0,('Semester Activities'!L$14/'Weightage Page-1'!G$13)*'Weightage Page-1'!G222,0))+
(IF('Semester Activities'!L$15&lt;&gt;0,('Semester Activities'!L$15/'Weightage Page-1'!H$13)*'Weightage Page-1'!H222,0))+
(IF('Semester Activities'!L$16&lt;&gt;0,('Semester Activities'!L$16/'Weightage Page-1'!I$13)*'Weightage Page-1'!I222,0))+
(IF('Semester Activities'!L$17&lt;&gt;0,('Semester Activities'!L$17/'Weightage Page-1'!J$13)*'Weightage Page-1'!J222,0))+
(IF('Semester Activities'!L$18&lt;&gt;0,('Semester Activities'!L$18/'Weightage Page-1'!K$13)*'Weightage Page-1'!K222,0))+
(IF('Semester Activities'!L$19&lt;&gt;0,('Semester Activities'!L$19/'Weightage Page-1'!L$13)*'Weightage Page-1'!L222,0))+
(IF('Semester Activities'!L$20&lt;&gt;0,('Semester Activities'!L$20/'Weightage Page-1'!M$13)*'Weightage Page-1'!M222,0))+
(IF('Semester Activities'!L$21&lt;&gt;0,('Semester Activities'!L$21/'Weightage Page-1'!N$13)*'Weightage Page-1'!N222,0))+
(IF('Semester Activities'!L$25&lt;&gt;0,('Semester Activities'!L$25/'Weightage Page-1'!R$13)*'Weightage Page-1'!R222,0))+
(IF('Semester Activities'!L$26&lt;&gt;0,('Semester Activities'!L$26/'Weightage Page-1'!S$13)*'Weightage Page-1'!S222,0))+
(IF('Semester Activities'!L$27&lt;&gt;0,('Semester Activities'!L$27/'Weightage Page-1'!T$13)*'Weightage Page-1'!T222,0))+
(IF('Semester Activities'!L$28&lt;&gt;0,('Semester Activities'!L$28/'Weightage Page-1'!U$13)*'Weightage Page-1'!U222,0))+
(IF('Semester Activities'!L$29&lt;&gt;0,('Semester Activities'!L$29/'Weightage Page-1'!V$13)*'Weightage Page-1'!V222,0))+
(IF('Semester Activities'!L$30&lt;&gt;0,('Semester Activities'!L$30/'Weightage Page-1'!W$13)*'Weightage Page-1'!W222,0))+
(IF('Semester Activities'!L$31&lt;&gt;0,('Semester Activities'!L$31/'Weightage Page-1'!X$13)*'Weightage Page-1'!X222,0))+
(IF('Semester Activities'!L$32&lt;&gt;0,('Semester Activities'!L$32/'Weightage Page-1'!Y$13)*'Weightage Page-1'!Y222,0))+
(IF('Semester Activities'!L$33&lt;&gt;0,('Semester Activities'!L$33/'Weightage Page-1'!Z$13)*'Weightage Page-1'!Z222,0))+
(IF('Semester Activities'!L$34&lt;&gt;0,('Semester Activities'!L$34/'Weightage Page-1'!AA$13)*'Weightage Page-1'!AA222,0))+
(IF('Semester Activities'!L$35&lt;&gt;0,('Semester Activities'!L$35/'Weightage Page-1'!AB$13)*'Weightage Page-1'!AB222,0))+
(IF('Semester Activities'!L$36&lt;&gt;0,('Semester Activities'!L$36/'Weightage Page-1'!AC$13)*'Weightage Page-1'!AC222,0))+
(IF('Semester Activities'!L$38&lt;&gt;0,('Semester Activities'!L$38/'Weightage Page-1'!AE$13)*'Weightage Page-1'!AE222,0))+
(IF('Semester Activities'!L$39&lt;&gt;0,('Semester Activities'!L$39/'Weightage Page-1'!AF$13)*'Weightage Page-1'!AF222,0))+
(IF('Semester Activities'!L$40&lt;&gt;0,('Semester Activities'!L$40/'Weightage Page-1'!AG$13)*'Weightage Page-1'!AG222,0))+
(IF('Semester Activities'!L$41&lt;&gt;0,('Semester Activities'!L$41/'Weightage Page-1'!AH$13)*'Weightage Page-1'!AH222,0))+
(IF('Semester Activities'!L$42&lt;&gt;0,('Semester Activities'!L$42/'Weightage Page-1'!AI$13)*'Weightage Page-1'!AI222,0))+
(IF('Semester Activities'!L$43&lt;&gt;0,('Semester Activities'!L$43/'Weightage Page-1'!AJ$13)*'Weightage Page-1'!AJ222,0))+
(IF('Semester Activities'!L$44&lt;&gt;0,('Semester Activities'!L$44/'Weightage Page-1'!AK$13)*'Weightage Page-1'!AK222,0))+
(IF('Semester Activities'!L$45&lt;&gt;0,('Semester Activities'!L$45/'Weightage Page-1'!AL$13)*'Weightage Page-1'!AL222,0))+
(IF('Semester Activities'!L$46&lt;&gt;0,('Semester Activities'!L$46/'Weightage Page-1'!AM$13)*'Weightage Page-1'!AM222,0))+
(IF('Semester Activities'!L$47&lt;&gt;0,('Semester Activities'!L$47/'Weightage Page-1'!AN$13)*'Weightage Page-1'!AN222,0))+
(IF('Semester Activities'!L$48&lt;&gt;0,('Semester Activities'!L$48/'Weightage Page-1'!AO$13)*'Weightage Page-1'!AO222,0))+
(IF('Semester Activities'!L$49&lt;&gt;0,('Semester Activities'!L$49/'Weightage Page-1'!AP$13)*'Weightage Page-1'!AP222,0))+
(IF('Semester Activities'!L$50&lt;&gt;0,('Semester Activities'!L$50/'Weightage Page-1'!AQ$13)*'Weightage Page-1'!AQ222,0))+
(IF('Semester Activities'!L$51&lt;&gt;0,('Semester Activities'!L$51/'Weightage Page-1'!AR$13)*'Weightage Page-1'!AR222,0))+
(IF('Semester Activities'!L$52&lt;&gt;0,('Semester Activities'!L$52/'Weightage Page-1'!AS$13)*'Weightage Page-1'!AS222,0))+
(IF('Semester Activities'!L$53&lt;&gt;0,('Semester Activities'!L$53/'Weightage Page-1'!AT$13)*'Weightage Page-1'!AT222,0))+
(IF('Semester Activities'!L$54&lt;&gt;0,('Semester Activities'!L$54/'Weightage Page-1'!AU$13)*'Weightage Page-1'!AU222,0))+
(IF('Semester Activities'!L$55&lt;&gt;0,('Semester Activities'!L$55/'Weightage Page-1'!AV$13)*'Weightage Page-1'!AV222,0))+
(IF('Semester Activities'!L$56&lt;&gt;0,('Semester Activities'!L$56/'Weightage Page-1'!AW$13)*'Weightage Page-1'!AW222,0))+
(IF('Semester Activities'!L$57&lt;&gt;0,('Semester Activities'!L$57/'Weightage Page-1'!AX$13)*'Weightage Page-1'!AX222,0))+
(IF('Semester Activities'!L$58&lt;&gt;0,('Semester Activities'!L$58/'Weightage Page-1'!AY$13)*'Weightage Page-1'!AY222,0))+
(IF('Semester Activities'!L$59&lt;&gt;0,('Semester Activities'!L$59/'Weightage Page-1'!AZ$13)*'Weightage Page-1'!AZ222,0))+
(IF('Semester Activities'!L$60&lt;&gt;0,('Semester Activities'!L$60/'Weightage Page-1'!BA$13)*'Weightage Page-1'!BA222,0))+
(IF('Semester Activities'!L$61&lt;&gt;0,('Semester Activities'!L$61/'Weightage Page-1'!BB$13)*'Weightage Page-1'!BB222,0))</f>
        <v>0</v>
      </c>
      <c r="I216" s="423"/>
      <c r="J216" s="423">
        <f>(IF('Semester Activities'!M$11&lt;&gt;0,('Semester Activities'!M$11/'Weightage Page-1'!D$13)*'Weightage Page-1'!D222,0))+
(IF('Semester Activities'!M$12&lt;&gt;0,('Semester Activities'!M$12/'Weightage Page-1'!E$13)*'Weightage Page-1'!E222,0))+
(IF('Semester Activities'!M$13&lt;&gt;0,('Semester Activities'!M$13/'Weightage Page-1'!F$13)*'Weightage Page-1'!F222,0))+
(IF('Semester Activities'!M$14&lt;&gt;0,('Semester Activities'!M$14/'Weightage Page-1'!G$13)*'Weightage Page-1'!G222,0))+
(IF('Semester Activities'!M$15&lt;&gt;0,('Semester Activities'!M$15/'Weightage Page-1'!H$13)*'Weightage Page-1'!H222,0))+
(IF('Semester Activities'!M$16&lt;&gt;0,('Semester Activities'!M$16/'Weightage Page-1'!I$13)*'Weightage Page-1'!I222,0))+
(IF('Semester Activities'!M$17&lt;&gt;0,('Semester Activities'!M$17/'Weightage Page-1'!J$13)*'Weightage Page-1'!J222,0))+
(IF('Semester Activities'!M$18&lt;&gt;0,('Semester Activities'!M$18/'Weightage Page-1'!K$13)*'Weightage Page-1'!K222,0))+
(IF('Semester Activities'!M$19&lt;&gt;0,('Semester Activities'!M$19/'Weightage Page-1'!L$13)*'Weightage Page-1'!L222,0))+
(IF('Semester Activities'!M$20&lt;&gt;0,('Semester Activities'!M$20/'Weightage Page-1'!M$13)*'Weightage Page-1'!M222,0))+
(IF('Semester Activities'!M$21&lt;&gt;0,('Semester Activities'!M$21/'Weightage Page-1'!N$13)*'Weightage Page-1'!N222,0))+
(IF('Semester Activities'!M$25&lt;&gt;0,('Semester Activities'!M$25/'Weightage Page-1'!R$13)*'Weightage Page-1'!R222,0))+
(IF('Semester Activities'!M$26&lt;&gt;0,('Semester Activities'!M$26/'Weightage Page-1'!S$13)*'Weightage Page-1'!S222,0))+
(IF('Semester Activities'!M$27&lt;&gt;0,('Semester Activities'!M$27/'Weightage Page-1'!T$13)*'Weightage Page-1'!T222,0))+
(IF('Semester Activities'!M$28&lt;&gt;0,('Semester Activities'!M$28/'Weightage Page-1'!U$13)*'Weightage Page-1'!U222,0))+
(IF('Semester Activities'!M$29&lt;&gt;0,('Semester Activities'!M$29/'Weightage Page-1'!V$13)*'Weightage Page-1'!V222,0))+
(IF('Semester Activities'!M$30&lt;&gt;0,('Semester Activities'!M$30/'Weightage Page-1'!W$13)*'Weightage Page-1'!W222,0))+
(IF('Semester Activities'!M$31&lt;&gt;0,('Semester Activities'!M$31/'Weightage Page-1'!X$13)*'Weightage Page-1'!X222,0))+
(IF('Semester Activities'!M$32&lt;&gt;0,('Semester Activities'!M$32/'Weightage Page-1'!Y$13)*'Weightage Page-1'!Y222,0))+
(IF('Semester Activities'!M$33&lt;&gt;0,('Semester Activities'!M$33/'Weightage Page-1'!Z$13)*'Weightage Page-1'!Z222,0))+
(IF('Semester Activities'!M$34&lt;&gt;0,('Semester Activities'!M$34/'Weightage Page-1'!AA$13)*'Weightage Page-1'!AA222,0))+
(IF('Semester Activities'!M$35&lt;&gt;0,('Semester Activities'!M$35/'Weightage Page-1'!AB$13)*'Weightage Page-1'!AB222,0))+
(IF('Semester Activities'!M$36&lt;&gt;0,('Semester Activities'!M$36/'Weightage Page-1'!AC$13)*'Weightage Page-1'!AC222,0))+
(IF('Semester Activities'!M$38&lt;&gt;0,('Semester Activities'!M$38/'Weightage Page-1'!AE$13)*'Weightage Page-1'!AE222,0))+
(IF('Semester Activities'!M$39&lt;&gt;0,('Semester Activities'!M$39/'Weightage Page-1'!AF$13)*'Weightage Page-1'!AF222,0))+
(IF('Semester Activities'!M$40&lt;&gt;0,('Semester Activities'!M$40/'Weightage Page-1'!AG$13)*'Weightage Page-1'!AG222,0))+
(IF('Semester Activities'!M$41&lt;&gt;0,('Semester Activities'!M$41/'Weightage Page-1'!AH$13)*'Weightage Page-1'!AH222,0))+
(IF('Semester Activities'!M$42&lt;&gt;0,('Semester Activities'!M$42/'Weightage Page-1'!AI$13)*'Weightage Page-1'!AI222,0))+
(IF('Semester Activities'!M$43&lt;&gt;0,('Semester Activities'!M$43/'Weightage Page-1'!AJ$13)*'Weightage Page-1'!AJ222,0))+
(IF('Semester Activities'!M$44&lt;&gt;0,('Semester Activities'!M$44/'Weightage Page-1'!AK$13)*'Weightage Page-1'!AK222,0))+
(IF('Semester Activities'!M$45&lt;&gt;0,('Semester Activities'!M$45/'Weightage Page-1'!AL$13)*'Weightage Page-1'!AL222,0))+
(IF('Semester Activities'!M$46&lt;&gt;0,('Semester Activities'!M$46/'Weightage Page-1'!AM$13)*'Weightage Page-1'!AM222,0))+
(IF('Semester Activities'!M$47&lt;&gt;0,('Semester Activities'!M$47/'Weightage Page-1'!AN$13)*'Weightage Page-1'!AN222,0))+
(IF('Semester Activities'!M$48&lt;&gt;0,('Semester Activities'!M$48/'Weightage Page-1'!AO$13)*'Weightage Page-1'!AO222,0))+
(IF('Semester Activities'!M$49&lt;&gt;0,('Semester Activities'!M$49/'Weightage Page-1'!AP$13)*'Weightage Page-1'!AP222,0))+
(IF('Semester Activities'!M$50&lt;&gt;0,('Semester Activities'!M$50/'Weightage Page-1'!AQ$13)*'Weightage Page-1'!AQ222,0))+
(IF('Semester Activities'!M$51&lt;&gt;0,('Semester Activities'!M$51/'Weightage Page-1'!AR$13)*'Weightage Page-1'!AR222,0))+
(IF('Semester Activities'!M$52&lt;&gt;0,('Semester Activities'!M$52/'Weightage Page-1'!AS$13)*'Weightage Page-1'!AS222,0))+
(IF('Semester Activities'!M$53&lt;&gt;0,('Semester Activities'!M$53/'Weightage Page-1'!AT$13)*'Weightage Page-1'!AT222,0))+
(IF('Semester Activities'!M$54&lt;&gt;0,('Semester Activities'!M$54/'Weightage Page-1'!AU$13)*'Weightage Page-1'!AU222,0))+
(IF('Semester Activities'!M$55&lt;&gt;0,('Semester Activities'!M$55/'Weightage Page-1'!AV$13)*'Weightage Page-1'!AV222,0))+
(IF('Semester Activities'!M$56&lt;&gt;0,('Semester Activities'!M$56/'Weightage Page-1'!AW$13)*'Weightage Page-1'!AW222,0))+
(IF('Semester Activities'!M$57&lt;&gt;0,('Semester Activities'!M$57/'Weightage Page-1'!AX$13)*'Weightage Page-1'!AX222,0))+
(IF('Semester Activities'!M$58&lt;&gt;0,('Semester Activities'!M$58/'Weightage Page-1'!AY$13)*'Weightage Page-1'!AY222,0))+
(IF('Semester Activities'!M$59&lt;&gt;0,('Semester Activities'!M$59/'Weightage Page-1'!AZ$13)*'Weightage Page-1'!AZ222,0))+
(IF('Semester Activities'!M$60&lt;&gt;0,('Semester Activities'!M$60/'Weightage Page-1'!BA$13)*'Weightage Page-1'!BA222,0))+
(IF('Semester Activities'!M$61&lt;&gt;0,('Semester Activities'!M$61/'Weightage Page-1'!BB$13)*'Weightage Page-1'!BB222,0))</f>
        <v>0</v>
      </c>
      <c r="K216" s="423"/>
      <c r="L216" s="423">
        <f>(IF('Semester Activities'!N$11&lt;&gt;0,('Semester Activities'!N$11/'Weightage Page-1'!D$13)*'Weightage Page-1'!D222,0))+
(IF('Semester Activities'!N$12&lt;&gt;0,('Semester Activities'!N$12/'Weightage Page-1'!E$13)*'Weightage Page-1'!E222,0))+
(IF('Semester Activities'!N$13&lt;&gt;0,('Semester Activities'!N$13/'Weightage Page-1'!F$13)*'Weightage Page-1'!F222,0))+
(IF('Semester Activities'!N$14&lt;&gt;0,('Semester Activities'!N$14/'Weightage Page-1'!G$13)*'Weightage Page-1'!G222,0))+
(IF('Semester Activities'!N$15&lt;&gt;0,('Semester Activities'!N$15/'Weightage Page-1'!H$13)*'Weightage Page-1'!H222,0))+
(IF('Semester Activities'!N$16&lt;&gt;0,('Semester Activities'!N$16/'Weightage Page-1'!I$13)*'Weightage Page-1'!I222,0))+
(IF('Semester Activities'!N$17&lt;&gt;0,('Semester Activities'!N$17/'Weightage Page-1'!J$13)*'Weightage Page-1'!J222,0))+
(IF('Semester Activities'!N$18&lt;&gt;0,('Semester Activities'!N$18/'Weightage Page-1'!K$13)*'Weightage Page-1'!K222,0))+
(IF('Semester Activities'!N$19&lt;&gt;0,('Semester Activities'!N$19/'Weightage Page-1'!L$13)*'Weightage Page-1'!L222,0))+
(IF('Semester Activities'!N$20&lt;&gt;0,('Semester Activities'!N$20/'Weightage Page-1'!M$13)*'Weightage Page-1'!M222,0))+
(IF('Semester Activities'!N$21&lt;&gt;0,('Semester Activities'!N$21/'Weightage Page-1'!N$13)*'Weightage Page-1'!N222,0))+
(IF('Semester Activities'!N$25&lt;&gt;0,('Semester Activities'!N$25/'Weightage Page-1'!R$13)*'Weightage Page-1'!R222,0))+
(IF('Semester Activities'!N$26&lt;&gt;0,('Semester Activities'!N$26/'Weightage Page-1'!S$13)*'Weightage Page-1'!S222,0))+
(IF('Semester Activities'!N$27&lt;&gt;0,('Semester Activities'!N$27/'Weightage Page-1'!T$13)*'Weightage Page-1'!T222,0))+
(IF('Semester Activities'!N$28&lt;&gt;0,('Semester Activities'!N$28/'Weightage Page-1'!U$13)*'Weightage Page-1'!U222,0))+
(IF('Semester Activities'!N$29&lt;&gt;0,('Semester Activities'!N$29/'Weightage Page-1'!V$13)*'Weightage Page-1'!V222,0))+
(IF('Semester Activities'!N$30&lt;&gt;0,('Semester Activities'!N$30/'Weightage Page-1'!W$13)*'Weightage Page-1'!W222,0))+
(IF('Semester Activities'!N$31&lt;&gt;0,('Semester Activities'!N$31/'Weightage Page-1'!X$13)*'Weightage Page-1'!X222,0))+
(IF('Semester Activities'!N$32&lt;&gt;0,('Semester Activities'!N$32/'Weightage Page-1'!Y$13)*'Weightage Page-1'!Y222,0))+
(IF('Semester Activities'!N$33&lt;&gt;0,('Semester Activities'!N$33/'Weightage Page-1'!Z$13)*'Weightage Page-1'!Z222,0))+
(IF('Semester Activities'!N$34&lt;&gt;0,('Semester Activities'!N$34/'Weightage Page-1'!AA$13)*'Weightage Page-1'!AA222,0))+
(IF('Semester Activities'!N$35&lt;&gt;0,('Semester Activities'!N$35/'Weightage Page-1'!AB$13)*'Weightage Page-1'!AB222,0))+
(IF('Semester Activities'!N$36&lt;&gt;0,('Semester Activities'!N$36/'Weightage Page-1'!AC$13)*'Weightage Page-1'!AC222,0))+
(IF('Semester Activities'!N$38&lt;&gt;0,('Semester Activities'!N$38/'Weightage Page-1'!AE$13)*'Weightage Page-1'!AE222,0))+
(IF('Semester Activities'!N$39&lt;&gt;0,('Semester Activities'!N$39/'Weightage Page-1'!AF$13)*'Weightage Page-1'!AF222,0))+
(IF('Semester Activities'!N$40&lt;&gt;0,('Semester Activities'!N$40/'Weightage Page-1'!AG$13)*'Weightage Page-1'!AG222,0))+
(IF('Semester Activities'!N$41&lt;&gt;0,('Semester Activities'!N$41/'Weightage Page-1'!AH$13)*'Weightage Page-1'!AH222,0))+
(IF('Semester Activities'!N$42&lt;&gt;0,('Semester Activities'!N$42/'Weightage Page-1'!AI$13)*'Weightage Page-1'!AI222,0))+
(IF('Semester Activities'!N$43&lt;&gt;0,('Semester Activities'!N$43/'Weightage Page-1'!AJ$13)*'Weightage Page-1'!AJ222,0))+
(IF('Semester Activities'!N$44&lt;&gt;0,('Semester Activities'!N$44/'Weightage Page-1'!AK$13)*'Weightage Page-1'!AK222,0))+
(IF('Semester Activities'!N$45&lt;&gt;0,('Semester Activities'!N$45/'Weightage Page-1'!AL$13)*'Weightage Page-1'!AL222,0))+
(IF('Semester Activities'!N$46&lt;&gt;0,('Semester Activities'!N$46/'Weightage Page-1'!AM$13)*'Weightage Page-1'!AM222,0))+
(IF('Semester Activities'!N$47&lt;&gt;0,('Semester Activities'!N$47/'Weightage Page-1'!AN$13)*'Weightage Page-1'!AN222,0))+
(IF('Semester Activities'!N$48&lt;&gt;0,('Semester Activities'!N$48/'Weightage Page-1'!AO$13)*'Weightage Page-1'!AO222,0))+
(IF('Semester Activities'!N$49&lt;&gt;0,('Semester Activities'!N$49/'Weightage Page-1'!AP$13)*'Weightage Page-1'!AP222,0))+
(IF('Semester Activities'!N$50&lt;&gt;0,('Semester Activities'!N$50/'Weightage Page-1'!AQ$13)*'Weightage Page-1'!AQ222,0))+
(IF('Semester Activities'!N$51&lt;&gt;0,('Semester Activities'!N$51/'Weightage Page-1'!AR$13)*'Weightage Page-1'!AR222,0))+
(IF('Semester Activities'!N$52&lt;&gt;0,('Semester Activities'!N$52/'Weightage Page-1'!AS$13)*'Weightage Page-1'!AS222,0))+
(IF('Semester Activities'!N$53&lt;&gt;0,('Semester Activities'!N$53/'Weightage Page-1'!AT$13)*'Weightage Page-1'!AT222,0))+
(IF('Semester Activities'!N$54&lt;&gt;0,('Semester Activities'!N$54/'Weightage Page-1'!AU$13)*'Weightage Page-1'!AU222,0))+
(IF('Semester Activities'!N$55&lt;&gt;0,('Semester Activities'!N$55/'Weightage Page-1'!AV$13)*'Weightage Page-1'!AV222,0))+
(IF('Semester Activities'!N$56&lt;&gt;0,('Semester Activities'!N$56/'Weightage Page-1'!AW$13)*'Weightage Page-1'!AW222,0))+
(IF('Semester Activities'!N$57&lt;&gt;0,('Semester Activities'!N$57/'Weightage Page-1'!AX$13)*'Weightage Page-1'!AX222,0))+
(IF('Semester Activities'!N$58&lt;&gt;0,('Semester Activities'!N$58/'Weightage Page-1'!AY$13)*'Weightage Page-1'!AY222,0))+
(IF('Semester Activities'!N$59&lt;&gt;0,('Semester Activities'!N$59/'Weightage Page-1'!AZ$13)*'Weightage Page-1'!AZ222,0))+
(IF('Semester Activities'!N$60&lt;&gt;0,('Semester Activities'!N$60/'Weightage Page-1'!BA$13)*'Weightage Page-1'!BA222,0))+
(IF('Semester Activities'!N$61&lt;&gt;0,('Semester Activities'!N$61/'Weightage Page-1'!BB$13)*'Weightage Page-1'!BB222,0))</f>
        <v>0</v>
      </c>
      <c r="M216" s="423"/>
      <c r="N216" s="424">
        <f t="shared" si="4"/>
        <v>0</v>
      </c>
      <c r="O216" s="424"/>
    </row>
    <row r="217" spans="1:15" ht="16.5" thickBot="1" x14ac:dyDescent="0.3">
      <c r="A217" s="210">
        <v>208</v>
      </c>
      <c r="B217" s="211" t="str">
        <f>IF('Weightage Page-1'!B223&lt;&gt;"",'Weightage Page-1'!B223,"")</f>
        <v/>
      </c>
      <c r="C217" s="118"/>
      <c r="D217" s="423">
        <f>(IF('Semester Activities'!J$11&lt;&gt;0,('Semester Activities'!J$11/'Weightage Page-1'!D$13)*'Weightage Page-1'!D223,0))+
(IF('Semester Activities'!J$12&lt;&gt;0,('Semester Activities'!J$12/'Weightage Page-1'!E$13)*'Weightage Page-1'!E223,0))+
(IF('Semester Activities'!J$13&lt;&gt;0,('Semester Activities'!J$13/'Weightage Page-1'!F$13)*'Weightage Page-1'!F223,0))+
(IF('Semester Activities'!J$14&lt;&gt;0,('Semester Activities'!J$14/'Weightage Page-1'!G$13)*'Weightage Page-1'!G223,0))+
(IF('Semester Activities'!J$15&lt;&gt;0,('Semester Activities'!J$15/'Weightage Page-1'!H$13)*'Weightage Page-1'!H223,0))+
(IF('Semester Activities'!J$16&lt;&gt;0,('Semester Activities'!J$16/'Weightage Page-1'!I$13)*'Weightage Page-1'!I223,0))+
(IF('Semester Activities'!J$17&lt;&gt;0,('Semester Activities'!J$17/'Weightage Page-1'!J$13)*'Weightage Page-1'!J223,0))+
(IF('Semester Activities'!J$18&lt;&gt;0,('Semester Activities'!J$18/'Weightage Page-1'!K$13)*'Weightage Page-1'!K223,0))+
(IF('Semester Activities'!J$19&lt;&gt;0,('Semester Activities'!J$19/'Weightage Page-1'!L$13)*'Weightage Page-1'!L223,0))+
(IF('Semester Activities'!J$20&lt;&gt;0,('Semester Activities'!J$20/'Weightage Page-1'!M$13)*'Weightage Page-1'!M223,0))+
(IF('Semester Activities'!J$21&lt;&gt;0,('Semester Activities'!J$21/'Weightage Page-1'!N$13)*'Weightage Page-1'!N223,0))+
(IF('Semester Activities'!J$25&lt;&gt;0,('Semester Activities'!J$25/'Weightage Page-1'!R$13)*'Weightage Page-1'!R223,0))+
(IF('Semester Activities'!J$26&lt;&gt;0,('Semester Activities'!J$26/'Weightage Page-1'!S$13)*'Weightage Page-1'!S223,0))+
(IF('Semester Activities'!J$27&lt;&gt;0,('Semester Activities'!J$27/'Weightage Page-1'!T$13)*'Weightage Page-1'!T223,0))+
(IF('Semester Activities'!J$28&lt;&gt;0,('Semester Activities'!J$28/'Weightage Page-1'!U$13)*'Weightage Page-1'!U223,0))+
(IF('Semester Activities'!J$29&lt;&gt;0,('Semester Activities'!J$29/'Weightage Page-1'!V$13)*'Weightage Page-1'!V223,0))+
(IF('Semester Activities'!J$30&lt;&gt;0,('Semester Activities'!J$30/'Weightage Page-1'!W$13)*'Weightage Page-1'!W223,0))+
(IF('Semester Activities'!J$31&lt;&gt;0,('Semester Activities'!J$31/'Weightage Page-1'!X$13)*'Weightage Page-1'!X223,0))+
(IF('Semester Activities'!J$32&lt;&gt;0,('Semester Activities'!J$32/'Weightage Page-1'!Y$13)*'Weightage Page-1'!Y223,0))+
(IF('Semester Activities'!J$33&lt;&gt;0,('Semester Activities'!J$33/'Weightage Page-1'!Z$13)*'Weightage Page-1'!Z223,0))+
(IF('Semester Activities'!J$34&lt;&gt;0,('Semester Activities'!J$34/'Weightage Page-1'!AA$13)*'Weightage Page-1'!AA223,0))+
(IF('Semester Activities'!J$35&lt;&gt;0,('Semester Activities'!J$35/'Weightage Page-1'!AB$13)*'Weightage Page-1'!AB223,0))+
(IF('Semester Activities'!J$36&lt;&gt;0,('Semester Activities'!J$36/'Weightage Page-1'!AC$13)*'Weightage Page-1'!AC223,0))+
(IF('Semester Activities'!J$38&lt;&gt;0,('Semester Activities'!J$38/'Weightage Page-1'!AE$13)*'Weightage Page-1'!AE223,0))+
(IF('Semester Activities'!J$39&lt;&gt;0,('Semester Activities'!J$39/'Weightage Page-1'!AF$13)*'Weightage Page-1'!AF223,0))+
(IF('Semester Activities'!J$40&lt;&gt;0,('Semester Activities'!J$40/'Weightage Page-1'!AG$13)*'Weightage Page-1'!AG223,0))+
(IF('Semester Activities'!J$41&lt;&gt;0,('Semester Activities'!J$41/'Weightage Page-1'!AH$13)*'Weightage Page-1'!AH223,0))+
(IF('Semester Activities'!J$42&lt;&gt;0,('Semester Activities'!J$42/'Weightage Page-1'!AI$13)*'Weightage Page-1'!AI223,0))+
(IF('Semester Activities'!J$43&lt;&gt;0,('Semester Activities'!J$43/'Weightage Page-1'!AJ$13)*'Weightage Page-1'!AJ223,0))+
(IF('Semester Activities'!J$44&lt;&gt;0,('Semester Activities'!J$44/'Weightage Page-1'!AK$13)*'Weightage Page-1'!AK223,0))+
(IF('Semester Activities'!J$45&lt;&gt;0,('Semester Activities'!J$45/'Weightage Page-1'!AL$13)*'Weightage Page-1'!AL223,0))+
(IF('Semester Activities'!J$46&lt;&gt;0,('Semester Activities'!J$46/'Weightage Page-1'!AM$13)*'Weightage Page-1'!AM223,0))+
(IF('Semester Activities'!J$47&lt;&gt;0,('Semester Activities'!J$47/'Weightage Page-1'!AN$13)*'Weightage Page-1'!AN223,0))+
(IF('Semester Activities'!J$48&lt;&gt;0,('Semester Activities'!J$48/'Weightage Page-1'!AO$13)*'Weightage Page-1'!AO223,0))+
(IF('Semester Activities'!J$49&lt;&gt;0,('Semester Activities'!J$49/'Weightage Page-1'!AP$13)*'Weightage Page-1'!AP223,0))+
(IF('Semester Activities'!J$50&lt;&gt;0,('Semester Activities'!J$50/'Weightage Page-1'!AQ$13)*'Weightage Page-1'!AQ223,0))+
(IF('Semester Activities'!J$51&lt;&gt;0,('Semester Activities'!J$51/'Weightage Page-1'!AR$13)*'Weightage Page-1'!AR223,0))+
(IF('Semester Activities'!J$52&lt;&gt;0,('Semester Activities'!J$52/'Weightage Page-1'!AS$13)*'Weightage Page-1'!AS223,0))+
(IF('Semester Activities'!J$53&lt;&gt;0,('Semester Activities'!J$53/'Weightage Page-1'!AT$13)*'Weightage Page-1'!AT223,0))+
(IF('Semester Activities'!J$54&lt;&gt;0,('Semester Activities'!J$54/'Weightage Page-1'!AU$13)*'Weightage Page-1'!AU223,0))+
(IF('Semester Activities'!J$55&lt;&gt;0,('Semester Activities'!J$55/'Weightage Page-1'!AV$13)*'Weightage Page-1'!AV223,0))+
(IF('Semester Activities'!J$56&lt;&gt;0,('Semester Activities'!J$56/'Weightage Page-1'!AW$13)*'Weightage Page-1'!AW223,0))+
(IF('Semester Activities'!J$57&lt;&gt;0,('Semester Activities'!J$57/'Weightage Page-1'!AX$13)*'Weightage Page-1'!AX223,0))+
(IF('Semester Activities'!J$58&lt;&gt;0,('Semester Activities'!J$58/'Weightage Page-1'!AY$13)*'Weightage Page-1'!AY223,0))+
(IF('Semester Activities'!J$59&lt;&gt;0,('Semester Activities'!J$59/'Weightage Page-1'!AZ$13)*'Weightage Page-1'!AZ223,0))+
(IF('Semester Activities'!J$60&lt;&gt;0,('Semester Activities'!J$60/'Weightage Page-1'!BA$13)*'Weightage Page-1'!BA223,0))+
(IF('Semester Activities'!J$61&lt;&gt;0,('Semester Activities'!J$61/'Weightage Page-1'!BB$13)*'Weightage Page-1'!BB223,0))</f>
        <v>0</v>
      </c>
      <c r="E217" s="423"/>
      <c r="F217" s="423">
        <f>(IF('Semester Activities'!K$11&lt;&gt;0,('Semester Activities'!K$11/'Weightage Page-1'!D$13)*'Weightage Page-1'!D223,0))+
(IF('Semester Activities'!K$12&lt;&gt;0,('Semester Activities'!K$12/'Weightage Page-1'!E$13)*'Weightage Page-1'!E223,0))+
(IF('Semester Activities'!K$13&lt;&gt;0,('Semester Activities'!K$13/'Weightage Page-1'!F$13)*'Weightage Page-1'!F223,0))+
(IF('Semester Activities'!K$14&lt;&gt;0,('Semester Activities'!K$14/'Weightage Page-1'!G$13)*'Weightage Page-1'!G223,0))+
(IF('Semester Activities'!K$15&lt;&gt;0,('Semester Activities'!K$15/'Weightage Page-1'!H$13)*'Weightage Page-1'!H223,0))+
(IF('Semester Activities'!K$16&lt;&gt;0,('Semester Activities'!K$16/'Weightage Page-1'!I$13)*'Weightage Page-1'!I223,0))+
(IF('Semester Activities'!K$17&lt;&gt;0,('Semester Activities'!K$17/'Weightage Page-1'!J$13)*'Weightage Page-1'!J223,0))+
(IF('Semester Activities'!K$18&lt;&gt;0,('Semester Activities'!K$18/'Weightage Page-1'!K$13)*'Weightage Page-1'!K223,0))+
(IF('Semester Activities'!K$19&lt;&gt;0,('Semester Activities'!K$19/'Weightage Page-1'!L$13)*'Weightage Page-1'!L223,0))+
(IF('Semester Activities'!K$20&lt;&gt;0,('Semester Activities'!K$20/'Weightage Page-1'!M$13)*'Weightage Page-1'!M223,0))+
(IF('Semester Activities'!K$21&lt;&gt;0,('Semester Activities'!K$21/'Weightage Page-1'!N$13)*'Weightage Page-1'!N223,0))+
(IF('Semester Activities'!K$25&lt;&gt;0,('Semester Activities'!K$25/'Weightage Page-1'!R$13)*'Weightage Page-1'!R223,0))+
(IF('Semester Activities'!K$26&lt;&gt;0,('Semester Activities'!K$26/'Weightage Page-1'!S$13)*'Weightage Page-1'!S223,0))+
(IF('Semester Activities'!K$27&lt;&gt;0,('Semester Activities'!K$27/'Weightage Page-1'!T$13)*'Weightage Page-1'!T223,0))+
(IF('Semester Activities'!K$28&lt;&gt;0,('Semester Activities'!K$28/'Weightage Page-1'!U$13)*'Weightage Page-1'!U223,0))+
(IF('Semester Activities'!K$29&lt;&gt;0,('Semester Activities'!K$29/'Weightage Page-1'!V$13)*'Weightage Page-1'!V223,0))+
(IF('Semester Activities'!K$30&lt;&gt;0,('Semester Activities'!K$30/'Weightage Page-1'!W$13)*'Weightage Page-1'!W223,0))+
(IF('Semester Activities'!K$31&lt;&gt;0,('Semester Activities'!K$31/'Weightage Page-1'!X$13)*'Weightage Page-1'!X223,0))+
(IF('Semester Activities'!K$32&lt;&gt;0,('Semester Activities'!K$32/'Weightage Page-1'!Y$13)*'Weightage Page-1'!Y223,0))+
(IF('Semester Activities'!K$33&lt;&gt;0,('Semester Activities'!K$33/'Weightage Page-1'!Z$13)*'Weightage Page-1'!Z223,0))+
(IF('Semester Activities'!K$34&lt;&gt;0,('Semester Activities'!K$34/'Weightage Page-1'!AA$13)*'Weightage Page-1'!AA223,0))+
(IF('Semester Activities'!K$35&lt;&gt;0,('Semester Activities'!K$35/'Weightage Page-1'!AB$13)*'Weightage Page-1'!AB223,0))+
(IF('Semester Activities'!K$36&lt;&gt;0,('Semester Activities'!K$36/'Weightage Page-1'!AC$13)*'Weightage Page-1'!AC223,0))+
(IF('Semester Activities'!K$38&lt;&gt;0,('Semester Activities'!K$38/'Weightage Page-1'!AE$13)*'Weightage Page-1'!AE223,0))+
(IF('Semester Activities'!K$39&lt;&gt;0,('Semester Activities'!K$39/'Weightage Page-1'!AF$13)*'Weightage Page-1'!AF223,0))+
(IF('Semester Activities'!K$40&lt;&gt;0,('Semester Activities'!K$40/'Weightage Page-1'!AG$13)*'Weightage Page-1'!AG223,0))+
(IF('Semester Activities'!K$41&lt;&gt;0,('Semester Activities'!K$41/'Weightage Page-1'!AH$13)*'Weightage Page-1'!AH223,0))+
(IF('Semester Activities'!K$42&lt;&gt;0,('Semester Activities'!K$42/'Weightage Page-1'!AI$13)*'Weightage Page-1'!AI223,0))+
(IF('Semester Activities'!K$43&lt;&gt;0,('Semester Activities'!K$43/'Weightage Page-1'!AJ$13)*'Weightage Page-1'!AJ223,0))+
(IF('Semester Activities'!K$44&lt;&gt;0,('Semester Activities'!K$44/'Weightage Page-1'!AK$13)*'Weightage Page-1'!AK223,0))+
(IF('Semester Activities'!K$45&lt;&gt;0,('Semester Activities'!K$45/'Weightage Page-1'!AL$13)*'Weightage Page-1'!AL223,0))+
(IF('Semester Activities'!K$46&lt;&gt;0,('Semester Activities'!K$46/'Weightage Page-1'!AM$13)*'Weightage Page-1'!AM223,0))+
(IF('Semester Activities'!K$47&lt;&gt;0,('Semester Activities'!K$47/'Weightage Page-1'!AN$13)*'Weightage Page-1'!AN223,0))+
(IF('Semester Activities'!K$48&lt;&gt;0,('Semester Activities'!K$48/'Weightage Page-1'!AO$13)*'Weightage Page-1'!AO223,0))+
(IF('Semester Activities'!K$49&lt;&gt;0,('Semester Activities'!K$49/'Weightage Page-1'!AP$13)*'Weightage Page-1'!AP223,0))+
(IF('Semester Activities'!K$50&lt;&gt;0,('Semester Activities'!K$50/'Weightage Page-1'!AQ$13)*'Weightage Page-1'!AQ223,0))+
(IF('Semester Activities'!K$51&lt;&gt;0,('Semester Activities'!K$51/'Weightage Page-1'!AR$13)*'Weightage Page-1'!AR223,0))+
(IF('Semester Activities'!K$52&lt;&gt;0,('Semester Activities'!K$52/'Weightage Page-1'!AS$13)*'Weightage Page-1'!AS223,0))+
(IF('Semester Activities'!K$53&lt;&gt;0,('Semester Activities'!K$53/'Weightage Page-1'!AT$13)*'Weightage Page-1'!AT223,0))+
(IF('Semester Activities'!K$54&lt;&gt;0,('Semester Activities'!K$54/'Weightage Page-1'!AU$13)*'Weightage Page-1'!AU223,0))+
(IF('Semester Activities'!K$55&lt;&gt;0,('Semester Activities'!K$55/'Weightage Page-1'!AV$13)*'Weightage Page-1'!AV223,0))+
(IF('Semester Activities'!K$56&lt;&gt;0,('Semester Activities'!K$56/'Weightage Page-1'!AW$13)*'Weightage Page-1'!AW223,0))+
(IF('Semester Activities'!K$57&lt;&gt;0,('Semester Activities'!K$57/'Weightage Page-1'!AX$13)*'Weightage Page-1'!AX223,0))+
(IF('Semester Activities'!K$58&lt;&gt;0,('Semester Activities'!K$58/'Weightage Page-1'!AY$13)*'Weightage Page-1'!AY223,0))+
(IF('Semester Activities'!K$59&lt;&gt;0,('Semester Activities'!K$59/'Weightage Page-1'!AZ$13)*'Weightage Page-1'!AZ223,0))+
(IF('Semester Activities'!K$60&lt;&gt;0,('Semester Activities'!K$60/'Weightage Page-1'!BA$13)*'Weightage Page-1'!BA223,0))+
(IF('Semester Activities'!K$61&lt;&gt;0,('Semester Activities'!K$61/'Weightage Page-1'!BB$13)*'Weightage Page-1'!BB223,0))</f>
        <v>0</v>
      </c>
      <c r="G217" s="423"/>
      <c r="H217" s="423">
        <f>(IF('Semester Activities'!L$11&lt;&gt;0,('Semester Activities'!L$11/'Weightage Page-1'!D$13)*'Weightage Page-1'!D223,0))+
(IF('Semester Activities'!L$12&lt;&gt;0,('Semester Activities'!L$12/'Weightage Page-1'!E$13)*'Weightage Page-1'!E223,0))+
(IF('Semester Activities'!L$13&lt;&gt;0,('Semester Activities'!L$13/'Weightage Page-1'!F$13)*'Weightage Page-1'!F223,0))+
(IF('Semester Activities'!L$14&lt;&gt;0,('Semester Activities'!L$14/'Weightage Page-1'!G$13)*'Weightage Page-1'!G223,0))+
(IF('Semester Activities'!L$15&lt;&gt;0,('Semester Activities'!L$15/'Weightage Page-1'!H$13)*'Weightage Page-1'!H223,0))+
(IF('Semester Activities'!L$16&lt;&gt;0,('Semester Activities'!L$16/'Weightage Page-1'!I$13)*'Weightage Page-1'!I223,0))+
(IF('Semester Activities'!L$17&lt;&gt;0,('Semester Activities'!L$17/'Weightage Page-1'!J$13)*'Weightage Page-1'!J223,0))+
(IF('Semester Activities'!L$18&lt;&gt;0,('Semester Activities'!L$18/'Weightage Page-1'!K$13)*'Weightage Page-1'!K223,0))+
(IF('Semester Activities'!L$19&lt;&gt;0,('Semester Activities'!L$19/'Weightage Page-1'!L$13)*'Weightage Page-1'!L223,0))+
(IF('Semester Activities'!L$20&lt;&gt;0,('Semester Activities'!L$20/'Weightage Page-1'!M$13)*'Weightage Page-1'!M223,0))+
(IF('Semester Activities'!L$21&lt;&gt;0,('Semester Activities'!L$21/'Weightage Page-1'!N$13)*'Weightage Page-1'!N223,0))+
(IF('Semester Activities'!L$25&lt;&gt;0,('Semester Activities'!L$25/'Weightage Page-1'!R$13)*'Weightage Page-1'!R223,0))+
(IF('Semester Activities'!L$26&lt;&gt;0,('Semester Activities'!L$26/'Weightage Page-1'!S$13)*'Weightage Page-1'!S223,0))+
(IF('Semester Activities'!L$27&lt;&gt;0,('Semester Activities'!L$27/'Weightage Page-1'!T$13)*'Weightage Page-1'!T223,0))+
(IF('Semester Activities'!L$28&lt;&gt;0,('Semester Activities'!L$28/'Weightage Page-1'!U$13)*'Weightage Page-1'!U223,0))+
(IF('Semester Activities'!L$29&lt;&gt;0,('Semester Activities'!L$29/'Weightage Page-1'!V$13)*'Weightage Page-1'!V223,0))+
(IF('Semester Activities'!L$30&lt;&gt;0,('Semester Activities'!L$30/'Weightage Page-1'!W$13)*'Weightage Page-1'!W223,0))+
(IF('Semester Activities'!L$31&lt;&gt;0,('Semester Activities'!L$31/'Weightage Page-1'!X$13)*'Weightage Page-1'!X223,0))+
(IF('Semester Activities'!L$32&lt;&gt;0,('Semester Activities'!L$32/'Weightage Page-1'!Y$13)*'Weightage Page-1'!Y223,0))+
(IF('Semester Activities'!L$33&lt;&gt;0,('Semester Activities'!L$33/'Weightage Page-1'!Z$13)*'Weightage Page-1'!Z223,0))+
(IF('Semester Activities'!L$34&lt;&gt;0,('Semester Activities'!L$34/'Weightage Page-1'!AA$13)*'Weightage Page-1'!AA223,0))+
(IF('Semester Activities'!L$35&lt;&gt;0,('Semester Activities'!L$35/'Weightage Page-1'!AB$13)*'Weightage Page-1'!AB223,0))+
(IF('Semester Activities'!L$36&lt;&gt;0,('Semester Activities'!L$36/'Weightage Page-1'!AC$13)*'Weightage Page-1'!AC223,0))+
(IF('Semester Activities'!L$38&lt;&gt;0,('Semester Activities'!L$38/'Weightage Page-1'!AE$13)*'Weightage Page-1'!AE223,0))+
(IF('Semester Activities'!L$39&lt;&gt;0,('Semester Activities'!L$39/'Weightage Page-1'!AF$13)*'Weightage Page-1'!AF223,0))+
(IF('Semester Activities'!L$40&lt;&gt;0,('Semester Activities'!L$40/'Weightage Page-1'!AG$13)*'Weightage Page-1'!AG223,0))+
(IF('Semester Activities'!L$41&lt;&gt;0,('Semester Activities'!L$41/'Weightage Page-1'!AH$13)*'Weightage Page-1'!AH223,0))+
(IF('Semester Activities'!L$42&lt;&gt;0,('Semester Activities'!L$42/'Weightage Page-1'!AI$13)*'Weightage Page-1'!AI223,0))+
(IF('Semester Activities'!L$43&lt;&gt;0,('Semester Activities'!L$43/'Weightage Page-1'!AJ$13)*'Weightage Page-1'!AJ223,0))+
(IF('Semester Activities'!L$44&lt;&gt;0,('Semester Activities'!L$44/'Weightage Page-1'!AK$13)*'Weightage Page-1'!AK223,0))+
(IF('Semester Activities'!L$45&lt;&gt;0,('Semester Activities'!L$45/'Weightage Page-1'!AL$13)*'Weightage Page-1'!AL223,0))+
(IF('Semester Activities'!L$46&lt;&gt;0,('Semester Activities'!L$46/'Weightage Page-1'!AM$13)*'Weightage Page-1'!AM223,0))+
(IF('Semester Activities'!L$47&lt;&gt;0,('Semester Activities'!L$47/'Weightage Page-1'!AN$13)*'Weightage Page-1'!AN223,0))+
(IF('Semester Activities'!L$48&lt;&gt;0,('Semester Activities'!L$48/'Weightage Page-1'!AO$13)*'Weightage Page-1'!AO223,0))+
(IF('Semester Activities'!L$49&lt;&gt;0,('Semester Activities'!L$49/'Weightage Page-1'!AP$13)*'Weightage Page-1'!AP223,0))+
(IF('Semester Activities'!L$50&lt;&gt;0,('Semester Activities'!L$50/'Weightage Page-1'!AQ$13)*'Weightage Page-1'!AQ223,0))+
(IF('Semester Activities'!L$51&lt;&gt;0,('Semester Activities'!L$51/'Weightage Page-1'!AR$13)*'Weightage Page-1'!AR223,0))+
(IF('Semester Activities'!L$52&lt;&gt;0,('Semester Activities'!L$52/'Weightage Page-1'!AS$13)*'Weightage Page-1'!AS223,0))+
(IF('Semester Activities'!L$53&lt;&gt;0,('Semester Activities'!L$53/'Weightage Page-1'!AT$13)*'Weightage Page-1'!AT223,0))+
(IF('Semester Activities'!L$54&lt;&gt;0,('Semester Activities'!L$54/'Weightage Page-1'!AU$13)*'Weightage Page-1'!AU223,0))+
(IF('Semester Activities'!L$55&lt;&gt;0,('Semester Activities'!L$55/'Weightage Page-1'!AV$13)*'Weightage Page-1'!AV223,0))+
(IF('Semester Activities'!L$56&lt;&gt;0,('Semester Activities'!L$56/'Weightage Page-1'!AW$13)*'Weightage Page-1'!AW223,0))+
(IF('Semester Activities'!L$57&lt;&gt;0,('Semester Activities'!L$57/'Weightage Page-1'!AX$13)*'Weightage Page-1'!AX223,0))+
(IF('Semester Activities'!L$58&lt;&gt;0,('Semester Activities'!L$58/'Weightage Page-1'!AY$13)*'Weightage Page-1'!AY223,0))+
(IF('Semester Activities'!L$59&lt;&gt;0,('Semester Activities'!L$59/'Weightage Page-1'!AZ$13)*'Weightage Page-1'!AZ223,0))+
(IF('Semester Activities'!L$60&lt;&gt;0,('Semester Activities'!L$60/'Weightage Page-1'!BA$13)*'Weightage Page-1'!BA223,0))+
(IF('Semester Activities'!L$61&lt;&gt;0,('Semester Activities'!L$61/'Weightage Page-1'!BB$13)*'Weightage Page-1'!BB223,0))</f>
        <v>0</v>
      </c>
      <c r="I217" s="423"/>
      <c r="J217" s="423">
        <f>(IF('Semester Activities'!M$11&lt;&gt;0,('Semester Activities'!M$11/'Weightage Page-1'!D$13)*'Weightage Page-1'!D223,0))+
(IF('Semester Activities'!M$12&lt;&gt;0,('Semester Activities'!M$12/'Weightage Page-1'!E$13)*'Weightage Page-1'!E223,0))+
(IF('Semester Activities'!M$13&lt;&gt;0,('Semester Activities'!M$13/'Weightage Page-1'!F$13)*'Weightage Page-1'!F223,0))+
(IF('Semester Activities'!M$14&lt;&gt;0,('Semester Activities'!M$14/'Weightage Page-1'!G$13)*'Weightage Page-1'!G223,0))+
(IF('Semester Activities'!M$15&lt;&gt;0,('Semester Activities'!M$15/'Weightage Page-1'!H$13)*'Weightage Page-1'!H223,0))+
(IF('Semester Activities'!M$16&lt;&gt;0,('Semester Activities'!M$16/'Weightage Page-1'!I$13)*'Weightage Page-1'!I223,0))+
(IF('Semester Activities'!M$17&lt;&gt;0,('Semester Activities'!M$17/'Weightage Page-1'!J$13)*'Weightage Page-1'!J223,0))+
(IF('Semester Activities'!M$18&lt;&gt;0,('Semester Activities'!M$18/'Weightage Page-1'!K$13)*'Weightage Page-1'!K223,0))+
(IF('Semester Activities'!M$19&lt;&gt;0,('Semester Activities'!M$19/'Weightage Page-1'!L$13)*'Weightage Page-1'!L223,0))+
(IF('Semester Activities'!M$20&lt;&gt;0,('Semester Activities'!M$20/'Weightage Page-1'!M$13)*'Weightage Page-1'!M223,0))+
(IF('Semester Activities'!M$21&lt;&gt;0,('Semester Activities'!M$21/'Weightage Page-1'!N$13)*'Weightage Page-1'!N223,0))+
(IF('Semester Activities'!M$25&lt;&gt;0,('Semester Activities'!M$25/'Weightage Page-1'!R$13)*'Weightage Page-1'!R223,0))+
(IF('Semester Activities'!M$26&lt;&gt;0,('Semester Activities'!M$26/'Weightage Page-1'!S$13)*'Weightage Page-1'!S223,0))+
(IF('Semester Activities'!M$27&lt;&gt;0,('Semester Activities'!M$27/'Weightage Page-1'!T$13)*'Weightage Page-1'!T223,0))+
(IF('Semester Activities'!M$28&lt;&gt;0,('Semester Activities'!M$28/'Weightage Page-1'!U$13)*'Weightage Page-1'!U223,0))+
(IF('Semester Activities'!M$29&lt;&gt;0,('Semester Activities'!M$29/'Weightage Page-1'!V$13)*'Weightage Page-1'!V223,0))+
(IF('Semester Activities'!M$30&lt;&gt;0,('Semester Activities'!M$30/'Weightage Page-1'!W$13)*'Weightage Page-1'!W223,0))+
(IF('Semester Activities'!M$31&lt;&gt;0,('Semester Activities'!M$31/'Weightage Page-1'!X$13)*'Weightage Page-1'!X223,0))+
(IF('Semester Activities'!M$32&lt;&gt;0,('Semester Activities'!M$32/'Weightage Page-1'!Y$13)*'Weightage Page-1'!Y223,0))+
(IF('Semester Activities'!M$33&lt;&gt;0,('Semester Activities'!M$33/'Weightage Page-1'!Z$13)*'Weightage Page-1'!Z223,0))+
(IF('Semester Activities'!M$34&lt;&gt;0,('Semester Activities'!M$34/'Weightage Page-1'!AA$13)*'Weightage Page-1'!AA223,0))+
(IF('Semester Activities'!M$35&lt;&gt;0,('Semester Activities'!M$35/'Weightage Page-1'!AB$13)*'Weightage Page-1'!AB223,0))+
(IF('Semester Activities'!M$36&lt;&gt;0,('Semester Activities'!M$36/'Weightage Page-1'!AC$13)*'Weightage Page-1'!AC223,0))+
(IF('Semester Activities'!M$38&lt;&gt;0,('Semester Activities'!M$38/'Weightage Page-1'!AE$13)*'Weightage Page-1'!AE223,0))+
(IF('Semester Activities'!M$39&lt;&gt;0,('Semester Activities'!M$39/'Weightage Page-1'!AF$13)*'Weightage Page-1'!AF223,0))+
(IF('Semester Activities'!M$40&lt;&gt;0,('Semester Activities'!M$40/'Weightage Page-1'!AG$13)*'Weightage Page-1'!AG223,0))+
(IF('Semester Activities'!M$41&lt;&gt;0,('Semester Activities'!M$41/'Weightage Page-1'!AH$13)*'Weightage Page-1'!AH223,0))+
(IF('Semester Activities'!M$42&lt;&gt;0,('Semester Activities'!M$42/'Weightage Page-1'!AI$13)*'Weightage Page-1'!AI223,0))+
(IF('Semester Activities'!M$43&lt;&gt;0,('Semester Activities'!M$43/'Weightage Page-1'!AJ$13)*'Weightage Page-1'!AJ223,0))+
(IF('Semester Activities'!M$44&lt;&gt;0,('Semester Activities'!M$44/'Weightage Page-1'!AK$13)*'Weightage Page-1'!AK223,0))+
(IF('Semester Activities'!M$45&lt;&gt;0,('Semester Activities'!M$45/'Weightage Page-1'!AL$13)*'Weightage Page-1'!AL223,0))+
(IF('Semester Activities'!M$46&lt;&gt;0,('Semester Activities'!M$46/'Weightage Page-1'!AM$13)*'Weightage Page-1'!AM223,0))+
(IF('Semester Activities'!M$47&lt;&gt;0,('Semester Activities'!M$47/'Weightage Page-1'!AN$13)*'Weightage Page-1'!AN223,0))+
(IF('Semester Activities'!M$48&lt;&gt;0,('Semester Activities'!M$48/'Weightage Page-1'!AO$13)*'Weightage Page-1'!AO223,0))+
(IF('Semester Activities'!M$49&lt;&gt;0,('Semester Activities'!M$49/'Weightage Page-1'!AP$13)*'Weightage Page-1'!AP223,0))+
(IF('Semester Activities'!M$50&lt;&gt;0,('Semester Activities'!M$50/'Weightage Page-1'!AQ$13)*'Weightage Page-1'!AQ223,0))+
(IF('Semester Activities'!M$51&lt;&gt;0,('Semester Activities'!M$51/'Weightage Page-1'!AR$13)*'Weightage Page-1'!AR223,0))+
(IF('Semester Activities'!M$52&lt;&gt;0,('Semester Activities'!M$52/'Weightage Page-1'!AS$13)*'Weightage Page-1'!AS223,0))+
(IF('Semester Activities'!M$53&lt;&gt;0,('Semester Activities'!M$53/'Weightage Page-1'!AT$13)*'Weightage Page-1'!AT223,0))+
(IF('Semester Activities'!M$54&lt;&gt;0,('Semester Activities'!M$54/'Weightage Page-1'!AU$13)*'Weightage Page-1'!AU223,0))+
(IF('Semester Activities'!M$55&lt;&gt;0,('Semester Activities'!M$55/'Weightage Page-1'!AV$13)*'Weightage Page-1'!AV223,0))+
(IF('Semester Activities'!M$56&lt;&gt;0,('Semester Activities'!M$56/'Weightage Page-1'!AW$13)*'Weightage Page-1'!AW223,0))+
(IF('Semester Activities'!M$57&lt;&gt;0,('Semester Activities'!M$57/'Weightage Page-1'!AX$13)*'Weightage Page-1'!AX223,0))+
(IF('Semester Activities'!M$58&lt;&gt;0,('Semester Activities'!M$58/'Weightage Page-1'!AY$13)*'Weightage Page-1'!AY223,0))+
(IF('Semester Activities'!M$59&lt;&gt;0,('Semester Activities'!M$59/'Weightage Page-1'!AZ$13)*'Weightage Page-1'!AZ223,0))+
(IF('Semester Activities'!M$60&lt;&gt;0,('Semester Activities'!M$60/'Weightage Page-1'!BA$13)*'Weightage Page-1'!BA223,0))+
(IF('Semester Activities'!M$61&lt;&gt;0,('Semester Activities'!M$61/'Weightage Page-1'!BB$13)*'Weightage Page-1'!BB223,0))</f>
        <v>0</v>
      </c>
      <c r="K217" s="423"/>
      <c r="L217" s="423">
        <f>(IF('Semester Activities'!N$11&lt;&gt;0,('Semester Activities'!N$11/'Weightage Page-1'!D$13)*'Weightage Page-1'!D223,0))+
(IF('Semester Activities'!N$12&lt;&gt;0,('Semester Activities'!N$12/'Weightage Page-1'!E$13)*'Weightage Page-1'!E223,0))+
(IF('Semester Activities'!N$13&lt;&gt;0,('Semester Activities'!N$13/'Weightage Page-1'!F$13)*'Weightage Page-1'!F223,0))+
(IF('Semester Activities'!N$14&lt;&gt;0,('Semester Activities'!N$14/'Weightage Page-1'!G$13)*'Weightage Page-1'!G223,0))+
(IF('Semester Activities'!N$15&lt;&gt;0,('Semester Activities'!N$15/'Weightage Page-1'!H$13)*'Weightage Page-1'!H223,0))+
(IF('Semester Activities'!N$16&lt;&gt;0,('Semester Activities'!N$16/'Weightage Page-1'!I$13)*'Weightage Page-1'!I223,0))+
(IF('Semester Activities'!N$17&lt;&gt;0,('Semester Activities'!N$17/'Weightage Page-1'!J$13)*'Weightage Page-1'!J223,0))+
(IF('Semester Activities'!N$18&lt;&gt;0,('Semester Activities'!N$18/'Weightage Page-1'!K$13)*'Weightage Page-1'!K223,0))+
(IF('Semester Activities'!N$19&lt;&gt;0,('Semester Activities'!N$19/'Weightage Page-1'!L$13)*'Weightage Page-1'!L223,0))+
(IF('Semester Activities'!N$20&lt;&gt;0,('Semester Activities'!N$20/'Weightage Page-1'!M$13)*'Weightage Page-1'!M223,0))+
(IF('Semester Activities'!N$21&lt;&gt;0,('Semester Activities'!N$21/'Weightage Page-1'!N$13)*'Weightage Page-1'!N223,0))+
(IF('Semester Activities'!N$25&lt;&gt;0,('Semester Activities'!N$25/'Weightage Page-1'!R$13)*'Weightage Page-1'!R223,0))+
(IF('Semester Activities'!N$26&lt;&gt;0,('Semester Activities'!N$26/'Weightage Page-1'!S$13)*'Weightage Page-1'!S223,0))+
(IF('Semester Activities'!N$27&lt;&gt;0,('Semester Activities'!N$27/'Weightage Page-1'!T$13)*'Weightage Page-1'!T223,0))+
(IF('Semester Activities'!N$28&lt;&gt;0,('Semester Activities'!N$28/'Weightage Page-1'!U$13)*'Weightage Page-1'!U223,0))+
(IF('Semester Activities'!N$29&lt;&gt;0,('Semester Activities'!N$29/'Weightage Page-1'!V$13)*'Weightage Page-1'!V223,0))+
(IF('Semester Activities'!N$30&lt;&gt;0,('Semester Activities'!N$30/'Weightage Page-1'!W$13)*'Weightage Page-1'!W223,0))+
(IF('Semester Activities'!N$31&lt;&gt;0,('Semester Activities'!N$31/'Weightage Page-1'!X$13)*'Weightage Page-1'!X223,0))+
(IF('Semester Activities'!N$32&lt;&gt;0,('Semester Activities'!N$32/'Weightage Page-1'!Y$13)*'Weightage Page-1'!Y223,0))+
(IF('Semester Activities'!N$33&lt;&gt;0,('Semester Activities'!N$33/'Weightage Page-1'!Z$13)*'Weightage Page-1'!Z223,0))+
(IF('Semester Activities'!N$34&lt;&gt;0,('Semester Activities'!N$34/'Weightage Page-1'!AA$13)*'Weightage Page-1'!AA223,0))+
(IF('Semester Activities'!N$35&lt;&gt;0,('Semester Activities'!N$35/'Weightage Page-1'!AB$13)*'Weightage Page-1'!AB223,0))+
(IF('Semester Activities'!N$36&lt;&gt;0,('Semester Activities'!N$36/'Weightage Page-1'!AC$13)*'Weightage Page-1'!AC223,0))+
(IF('Semester Activities'!N$38&lt;&gt;0,('Semester Activities'!N$38/'Weightage Page-1'!AE$13)*'Weightage Page-1'!AE223,0))+
(IF('Semester Activities'!N$39&lt;&gt;0,('Semester Activities'!N$39/'Weightage Page-1'!AF$13)*'Weightage Page-1'!AF223,0))+
(IF('Semester Activities'!N$40&lt;&gt;0,('Semester Activities'!N$40/'Weightage Page-1'!AG$13)*'Weightage Page-1'!AG223,0))+
(IF('Semester Activities'!N$41&lt;&gt;0,('Semester Activities'!N$41/'Weightage Page-1'!AH$13)*'Weightage Page-1'!AH223,0))+
(IF('Semester Activities'!N$42&lt;&gt;0,('Semester Activities'!N$42/'Weightage Page-1'!AI$13)*'Weightage Page-1'!AI223,0))+
(IF('Semester Activities'!N$43&lt;&gt;0,('Semester Activities'!N$43/'Weightage Page-1'!AJ$13)*'Weightage Page-1'!AJ223,0))+
(IF('Semester Activities'!N$44&lt;&gt;0,('Semester Activities'!N$44/'Weightage Page-1'!AK$13)*'Weightage Page-1'!AK223,0))+
(IF('Semester Activities'!N$45&lt;&gt;0,('Semester Activities'!N$45/'Weightage Page-1'!AL$13)*'Weightage Page-1'!AL223,0))+
(IF('Semester Activities'!N$46&lt;&gt;0,('Semester Activities'!N$46/'Weightage Page-1'!AM$13)*'Weightage Page-1'!AM223,0))+
(IF('Semester Activities'!N$47&lt;&gt;0,('Semester Activities'!N$47/'Weightage Page-1'!AN$13)*'Weightage Page-1'!AN223,0))+
(IF('Semester Activities'!N$48&lt;&gt;0,('Semester Activities'!N$48/'Weightage Page-1'!AO$13)*'Weightage Page-1'!AO223,0))+
(IF('Semester Activities'!N$49&lt;&gt;0,('Semester Activities'!N$49/'Weightage Page-1'!AP$13)*'Weightage Page-1'!AP223,0))+
(IF('Semester Activities'!N$50&lt;&gt;0,('Semester Activities'!N$50/'Weightage Page-1'!AQ$13)*'Weightage Page-1'!AQ223,0))+
(IF('Semester Activities'!N$51&lt;&gt;0,('Semester Activities'!N$51/'Weightage Page-1'!AR$13)*'Weightage Page-1'!AR223,0))+
(IF('Semester Activities'!N$52&lt;&gt;0,('Semester Activities'!N$52/'Weightage Page-1'!AS$13)*'Weightage Page-1'!AS223,0))+
(IF('Semester Activities'!N$53&lt;&gt;0,('Semester Activities'!N$53/'Weightage Page-1'!AT$13)*'Weightage Page-1'!AT223,0))+
(IF('Semester Activities'!N$54&lt;&gt;0,('Semester Activities'!N$54/'Weightage Page-1'!AU$13)*'Weightage Page-1'!AU223,0))+
(IF('Semester Activities'!N$55&lt;&gt;0,('Semester Activities'!N$55/'Weightage Page-1'!AV$13)*'Weightage Page-1'!AV223,0))+
(IF('Semester Activities'!N$56&lt;&gt;0,('Semester Activities'!N$56/'Weightage Page-1'!AW$13)*'Weightage Page-1'!AW223,0))+
(IF('Semester Activities'!N$57&lt;&gt;0,('Semester Activities'!N$57/'Weightage Page-1'!AX$13)*'Weightage Page-1'!AX223,0))+
(IF('Semester Activities'!N$58&lt;&gt;0,('Semester Activities'!N$58/'Weightage Page-1'!AY$13)*'Weightage Page-1'!AY223,0))+
(IF('Semester Activities'!N$59&lt;&gt;0,('Semester Activities'!N$59/'Weightage Page-1'!AZ$13)*'Weightage Page-1'!AZ223,0))+
(IF('Semester Activities'!N$60&lt;&gt;0,('Semester Activities'!N$60/'Weightage Page-1'!BA$13)*'Weightage Page-1'!BA223,0))+
(IF('Semester Activities'!N$61&lt;&gt;0,('Semester Activities'!N$61/'Weightage Page-1'!BB$13)*'Weightage Page-1'!BB223,0))</f>
        <v>0</v>
      </c>
      <c r="M217" s="423"/>
      <c r="N217" s="424">
        <f t="shared" si="4"/>
        <v>0</v>
      </c>
      <c r="O217" s="424"/>
    </row>
    <row r="218" spans="1:15" x14ac:dyDescent="0.25">
      <c r="A218" s="210">
        <v>209</v>
      </c>
      <c r="B218" s="211" t="str">
        <f>IF('Weightage Page-1'!B224&lt;&gt;"",'Weightage Page-1'!B224,"")</f>
        <v/>
      </c>
      <c r="C218" s="118"/>
      <c r="D218" s="423">
        <f>(IF('Semester Activities'!J$11&lt;&gt;0,('Semester Activities'!J$11/'Weightage Page-1'!D$13)*'Weightage Page-1'!D224,0))+
(IF('Semester Activities'!J$12&lt;&gt;0,('Semester Activities'!J$12/'Weightage Page-1'!E$13)*'Weightage Page-1'!E224,0))+
(IF('Semester Activities'!J$13&lt;&gt;0,('Semester Activities'!J$13/'Weightage Page-1'!F$13)*'Weightage Page-1'!F224,0))+
(IF('Semester Activities'!J$14&lt;&gt;0,('Semester Activities'!J$14/'Weightage Page-1'!G$13)*'Weightage Page-1'!G224,0))+
(IF('Semester Activities'!J$15&lt;&gt;0,('Semester Activities'!J$15/'Weightage Page-1'!H$13)*'Weightage Page-1'!H224,0))+
(IF('Semester Activities'!J$16&lt;&gt;0,('Semester Activities'!J$16/'Weightage Page-1'!I$13)*'Weightage Page-1'!I224,0))+
(IF('Semester Activities'!J$17&lt;&gt;0,('Semester Activities'!J$17/'Weightage Page-1'!J$13)*'Weightage Page-1'!J224,0))+
(IF('Semester Activities'!J$18&lt;&gt;0,('Semester Activities'!J$18/'Weightage Page-1'!K$13)*'Weightage Page-1'!K224,0))+
(IF('Semester Activities'!J$19&lt;&gt;0,('Semester Activities'!J$19/'Weightage Page-1'!L$13)*'Weightage Page-1'!L224,0))+
(IF('Semester Activities'!J$20&lt;&gt;0,('Semester Activities'!J$20/'Weightage Page-1'!M$13)*'Weightage Page-1'!M224,0))+
(IF('Semester Activities'!J$21&lt;&gt;0,('Semester Activities'!J$21/'Weightage Page-1'!N$13)*'Weightage Page-1'!N224,0))+
(IF('Semester Activities'!J$25&lt;&gt;0,('Semester Activities'!J$25/'Weightage Page-1'!R$13)*'Weightage Page-1'!R224,0))+
(IF('Semester Activities'!J$26&lt;&gt;0,('Semester Activities'!J$26/'Weightage Page-1'!S$13)*'Weightage Page-1'!S224,0))+
(IF('Semester Activities'!J$27&lt;&gt;0,('Semester Activities'!J$27/'Weightage Page-1'!T$13)*'Weightage Page-1'!T224,0))+
(IF('Semester Activities'!J$28&lt;&gt;0,('Semester Activities'!J$28/'Weightage Page-1'!U$13)*'Weightage Page-1'!U224,0))+
(IF('Semester Activities'!J$29&lt;&gt;0,('Semester Activities'!J$29/'Weightage Page-1'!V$13)*'Weightage Page-1'!V224,0))+
(IF('Semester Activities'!J$30&lt;&gt;0,('Semester Activities'!J$30/'Weightage Page-1'!W$13)*'Weightage Page-1'!W224,0))+
(IF('Semester Activities'!J$31&lt;&gt;0,('Semester Activities'!J$31/'Weightage Page-1'!X$13)*'Weightage Page-1'!X224,0))+
(IF('Semester Activities'!J$32&lt;&gt;0,('Semester Activities'!J$32/'Weightage Page-1'!Y$13)*'Weightage Page-1'!Y224,0))+
(IF('Semester Activities'!J$33&lt;&gt;0,('Semester Activities'!J$33/'Weightage Page-1'!Z$13)*'Weightage Page-1'!Z224,0))+
(IF('Semester Activities'!J$34&lt;&gt;0,('Semester Activities'!J$34/'Weightage Page-1'!AA$13)*'Weightage Page-1'!AA224,0))+
(IF('Semester Activities'!J$35&lt;&gt;0,('Semester Activities'!J$35/'Weightage Page-1'!AB$13)*'Weightage Page-1'!AB224,0))+
(IF('Semester Activities'!J$36&lt;&gt;0,('Semester Activities'!J$36/'Weightage Page-1'!AC$13)*'Weightage Page-1'!AC224,0))+
(IF('Semester Activities'!J$38&lt;&gt;0,('Semester Activities'!J$38/'Weightage Page-1'!AE$13)*'Weightage Page-1'!AE224,0))+
(IF('Semester Activities'!J$39&lt;&gt;0,('Semester Activities'!J$39/'Weightage Page-1'!AF$13)*'Weightage Page-1'!AF224,0))+
(IF('Semester Activities'!J$40&lt;&gt;0,('Semester Activities'!J$40/'Weightage Page-1'!AG$13)*'Weightage Page-1'!AG224,0))+
(IF('Semester Activities'!J$41&lt;&gt;0,('Semester Activities'!J$41/'Weightage Page-1'!AH$13)*'Weightage Page-1'!AH224,0))+
(IF('Semester Activities'!J$42&lt;&gt;0,('Semester Activities'!J$42/'Weightage Page-1'!AI$13)*'Weightage Page-1'!AI224,0))+
(IF('Semester Activities'!J$43&lt;&gt;0,('Semester Activities'!J$43/'Weightage Page-1'!AJ$13)*'Weightage Page-1'!AJ224,0))+
(IF('Semester Activities'!J$44&lt;&gt;0,('Semester Activities'!J$44/'Weightage Page-1'!AK$13)*'Weightage Page-1'!AK224,0))+
(IF('Semester Activities'!J$45&lt;&gt;0,('Semester Activities'!J$45/'Weightage Page-1'!AL$13)*'Weightage Page-1'!AL224,0))+
(IF('Semester Activities'!J$46&lt;&gt;0,('Semester Activities'!J$46/'Weightage Page-1'!AM$13)*'Weightage Page-1'!AM224,0))+
(IF('Semester Activities'!J$47&lt;&gt;0,('Semester Activities'!J$47/'Weightage Page-1'!AN$13)*'Weightage Page-1'!AN224,0))+
(IF('Semester Activities'!J$48&lt;&gt;0,('Semester Activities'!J$48/'Weightage Page-1'!AO$13)*'Weightage Page-1'!AO224,0))+
(IF('Semester Activities'!J$49&lt;&gt;0,('Semester Activities'!J$49/'Weightage Page-1'!AP$13)*'Weightage Page-1'!AP224,0))+
(IF('Semester Activities'!J$50&lt;&gt;0,('Semester Activities'!J$50/'Weightage Page-1'!AQ$13)*'Weightage Page-1'!AQ224,0))+
(IF('Semester Activities'!J$51&lt;&gt;0,('Semester Activities'!J$51/'Weightage Page-1'!AR$13)*'Weightage Page-1'!AR224,0))+
(IF('Semester Activities'!J$52&lt;&gt;0,('Semester Activities'!J$52/'Weightage Page-1'!AS$13)*'Weightage Page-1'!AS224,0))+
(IF('Semester Activities'!J$53&lt;&gt;0,('Semester Activities'!J$53/'Weightage Page-1'!AT$13)*'Weightage Page-1'!AT224,0))+
(IF('Semester Activities'!J$54&lt;&gt;0,('Semester Activities'!J$54/'Weightage Page-1'!AU$13)*'Weightage Page-1'!AU224,0))+
(IF('Semester Activities'!J$55&lt;&gt;0,('Semester Activities'!J$55/'Weightage Page-1'!AV$13)*'Weightage Page-1'!AV224,0))+
(IF('Semester Activities'!J$56&lt;&gt;0,('Semester Activities'!J$56/'Weightage Page-1'!AW$13)*'Weightage Page-1'!AW224,0))+
(IF('Semester Activities'!J$57&lt;&gt;0,('Semester Activities'!J$57/'Weightage Page-1'!AX$13)*'Weightage Page-1'!AX224,0))+
(IF('Semester Activities'!J$58&lt;&gt;0,('Semester Activities'!J$58/'Weightage Page-1'!AY$13)*'Weightage Page-1'!AY224,0))+
(IF('Semester Activities'!J$59&lt;&gt;0,('Semester Activities'!J$59/'Weightage Page-1'!AZ$13)*'Weightage Page-1'!AZ224,0))+
(IF('Semester Activities'!J$60&lt;&gt;0,('Semester Activities'!J$60/'Weightage Page-1'!BA$13)*'Weightage Page-1'!BA224,0))+
(IF('Semester Activities'!J$61&lt;&gt;0,('Semester Activities'!J$61/'Weightage Page-1'!BB$13)*'Weightage Page-1'!BB224,0))</f>
        <v>0</v>
      </c>
      <c r="E218" s="423"/>
      <c r="F218" s="423">
        <f>(IF('Semester Activities'!K$11&lt;&gt;0,('Semester Activities'!K$11/'Weightage Page-1'!D$13)*'Weightage Page-1'!D224,0))+
(IF('Semester Activities'!K$12&lt;&gt;0,('Semester Activities'!K$12/'Weightage Page-1'!E$13)*'Weightage Page-1'!E224,0))+
(IF('Semester Activities'!K$13&lt;&gt;0,('Semester Activities'!K$13/'Weightage Page-1'!F$13)*'Weightage Page-1'!F224,0))+
(IF('Semester Activities'!K$14&lt;&gt;0,('Semester Activities'!K$14/'Weightage Page-1'!G$13)*'Weightage Page-1'!G224,0))+
(IF('Semester Activities'!K$15&lt;&gt;0,('Semester Activities'!K$15/'Weightage Page-1'!H$13)*'Weightage Page-1'!H224,0))+
(IF('Semester Activities'!K$16&lt;&gt;0,('Semester Activities'!K$16/'Weightage Page-1'!I$13)*'Weightage Page-1'!I224,0))+
(IF('Semester Activities'!K$17&lt;&gt;0,('Semester Activities'!K$17/'Weightage Page-1'!J$13)*'Weightage Page-1'!J224,0))+
(IF('Semester Activities'!K$18&lt;&gt;0,('Semester Activities'!K$18/'Weightage Page-1'!K$13)*'Weightage Page-1'!K224,0))+
(IF('Semester Activities'!K$19&lt;&gt;0,('Semester Activities'!K$19/'Weightage Page-1'!L$13)*'Weightage Page-1'!L224,0))+
(IF('Semester Activities'!K$20&lt;&gt;0,('Semester Activities'!K$20/'Weightage Page-1'!M$13)*'Weightage Page-1'!M224,0))+
(IF('Semester Activities'!K$21&lt;&gt;0,('Semester Activities'!K$21/'Weightage Page-1'!N$13)*'Weightage Page-1'!N224,0))+
(IF('Semester Activities'!K$25&lt;&gt;0,('Semester Activities'!K$25/'Weightage Page-1'!R$13)*'Weightage Page-1'!R224,0))+
(IF('Semester Activities'!K$26&lt;&gt;0,('Semester Activities'!K$26/'Weightage Page-1'!S$13)*'Weightage Page-1'!S224,0))+
(IF('Semester Activities'!K$27&lt;&gt;0,('Semester Activities'!K$27/'Weightage Page-1'!T$13)*'Weightage Page-1'!T224,0))+
(IF('Semester Activities'!K$28&lt;&gt;0,('Semester Activities'!K$28/'Weightage Page-1'!U$13)*'Weightage Page-1'!U224,0))+
(IF('Semester Activities'!K$29&lt;&gt;0,('Semester Activities'!K$29/'Weightage Page-1'!V$13)*'Weightage Page-1'!V224,0))+
(IF('Semester Activities'!K$30&lt;&gt;0,('Semester Activities'!K$30/'Weightage Page-1'!W$13)*'Weightage Page-1'!W224,0))+
(IF('Semester Activities'!K$31&lt;&gt;0,('Semester Activities'!K$31/'Weightage Page-1'!X$13)*'Weightage Page-1'!X224,0))+
(IF('Semester Activities'!K$32&lt;&gt;0,('Semester Activities'!K$32/'Weightage Page-1'!Y$13)*'Weightage Page-1'!Y224,0))+
(IF('Semester Activities'!K$33&lt;&gt;0,('Semester Activities'!K$33/'Weightage Page-1'!Z$13)*'Weightage Page-1'!Z224,0))+
(IF('Semester Activities'!K$34&lt;&gt;0,('Semester Activities'!K$34/'Weightage Page-1'!AA$13)*'Weightage Page-1'!AA224,0))+
(IF('Semester Activities'!K$35&lt;&gt;0,('Semester Activities'!K$35/'Weightage Page-1'!AB$13)*'Weightage Page-1'!AB224,0))+
(IF('Semester Activities'!K$36&lt;&gt;0,('Semester Activities'!K$36/'Weightage Page-1'!AC$13)*'Weightage Page-1'!AC224,0))+
(IF('Semester Activities'!K$38&lt;&gt;0,('Semester Activities'!K$38/'Weightage Page-1'!AE$13)*'Weightage Page-1'!AE224,0))+
(IF('Semester Activities'!K$39&lt;&gt;0,('Semester Activities'!K$39/'Weightage Page-1'!AF$13)*'Weightage Page-1'!AF224,0))+
(IF('Semester Activities'!K$40&lt;&gt;0,('Semester Activities'!K$40/'Weightage Page-1'!AG$13)*'Weightage Page-1'!AG224,0))+
(IF('Semester Activities'!K$41&lt;&gt;0,('Semester Activities'!K$41/'Weightage Page-1'!AH$13)*'Weightage Page-1'!AH224,0))+
(IF('Semester Activities'!K$42&lt;&gt;0,('Semester Activities'!K$42/'Weightage Page-1'!AI$13)*'Weightage Page-1'!AI224,0))+
(IF('Semester Activities'!K$43&lt;&gt;0,('Semester Activities'!K$43/'Weightage Page-1'!AJ$13)*'Weightage Page-1'!AJ224,0))+
(IF('Semester Activities'!K$44&lt;&gt;0,('Semester Activities'!K$44/'Weightage Page-1'!AK$13)*'Weightage Page-1'!AK224,0))+
(IF('Semester Activities'!K$45&lt;&gt;0,('Semester Activities'!K$45/'Weightage Page-1'!AL$13)*'Weightage Page-1'!AL224,0))+
(IF('Semester Activities'!K$46&lt;&gt;0,('Semester Activities'!K$46/'Weightage Page-1'!AM$13)*'Weightage Page-1'!AM224,0))+
(IF('Semester Activities'!K$47&lt;&gt;0,('Semester Activities'!K$47/'Weightage Page-1'!AN$13)*'Weightage Page-1'!AN224,0))+
(IF('Semester Activities'!K$48&lt;&gt;0,('Semester Activities'!K$48/'Weightage Page-1'!AO$13)*'Weightage Page-1'!AO224,0))+
(IF('Semester Activities'!K$49&lt;&gt;0,('Semester Activities'!K$49/'Weightage Page-1'!AP$13)*'Weightage Page-1'!AP224,0))+
(IF('Semester Activities'!K$50&lt;&gt;0,('Semester Activities'!K$50/'Weightage Page-1'!AQ$13)*'Weightage Page-1'!AQ224,0))+
(IF('Semester Activities'!K$51&lt;&gt;0,('Semester Activities'!K$51/'Weightage Page-1'!AR$13)*'Weightage Page-1'!AR224,0))+
(IF('Semester Activities'!K$52&lt;&gt;0,('Semester Activities'!K$52/'Weightage Page-1'!AS$13)*'Weightage Page-1'!AS224,0))+
(IF('Semester Activities'!K$53&lt;&gt;0,('Semester Activities'!K$53/'Weightage Page-1'!AT$13)*'Weightage Page-1'!AT224,0))+
(IF('Semester Activities'!K$54&lt;&gt;0,('Semester Activities'!K$54/'Weightage Page-1'!AU$13)*'Weightage Page-1'!AU224,0))+
(IF('Semester Activities'!K$55&lt;&gt;0,('Semester Activities'!K$55/'Weightage Page-1'!AV$13)*'Weightage Page-1'!AV224,0))+
(IF('Semester Activities'!K$56&lt;&gt;0,('Semester Activities'!K$56/'Weightage Page-1'!AW$13)*'Weightage Page-1'!AW224,0))+
(IF('Semester Activities'!K$57&lt;&gt;0,('Semester Activities'!K$57/'Weightage Page-1'!AX$13)*'Weightage Page-1'!AX224,0))+
(IF('Semester Activities'!K$58&lt;&gt;0,('Semester Activities'!K$58/'Weightage Page-1'!AY$13)*'Weightage Page-1'!AY224,0))+
(IF('Semester Activities'!K$59&lt;&gt;0,('Semester Activities'!K$59/'Weightage Page-1'!AZ$13)*'Weightage Page-1'!AZ224,0))+
(IF('Semester Activities'!K$60&lt;&gt;0,('Semester Activities'!K$60/'Weightage Page-1'!BA$13)*'Weightage Page-1'!BA224,0))+
(IF('Semester Activities'!K$61&lt;&gt;0,('Semester Activities'!K$61/'Weightage Page-1'!BB$13)*'Weightage Page-1'!BB224,0))</f>
        <v>0</v>
      </c>
      <c r="G218" s="423"/>
      <c r="H218" s="423">
        <f>(IF('Semester Activities'!L$11&lt;&gt;0,('Semester Activities'!L$11/'Weightage Page-1'!D$13)*'Weightage Page-1'!D224,0))+
(IF('Semester Activities'!L$12&lt;&gt;0,('Semester Activities'!L$12/'Weightage Page-1'!E$13)*'Weightage Page-1'!E224,0))+
(IF('Semester Activities'!L$13&lt;&gt;0,('Semester Activities'!L$13/'Weightage Page-1'!F$13)*'Weightage Page-1'!F224,0))+
(IF('Semester Activities'!L$14&lt;&gt;0,('Semester Activities'!L$14/'Weightage Page-1'!G$13)*'Weightage Page-1'!G224,0))+
(IF('Semester Activities'!L$15&lt;&gt;0,('Semester Activities'!L$15/'Weightage Page-1'!H$13)*'Weightage Page-1'!H224,0))+
(IF('Semester Activities'!L$16&lt;&gt;0,('Semester Activities'!L$16/'Weightage Page-1'!I$13)*'Weightage Page-1'!I224,0))+
(IF('Semester Activities'!L$17&lt;&gt;0,('Semester Activities'!L$17/'Weightage Page-1'!J$13)*'Weightage Page-1'!J224,0))+
(IF('Semester Activities'!L$18&lt;&gt;0,('Semester Activities'!L$18/'Weightage Page-1'!K$13)*'Weightage Page-1'!K224,0))+
(IF('Semester Activities'!L$19&lt;&gt;0,('Semester Activities'!L$19/'Weightage Page-1'!L$13)*'Weightage Page-1'!L224,0))+
(IF('Semester Activities'!L$20&lt;&gt;0,('Semester Activities'!L$20/'Weightage Page-1'!M$13)*'Weightage Page-1'!M224,0))+
(IF('Semester Activities'!L$21&lt;&gt;0,('Semester Activities'!L$21/'Weightage Page-1'!N$13)*'Weightage Page-1'!N224,0))+
(IF('Semester Activities'!L$25&lt;&gt;0,('Semester Activities'!L$25/'Weightage Page-1'!R$13)*'Weightage Page-1'!R224,0))+
(IF('Semester Activities'!L$26&lt;&gt;0,('Semester Activities'!L$26/'Weightage Page-1'!S$13)*'Weightage Page-1'!S224,0))+
(IF('Semester Activities'!L$27&lt;&gt;0,('Semester Activities'!L$27/'Weightage Page-1'!T$13)*'Weightage Page-1'!T224,0))+
(IF('Semester Activities'!L$28&lt;&gt;0,('Semester Activities'!L$28/'Weightage Page-1'!U$13)*'Weightage Page-1'!U224,0))+
(IF('Semester Activities'!L$29&lt;&gt;0,('Semester Activities'!L$29/'Weightage Page-1'!V$13)*'Weightage Page-1'!V224,0))+
(IF('Semester Activities'!L$30&lt;&gt;0,('Semester Activities'!L$30/'Weightage Page-1'!W$13)*'Weightage Page-1'!W224,0))+
(IF('Semester Activities'!L$31&lt;&gt;0,('Semester Activities'!L$31/'Weightage Page-1'!X$13)*'Weightage Page-1'!X224,0))+
(IF('Semester Activities'!L$32&lt;&gt;0,('Semester Activities'!L$32/'Weightage Page-1'!Y$13)*'Weightage Page-1'!Y224,0))+
(IF('Semester Activities'!L$33&lt;&gt;0,('Semester Activities'!L$33/'Weightage Page-1'!Z$13)*'Weightage Page-1'!Z224,0))+
(IF('Semester Activities'!L$34&lt;&gt;0,('Semester Activities'!L$34/'Weightage Page-1'!AA$13)*'Weightage Page-1'!AA224,0))+
(IF('Semester Activities'!L$35&lt;&gt;0,('Semester Activities'!L$35/'Weightage Page-1'!AB$13)*'Weightage Page-1'!AB224,0))+
(IF('Semester Activities'!L$36&lt;&gt;0,('Semester Activities'!L$36/'Weightage Page-1'!AC$13)*'Weightage Page-1'!AC224,0))+
(IF('Semester Activities'!L$38&lt;&gt;0,('Semester Activities'!L$38/'Weightage Page-1'!AE$13)*'Weightage Page-1'!AE224,0))+
(IF('Semester Activities'!L$39&lt;&gt;0,('Semester Activities'!L$39/'Weightage Page-1'!AF$13)*'Weightage Page-1'!AF224,0))+
(IF('Semester Activities'!L$40&lt;&gt;0,('Semester Activities'!L$40/'Weightage Page-1'!AG$13)*'Weightage Page-1'!AG224,0))+
(IF('Semester Activities'!L$41&lt;&gt;0,('Semester Activities'!L$41/'Weightage Page-1'!AH$13)*'Weightage Page-1'!AH224,0))+
(IF('Semester Activities'!L$42&lt;&gt;0,('Semester Activities'!L$42/'Weightage Page-1'!AI$13)*'Weightage Page-1'!AI224,0))+
(IF('Semester Activities'!L$43&lt;&gt;0,('Semester Activities'!L$43/'Weightage Page-1'!AJ$13)*'Weightage Page-1'!AJ224,0))+
(IF('Semester Activities'!L$44&lt;&gt;0,('Semester Activities'!L$44/'Weightage Page-1'!AK$13)*'Weightage Page-1'!AK224,0))+
(IF('Semester Activities'!L$45&lt;&gt;0,('Semester Activities'!L$45/'Weightage Page-1'!AL$13)*'Weightage Page-1'!AL224,0))+
(IF('Semester Activities'!L$46&lt;&gt;0,('Semester Activities'!L$46/'Weightage Page-1'!AM$13)*'Weightage Page-1'!AM224,0))+
(IF('Semester Activities'!L$47&lt;&gt;0,('Semester Activities'!L$47/'Weightage Page-1'!AN$13)*'Weightage Page-1'!AN224,0))+
(IF('Semester Activities'!L$48&lt;&gt;0,('Semester Activities'!L$48/'Weightage Page-1'!AO$13)*'Weightage Page-1'!AO224,0))+
(IF('Semester Activities'!L$49&lt;&gt;0,('Semester Activities'!L$49/'Weightage Page-1'!AP$13)*'Weightage Page-1'!AP224,0))+
(IF('Semester Activities'!L$50&lt;&gt;0,('Semester Activities'!L$50/'Weightage Page-1'!AQ$13)*'Weightage Page-1'!AQ224,0))+
(IF('Semester Activities'!L$51&lt;&gt;0,('Semester Activities'!L$51/'Weightage Page-1'!AR$13)*'Weightage Page-1'!AR224,0))+
(IF('Semester Activities'!L$52&lt;&gt;0,('Semester Activities'!L$52/'Weightage Page-1'!AS$13)*'Weightage Page-1'!AS224,0))+
(IF('Semester Activities'!L$53&lt;&gt;0,('Semester Activities'!L$53/'Weightage Page-1'!AT$13)*'Weightage Page-1'!AT224,0))+
(IF('Semester Activities'!L$54&lt;&gt;0,('Semester Activities'!L$54/'Weightage Page-1'!AU$13)*'Weightage Page-1'!AU224,0))+
(IF('Semester Activities'!L$55&lt;&gt;0,('Semester Activities'!L$55/'Weightage Page-1'!AV$13)*'Weightage Page-1'!AV224,0))+
(IF('Semester Activities'!L$56&lt;&gt;0,('Semester Activities'!L$56/'Weightage Page-1'!AW$13)*'Weightage Page-1'!AW224,0))+
(IF('Semester Activities'!L$57&lt;&gt;0,('Semester Activities'!L$57/'Weightage Page-1'!AX$13)*'Weightage Page-1'!AX224,0))+
(IF('Semester Activities'!L$58&lt;&gt;0,('Semester Activities'!L$58/'Weightage Page-1'!AY$13)*'Weightage Page-1'!AY224,0))+
(IF('Semester Activities'!L$59&lt;&gt;0,('Semester Activities'!L$59/'Weightage Page-1'!AZ$13)*'Weightage Page-1'!AZ224,0))+
(IF('Semester Activities'!L$60&lt;&gt;0,('Semester Activities'!L$60/'Weightage Page-1'!BA$13)*'Weightage Page-1'!BA224,0))+
(IF('Semester Activities'!L$61&lt;&gt;0,('Semester Activities'!L$61/'Weightage Page-1'!BB$13)*'Weightage Page-1'!BB224,0))</f>
        <v>0</v>
      </c>
      <c r="I218" s="423"/>
      <c r="J218" s="423">
        <f>(IF('Semester Activities'!M$11&lt;&gt;0,('Semester Activities'!M$11/'Weightage Page-1'!D$13)*'Weightage Page-1'!D224,0))+
(IF('Semester Activities'!M$12&lt;&gt;0,('Semester Activities'!M$12/'Weightage Page-1'!E$13)*'Weightage Page-1'!E224,0))+
(IF('Semester Activities'!M$13&lt;&gt;0,('Semester Activities'!M$13/'Weightage Page-1'!F$13)*'Weightage Page-1'!F224,0))+
(IF('Semester Activities'!M$14&lt;&gt;0,('Semester Activities'!M$14/'Weightage Page-1'!G$13)*'Weightage Page-1'!G224,0))+
(IF('Semester Activities'!M$15&lt;&gt;0,('Semester Activities'!M$15/'Weightage Page-1'!H$13)*'Weightage Page-1'!H224,0))+
(IF('Semester Activities'!M$16&lt;&gt;0,('Semester Activities'!M$16/'Weightage Page-1'!I$13)*'Weightage Page-1'!I224,0))+
(IF('Semester Activities'!M$17&lt;&gt;0,('Semester Activities'!M$17/'Weightage Page-1'!J$13)*'Weightage Page-1'!J224,0))+
(IF('Semester Activities'!M$18&lt;&gt;0,('Semester Activities'!M$18/'Weightage Page-1'!K$13)*'Weightage Page-1'!K224,0))+
(IF('Semester Activities'!M$19&lt;&gt;0,('Semester Activities'!M$19/'Weightage Page-1'!L$13)*'Weightage Page-1'!L224,0))+
(IF('Semester Activities'!M$20&lt;&gt;0,('Semester Activities'!M$20/'Weightage Page-1'!M$13)*'Weightage Page-1'!M224,0))+
(IF('Semester Activities'!M$21&lt;&gt;0,('Semester Activities'!M$21/'Weightage Page-1'!N$13)*'Weightage Page-1'!N224,0))+
(IF('Semester Activities'!M$25&lt;&gt;0,('Semester Activities'!M$25/'Weightage Page-1'!R$13)*'Weightage Page-1'!R224,0))+
(IF('Semester Activities'!M$26&lt;&gt;0,('Semester Activities'!M$26/'Weightage Page-1'!S$13)*'Weightage Page-1'!S224,0))+
(IF('Semester Activities'!M$27&lt;&gt;0,('Semester Activities'!M$27/'Weightage Page-1'!T$13)*'Weightage Page-1'!T224,0))+
(IF('Semester Activities'!M$28&lt;&gt;0,('Semester Activities'!M$28/'Weightage Page-1'!U$13)*'Weightage Page-1'!U224,0))+
(IF('Semester Activities'!M$29&lt;&gt;0,('Semester Activities'!M$29/'Weightage Page-1'!V$13)*'Weightage Page-1'!V224,0))+
(IF('Semester Activities'!M$30&lt;&gt;0,('Semester Activities'!M$30/'Weightage Page-1'!W$13)*'Weightage Page-1'!W224,0))+
(IF('Semester Activities'!M$31&lt;&gt;0,('Semester Activities'!M$31/'Weightage Page-1'!X$13)*'Weightage Page-1'!X224,0))+
(IF('Semester Activities'!M$32&lt;&gt;0,('Semester Activities'!M$32/'Weightage Page-1'!Y$13)*'Weightage Page-1'!Y224,0))+
(IF('Semester Activities'!M$33&lt;&gt;0,('Semester Activities'!M$33/'Weightage Page-1'!Z$13)*'Weightage Page-1'!Z224,0))+
(IF('Semester Activities'!M$34&lt;&gt;0,('Semester Activities'!M$34/'Weightage Page-1'!AA$13)*'Weightage Page-1'!AA224,0))+
(IF('Semester Activities'!M$35&lt;&gt;0,('Semester Activities'!M$35/'Weightage Page-1'!AB$13)*'Weightage Page-1'!AB224,0))+
(IF('Semester Activities'!M$36&lt;&gt;0,('Semester Activities'!M$36/'Weightage Page-1'!AC$13)*'Weightage Page-1'!AC224,0))+
(IF('Semester Activities'!M$38&lt;&gt;0,('Semester Activities'!M$38/'Weightage Page-1'!AE$13)*'Weightage Page-1'!AE224,0))+
(IF('Semester Activities'!M$39&lt;&gt;0,('Semester Activities'!M$39/'Weightage Page-1'!AF$13)*'Weightage Page-1'!AF224,0))+
(IF('Semester Activities'!M$40&lt;&gt;0,('Semester Activities'!M$40/'Weightage Page-1'!AG$13)*'Weightage Page-1'!AG224,0))+
(IF('Semester Activities'!M$41&lt;&gt;0,('Semester Activities'!M$41/'Weightage Page-1'!AH$13)*'Weightage Page-1'!AH224,0))+
(IF('Semester Activities'!M$42&lt;&gt;0,('Semester Activities'!M$42/'Weightage Page-1'!AI$13)*'Weightage Page-1'!AI224,0))+
(IF('Semester Activities'!M$43&lt;&gt;0,('Semester Activities'!M$43/'Weightage Page-1'!AJ$13)*'Weightage Page-1'!AJ224,0))+
(IF('Semester Activities'!M$44&lt;&gt;0,('Semester Activities'!M$44/'Weightage Page-1'!AK$13)*'Weightage Page-1'!AK224,0))+
(IF('Semester Activities'!M$45&lt;&gt;0,('Semester Activities'!M$45/'Weightage Page-1'!AL$13)*'Weightage Page-1'!AL224,0))+
(IF('Semester Activities'!M$46&lt;&gt;0,('Semester Activities'!M$46/'Weightage Page-1'!AM$13)*'Weightage Page-1'!AM224,0))+
(IF('Semester Activities'!M$47&lt;&gt;0,('Semester Activities'!M$47/'Weightage Page-1'!AN$13)*'Weightage Page-1'!AN224,0))+
(IF('Semester Activities'!M$48&lt;&gt;0,('Semester Activities'!M$48/'Weightage Page-1'!AO$13)*'Weightage Page-1'!AO224,0))+
(IF('Semester Activities'!M$49&lt;&gt;0,('Semester Activities'!M$49/'Weightage Page-1'!AP$13)*'Weightage Page-1'!AP224,0))+
(IF('Semester Activities'!M$50&lt;&gt;0,('Semester Activities'!M$50/'Weightage Page-1'!AQ$13)*'Weightage Page-1'!AQ224,0))+
(IF('Semester Activities'!M$51&lt;&gt;0,('Semester Activities'!M$51/'Weightage Page-1'!AR$13)*'Weightage Page-1'!AR224,0))+
(IF('Semester Activities'!M$52&lt;&gt;0,('Semester Activities'!M$52/'Weightage Page-1'!AS$13)*'Weightage Page-1'!AS224,0))+
(IF('Semester Activities'!M$53&lt;&gt;0,('Semester Activities'!M$53/'Weightage Page-1'!AT$13)*'Weightage Page-1'!AT224,0))+
(IF('Semester Activities'!M$54&lt;&gt;0,('Semester Activities'!M$54/'Weightage Page-1'!AU$13)*'Weightage Page-1'!AU224,0))+
(IF('Semester Activities'!M$55&lt;&gt;0,('Semester Activities'!M$55/'Weightage Page-1'!AV$13)*'Weightage Page-1'!AV224,0))+
(IF('Semester Activities'!M$56&lt;&gt;0,('Semester Activities'!M$56/'Weightage Page-1'!AW$13)*'Weightage Page-1'!AW224,0))+
(IF('Semester Activities'!M$57&lt;&gt;0,('Semester Activities'!M$57/'Weightage Page-1'!AX$13)*'Weightage Page-1'!AX224,0))+
(IF('Semester Activities'!M$58&lt;&gt;0,('Semester Activities'!M$58/'Weightage Page-1'!AY$13)*'Weightage Page-1'!AY224,0))+
(IF('Semester Activities'!M$59&lt;&gt;0,('Semester Activities'!M$59/'Weightage Page-1'!AZ$13)*'Weightage Page-1'!AZ224,0))+
(IF('Semester Activities'!M$60&lt;&gt;0,('Semester Activities'!M$60/'Weightage Page-1'!BA$13)*'Weightage Page-1'!BA224,0))+
(IF('Semester Activities'!M$61&lt;&gt;0,('Semester Activities'!M$61/'Weightage Page-1'!BB$13)*'Weightage Page-1'!BB224,0))</f>
        <v>0</v>
      </c>
      <c r="K218" s="423"/>
      <c r="L218" s="423">
        <f>(IF('Semester Activities'!N$11&lt;&gt;0,('Semester Activities'!N$11/'Weightage Page-1'!D$13)*'Weightage Page-1'!D224,0))+
(IF('Semester Activities'!N$12&lt;&gt;0,('Semester Activities'!N$12/'Weightage Page-1'!E$13)*'Weightage Page-1'!E224,0))+
(IF('Semester Activities'!N$13&lt;&gt;0,('Semester Activities'!N$13/'Weightage Page-1'!F$13)*'Weightage Page-1'!F224,0))+
(IF('Semester Activities'!N$14&lt;&gt;0,('Semester Activities'!N$14/'Weightage Page-1'!G$13)*'Weightage Page-1'!G224,0))+
(IF('Semester Activities'!N$15&lt;&gt;0,('Semester Activities'!N$15/'Weightage Page-1'!H$13)*'Weightage Page-1'!H224,0))+
(IF('Semester Activities'!N$16&lt;&gt;0,('Semester Activities'!N$16/'Weightage Page-1'!I$13)*'Weightage Page-1'!I224,0))+
(IF('Semester Activities'!N$17&lt;&gt;0,('Semester Activities'!N$17/'Weightage Page-1'!J$13)*'Weightage Page-1'!J224,0))+
(IF('Semester Activities'!N$18&lt;&gt;0,('Semester Activities'!N$18/'Weightage Page-1'!K$13)*'Weightage Page-1'!K224,0))+
(IF('Semester Activities'!N$19&lt;&gt;0,('Semester Activities'!N$19/'Weightage Page-1'!L$13)*'Weightage Page-1'!L224,0))+
(IF('Semester Activities'!N$20&lt;&gt;0,('Semester Activities'!N$20/'Weightage Page-1'!M$13)*'Weightage Page-1'!M224,0))+
(IF('Semester Activities'!N$21&lt;&gt;0,('Semester Activities'!N$21/'Weightage Page-1'!N$13)*'Weightage Page-1'!N224,0))+
(IF('Semester Activities'!N$25&lt;&gt;0,('Semester Activities'!N$25/'Weightage Page-1'!R$13)*'Weightage Page-1'!R224,0))+
(IF('Semester Activities'!N$26&lt;&gt;0,('Semester Activities'!N$26/'Weightage Page-1'!S$13)*'Weightage Page-1'!S224,0))+
(IF('Semester Activities'!N$27&lt;&gt;0,('Semester Activities'!N$27/'Weightage Page-1'!T$13)*'Weightage Page-1'!T224,0))+
(IF('Semester Activities'!N$28&lt;&gt;0,('Semester Activities'!N$28/'Weightage Page-1'!U$13)*'Weightage Page-1'!U224,0))+
(IF('Semester Activities'!N$29&lt;&gt;0,('Semester Activities'!N$29/'Weightage Page-1'!V$13)*'Weightage Page-1'!V224,0))+
(IF('Semester Activities'!N$30&lt;&gt;0,('Semester Activities'!N$30/'Weightage Page-1'!W$13)*'Weightage Page-1'!W224,0))+
(IF('Semester Activities'!N$31&lt;&gt;0,('Semester Activities'!N$31/'Weightage Page-1'!X$13)*'Weightage Page-1'!X224,0))+
(IF('Semester Activities'!N$32&lt;&gt;0,('Semester Activities'!N$32/'Weightage Page-1'!Y$13)*'Weightage Page-1'!Y224,0))+
(IF('Semester Activities'!N$33&lt;&gt;0,('Semester Activities'!N$33/'Weightage Page-1'!Z$13)*'Weightage Page-1'!Z224,0))+
(IF('Semester Activities'!N$34&lt;&gt;0,('Semester Activities'!N$34/'Weightage Page-1'!AA$13)*'Weightage Page-1'!AA224,0))+
(IF('Semester Activities'!N$35&lt;&gt;0,('Semester Activities'!N$35/'Weightage Page-1'!AB$13)*'Weightage Page-1'!AB224,0))+
(IF('Semester Activities'!N$36&lt;&gt;0,('Semester Activities'!N$36/'Weightage Page-1'!AC$13)*'Weightage Page-1'!AC224,0))+
(IF('Semester Activities'!N$38&lt;&gt;0,('Semester Activities'!N$38/'Weightage Page-1'!AE$13)*'Weightage Page-1'!AE224,0))+
(IF('Semester Activities'!N$39&lt;&gt;0,('Semester Activities'!N$39/'Weightage Page-1'!AF$13)*'Weightage Page-1'!AF224,0))+
(IF('Semester Activities'!N$40&lt;&gt;0,('Semester Activities'!N$40/'Weightage Page-1'!AG$13)*'Weightage Page-1'!AG224,0))+
(IF('Semester Activities'!N$41&lt;&gt;0,('Semester Activities'!N$41/'Weightage Page-1'!AH$13)*'Weightage Page-1'!AH224,0))+
(IF('Semester Activities'!N$42&lt;&gt;0,('Semester Activities'!N$42/'Weightage Page-1'!AI$13)*'Weightage Page-1'!AI224,0))+
(IF('Semester Activities'!N$43&lt;&gt;0,('Semester Activities'!N$43/'Weightage Page-1'!AJ$13)*'Weightage Page-1'!AJ224,0))+
(IF('Semester Activities'!N$44&lt;&gt;0,('Semester Activities'!N$44/'Weightage Page-1'!AK$13)*'Weightage Page-1'!AK224,0))+
(IF('Semester Activities'!N$45&lt;&gt;0,('Semester Activities'!N$45/'Weightage Page-1'!AL$13)*'Weightage Page-1'!AL224,0))+
(IF('Semester Activities'!N$46&lt;&gt;0,('Semester Activities'!N$46/'Weightage Page-1'!AM$13)*'Weightage Page-1'!AM224,0))+
(IF('Semester Activities'!N$47&lt;&gt;0,('Semester Activities'!N$47/'Weightage Page-1'!AN$13)*'Weightage Page-1'!AN224,0))+
(IF('Semester Activities'!N$48&lt;&gt;0,('Semester Activities'!N$48/'Weightage Page-1'!AO$13)*'Weightage Page-1'!AO224,0))+
(IF('Semester Activities'!N$49&lt;&gt;0,('Semester Activities'!N$49/'Weightage Page-1'!AP$13)*'Weightage Page-1'!AP224,0))+
(IF('Semester Activities'!N$50&lt;&gt;0,('Semester Activities'!N$50/'Weightage Page-1'!AQ$13)*'Weightage Page-1'!AQ224,0))+
(IF('Semester Activities'!N$51&lt;&gt;0,('Semester Activities'!N$51/'Weightage Page-1'!AR$13)*'Weightage Page-1'!AR224,0))+
(IF('Semester Activities'!N$52&lt;&gt;0,('Semester Activities'!N$52/'Weightage Page-1'!AS$13)*'Weightage Page-1'!AS224,0))+
(IF('Semester Activities'!N$53&lt;&gt;0,('Semester Activities'!N$53/'Weightage Page-1'!AT$13)*'Weightage Page-1'!AT224,0))+
(IF('Semester Activities'!N$54&lt;&gt;0,('Semester Activities'!N$54/'Weightage Page-1'!AU$13)*'Weightage Page-1'!AU224,0))+
(IF('Semester Activities'!N$55&lt;&gt;0,('Semester Activities'!N$55/'Weightage Page-1'!AV$13)*'Weightage Page-1'!AV224,0))+
(IF('Semester Activities'!N$56&lt;&gt;0,('Semester Activities'!N$56/'Weightage Page-1'!AW$13)*'Weightage Page-1'!AW224,0))+
(IF('Semester Activities'!N$57&lt;&gt;0,('Semester Activities'!N$57/'Weightage Page-1'!AX$13)*'Weightage Page-1'!AX224,0))+
(IF('Semester Activities'!N$58&lt;&gt;0,('Semester Activities'!N$58/'Weightage Page-1'!AY$13)*'Weightage Page-1'!AY224,0))+
(IF('Semester Activities'!N$59&lt;&gt;0,('Semester Activities'!N$59/'Weightage Page-1'!AZ$13)*'Weightage Page-1'!AZ224,0))+
(IF('Semester Activities'!N$60&lt;&gt;0,('Semester Activities'!N$60/'Weightage Page-1'!BA$13)*'Weightage Page-1'!BA224,0))+
(IF('Semester Activities'!N$61&lt;&gt;0,('Semester Activities'!N$61/'Weightage Page-1'!BB$13)*'Weightage Page-1'!BB224,0))</f>
        <v>0</v>
      </c>
      <c r="M218" s="423"/>
      <c r="N218" s="424">
        <f t="shared" si="4"/>
        <v>0</v>
      </c>
      <c r="O218" s="424"/>
    </row>
  </sheetData>
  <mergeCells count="1287">
    <mergeCell ref="D217:E217"/>
    <mergeCell ref="F217:G217"/>
    <mergeCell ref="H217:I217"/>
    <mergeCell ref="J217:K217"/>
    <mergeCell ref="L217:M217"/>
    <mergeCell ref="N217:O217"/>
    <mergeCell ref="D218:E218"/>
    <mergeCell ref="F218:G218"/>
    <mergeCell ref="H218:I218"/>
    <mergeCell ref="J218:K218"/>
    <mergeCell ref="L218:M218"/>
    <mergeCell ref="N218:O218"/>
    <mergeCell ref="D215:E215"/>
    <mergeCell ref="F215:G215"/>
    <mergeCell ref="H215:I215"/>
    <mergeCell ref="J215:K215"/>
    <mergeCell ref="L215:M215"/>
    <mergeCell ref="N215:O215"/>
    <mergeCell ref="D216:E216"/>
    <mergeCell ref="F216:G216"/>
    <mergeCell ref="H216:I216"/>
    <mergeCell ref="J216:K216"/>
    <mergeCell ref="L216:M216"/>
    <mergeCell ref="N216:O216"/>
    <mergeCell ref="D213:E213"/>
    <mergeCell ref="F213:G213"/>
    <mergeCell ref="H213:I213"/>
    <mergeCell ref="J213:K213"/>
    <mergeCell ref="L213:M213"/>
    <mergeCell ref="N213:O213"/>
    <mergeCell ref="D214:E214"/>
    <mergeCell ref="F214:G214"/>
    <mergeCell ref="H214:I214"/>
    <mergeCell ref="J214:K214"/>
    <mergeCell ref="L214:M214"/>
    <mergeCell ref="N214:O214"/>
    <mergeCell ref="D211:E211"/>
    <mergeCell ref="F211:G211"/>
    <mergeCell ref="H211:I211"/>
    <mergeCell ref="J211:K211"/>
    <mergeCell ref="L211:M211"/>
    <mergeCell ref="N211:O211"/>
    <mergeCell ref="D212:E212"/>
    <mergeCell ref="F212:G212"/>
    <mergeCell ref="H212:I212"/>
    <mergeCell ref="J212:K212"/>
    <mergeCell ref="L212:M212"/>
    <mergeCell ref="N212:O212"/>
    <mergeCell ref="D209:E209"/>
    <mergeCell ref="F209:G209"/>
    <mergeCell ref="H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D207:E207"/>
    <mergeCell ref="F207:G207"/>
    <mergeCell ref="H207:I207"/>
    <mergeCell ref="J207:K207"/>
    <mergeCell ref="L207:M207"/>
    <mergeCell ref="N207:O207"/>
    <mergeCell ref="D208:E208"/>
    <mergeCell ref="F208:G208"/>
    <mergeCell ref="H208:I208"/>
    <mergeCell ref="J208:K208"/>
    <mergeCell ref="L208:M208"/>
    <mergeCell ref="N208:O208"/>
    <mergeCell ref="D205:E205"/>
    <mergeCell ref="F205:G205"/>
    <mergeCell ref="H205:I205"/>
    <mergeCell ref="J205:K205"/>
    <mergeCell ref="L205:M205"/>
    <mergeCell ref="N205:O205"/>
    <mergeCell ref="D206:E206"/>
    <mergeCell ref="F206:G206"/>
    <mergeCell ref="H206:I206"/>
    <mergeCell ref="J206:K206"/>
    <mergeCell ref="L206:M206"/>
    <mergeCell ref="N206:O206"/>
    <mergeCell ref="D203:E203"/>
    <mergeCell ref="F203:G203"/>
    <mergeCell ref="H203:I203"/>
    <mergeCell ref="J203:K203"/>
    <mergeCell ref="L203:M203"/>
    <mergeCell ref="N203:O203"/>
    <mergeCell ref="D204:E204"/>
    <mergeCell ref="F204:G204"/>
    <mergeCell ref="H204:I204"/>
    <mergeCell ref="J204:K204"/>
    <mergeCell ref="L204:M204"/>
    <mergeCell ref="N204:O204"/>
    <mergeCell ref="D201:E201"/>
    <mergeCell ref="F201:G201"/>
    <mergeCell ref="H201:I201"/>
    <mergeCell ref="J201:K201"/>
    <mergeCell ref="L201:M201"/>
    <mergeCell ref="N201:O201"/>
    <mergeCell ref="D202:E202"/>
    <mergeCell ref="F202:G202"/>
    <mergeCell ref="H202:I202"/>
    <mergeCell ref="J202:K202"/>
    <mergeCell ref="L202:M202"/>
    <mergeCell ref="N202:O202"/>
    <mergeCell ref="D199:E199"/>
    <mergeCell ref="F199:G199"/>
    <mergeCell ref="H199:I199"/>
    <mergeCell ref="J199:K199"/>
    <mergeCell ref="L199:M199"/>
    <mergeCell ref="N199:O199"/>
    <mergeCell ref="D200:E200"/>
    <mergeCell ref="F200:G200"/>
    <mergeCell ref="H200:I200"/>
    <mergeCell ref="J200:K200"/>
    <mergeCell ref="L200:M200"/>
    <mergeCell ref="N200:O200"/>
    <mergeCell ref="D197:E197"/>
    <mergeCell ref="F197:G197"/>
    <mergeCell ref="H197:I197"/>
    <mergeCell ref="J197:K197"/>
    <mergeCell ref="L197:M197"/>
    <mergeCell ref="N197:O197"/>
    <mergeCell ref="D198:E198"/>
    <mergeCell ref="F198:G198"/>
    <mergeCell ref="H198:I198"/>
    <mergeCell ref="J198:K198"/>
    <mergeCell ref="L198:M198"/>
    <mergeCell ref="N198:O198"/>
    <mergeCell ref="D195:E195"/>
    <mergeCell ref="F195:G195"/>
    <mergeCell ref="H195:I195"/>
    <mergeCell ref="J195:K195"/>
    <mergeCell ref="L195:M195"/>
    <mergeCell ref="N195:O195"/>
    <mergeCell ref="D196:E196"/>
    <mergeCell ref="F196:G196"/>
    <mergeCell ref="H196:I196"/>
    <mergeCell ref="J196:K196"/>
    <mergeCell ref="L196:M196"/>
    <mergeCell ref="N196:O196"/>
    <mergeCell ref="D193:E193"/>
    <mergeCell ref="F193:G193"/>
    <mergeCell ref="H193:I193"/>
    <mergeCell ref="J193:K193"/>
    <mergeCell ref="L193:M193"/>
    <mergeCell ref="N193:O193"/>
    <mergeCell ref="D194:E194"/>
    <mergeCell ref="F194:G194"/>
    <mergeCell ref="H194:I194"/>
    <mergeCell ref="J194:K194"/>
    <mergeCell ref="L194:M194"/>
    <mergeCell ref="N194:O194"/>
    <mergeCell ref="D191:E191"/>
    <mergeCell ref="F191:G191"/>
    <mergeCell ref="H191:I191"/>
    <mergeCell ref="J191:K191"/>
    <mergeCell ref="L191:M191"/>
    <mergeCell ref="N191:O191"/>
    <mergeCell ref="D192:E192"/>
    <mergeCell ref="F192:G192"/>
    <mergeCell ref="H192:I192"/>
    <mergeCell ref="J192:K192"/>
    <mergeCell ref="L192:M192"/>
    <mergeCell ref="N192:O192"/>
    <mergeCell ref="D189:E189"/>
    <mergeCell ref="F189:G189"/>
    <mergeCell ref="H189:I189"/>
    <mergeCell ref="J189:K189"/>
    <mergeCell ref="L189:M189"/>
    <mergeCell ref="N189:O189"/>
    <mergeCell ref="D190:E190"/>
    <mergeCell ref="F190:G190"/>
    <mergeCell ref="H190:I190"/>
    <mergeCell ref="J190:K190"/>
    <mergeCell ref="L190:M190"/>
    <mergeCell ref="N190:O190"/>
    <mergeCell ref="D187:E187"/>
    <mergeCell ref="F187:G187"/>
    <mergeCell ref="H187:I187"/>
    <mergeCell ref="J187:K187"/>
    <mergeCell ref="L187:M187"/>
    <mergeCell ref="N187:O187"/>
    <mergeCell ref="D188:E188"/>
    <mergeCell ref="F188:G188"/>
    <mergeCell ref="H188:I188"/>
    <mergeCell ref="J188:K188"/>
    <mergeCell ref="L188:M188"/>
    <mergeCell ref="N188:O188"/>
    <mergeCell ref="D185:E185"/>
    <mergeCell ref="F185:G185"/>
    <mergeCell ref="H185:I185"/>
    <mergeCell ref="J185:K185"/>
    <mergeCell ref="L185:M185"/>
    <mergeCell ref="N185:O185"/>
    <mergeCell ref="D186:E186"/>
    <mergeCell ref="F186:G186"/>
    <mergeCell ref="H186:I186"/>
    <mergeCell ref="J186:K186"/>
    <mergeCell ref="L186:M186"/>
    <mergeCell ref="N186:O186"/>
    <mergeCell ref="D183:E183"/>
    <mergeCell ref="F183:G183"/>
    <mergeCell ref="H183:I183"/>
    <mergeCell ref="J183:K183"/>
    <mergeCell ref="L183:M183"/>
    <mergeCell ref="N183:O183"/>
    <mergeCell ref="D184:E184"/>
    <mergeCell ref="F184:G184"/>
    <mergeCell ref="H184:I184"/>
    <mergeCell ref="J184:K184"/>
    <mergeCell ref="L184:M184"/>
    <mergeCell ref="N184:O184"/>
    <mergeCell ref="D181:E181"/>
    <mergeCell ref="F181:G181"/>
    <mergeCell ref="H181:I181"/>
    <mergeCell ref="J181:K181"/>
    <mergeCell ref="L181:M181"/>
    <mergeCell ref="N181:O181"/>
    <mergeCell ref="D182:E182"/>
    <mergeCell ref="F182:G182"/>
    <mergeCell ref="H182:I182"/>
    <mergeCell ref="J182:K182"/>
    <mergeCell ref="L182:M182"/>
    <mergeCell ref="N182:O182"/>
    <mergeCell ref="D179:E179"/>
    <mergeCell ref="F179:G179"/>
    <mergeCell ref="H179:I179"/>
    <mergeCell ref="J179:K179"/>
    <mergeCell ref="L179:M179"/>
    <mergeCell ref="N179:O179"/>
    <mergeCell ref="D180:E180"/>
    <mergeCell ref="F180:G180"/>
    <mergeCell ref="H180:I180"/>
    <mergeCell ref="J180:K180"/>
    <mergeCell ref="L180:M180"/>
    <mergeCell ref="N180:O180"/>
    <mergeCell ref="D177:E177"/>
    <mergeCell ref="F177:G177"/>
    <mergeCell ref="H177:I177"/>
    <mergeCell ref="J177:K177"/>
    <mergeCell ref="L177:M177"/>
    <mergeCell ref="N177:O177"/>
    <mergeCell ref="D178:E178"/>
    <mergeCell ref="F178:G178"/>
    <mergeCell ref="H178:I178"/>
    <mergeCell ref="J178:K178"/>
    <mergeCell ref="L178:M178"/>
    <mergeCell ref="N178:O178"/>
    <mergeCell ref="D175:E175"/>
    <mergeCell ref="F175:G175"/>
    <mergeCell ref="H175:I175"/>
    <mergeCell ref="J175:K175"/>
    <mergeCell ref="L175:M175"/>
    <mergeCell ref="N175:O175"/>
    <mergeCell ref="D176:E176"/>
    <mergeCell ref="F176:G176"/>
    <mergeCell ref="H176:I176"/>
    <mergeCell ref="J176:K176"/>
    <mergeCell ref="L176:M176"/>
    <mergeCell ref="N176:O176"/>
    <mergeCell ref="D173:E173"/>
    <mergeCell ref="F173:G173"/>
    <mergeCell ref="H173:I173"/>
    <mergeCell ref="J173:K173"/>
    <mergeCell ref="L173:M173"/>
    <mergeCell ref="N173:O173"/>
    <mergeCell ref="D174:E174"/>
    <mergeCell ref="F174:G174"/>
    <mergeCell ref="H174:I174"/>
    <mergeCell ref="J174:K174"/>
    <mergeCell ref="L174:M174"/>
    <mergeCell ref="N174:O174"/>
    <mergeCell ref="D171:E171"/>
    <mergeCell ref="F171:G171"/>
    <mergeCell ref="H171:I171"/>
    <mergeCell ref="J171:K171"/>
    <mergeCell ref="L171:M171"/>
    <mergeCell ref="N171:O171"/>
    <mergeCell ref="D172:E172"/>
    <mergeCell ref="F172:G172"/>
    <mergeCell ref="H172:I172"/>
    <mergeCell ref="J172:K172"/>
    <mergeCell ref="L172:M172"/>
    <mergeCell ref="N172:O172"/>
    <mergeCell ref="D169:E169"/>
    <mergeCell ref="F169:G169"/>
    <mergeCell ref="H169:I169"/>
    <mergeCell ref="J169:K169"/>
    <mergeCell ref="L169:M169"/>
    <mergeCell ref="N169:O169"/>
    <mergeCell ref="D170:E170"/>
    <mergeCell ref="F170:G170"/>
    <mergeCell ref="H170:I170"/>
    <mergeCell ref="J170:K170"/>
    <mergeCell ref="L170:M170"/>
    <mergeCell ref="N170:O170"/>
    <mergeCell ref="D167:E167"/>
    <mergeCell ref="F167:G167"/>
    <mergeCell ref="H167:I167"/>
    <mergeCell ref="J167:K167"/>
    <mergeCell ref="L167:M167"/>
    <mergeCell ref="N167:O167"/>
    <mergeCell ref="D168:E168"/>
    <mergeCell ref="F168:G168"/>
    <mergeCell ref="H168:I168"/>
    <mergeCell ref="J168:K168"/>
    <mergeCell ref="L168:M168"/>
    <mergeCell ref="N168:O168"/>
    <mergeCell ref="D165:E165"/>
    <mergeCell ref="F165:G165"/>
    <mergeCell ref="H165:I165"/>
    <mergeCell ref="J165:K165"/>
    <mergeCell ref="L165:M165"/>
    <mergeCell ref="N165:O165"/>
    <mergeCell ref="D166:E166"/>
    <mergeCell ref="F166:G166"/>
    <mergeCell ref="H166:I166"/>
    <mergeCell ref="J166:K166"/>
    <mergeCell ref="L166:M166"/>
    <mergeCell ref="N166:O166"/>
    <mergeCell ref="D163:E163"/>
    <mergeCell ref="F163:G163"/>
    <mergeCell ref="H163:I163"/>
    <mergeCell ref="J163:K163"/>
    <mergeCell ref="L163:M163"/>
    <mergeCell ref="N163:O163"/>
    <mergeCell ref="D164:E164"/>
    <mergeCell ref="F164:G164"/>
    <mergeCell ref="H164:I164"/>
    <mergeCell ref="J164:K164"/>
    <mergeCell ref="L164:M164"/>
    <mergeCell ref="N164:O164"/>
    <mergeCell ref="D161:E161"/>
    <mergeCell ref="F161:G161"/>
    <mergeCell ref="H161:I161"/>
    <mergeCell ref="J161:K161"/>
    <mergeCell ref="L161:M161"/>
    <mergeCell ref="N161:O161"/>
    <mergeCell ref="D162:E162"/>
    <mergeCell ref="F162:G162"/>
    <mergeCell ref="H162:I162"/>
    <mergeCell ref="J162:K162"/>
    <mergeCell ref="L162:M162"/>
    <mergeCell ref="N162:O162"/>
    <mergeCell ref="D159:E159"/>
    <mergeCell ref="F159:G159"/>
    <mergeCell ref="H159:I159"/>
    <mergeCell ref="J159:K159"/>
    <mergeCell ref="L159:M159"/>
    <mergeCell ref="N159:O159"/>
    <mergeCell ref="D160:E160"/>
    <mergeCell ref="F160:G160"/>
    <mergeCell ref="H160:I160"/>
    <mergeCell ref="J160:K160"/>
    <mergeCell ref="L160:M160"/>
    <mergeCell ref="N160:O160"/>
    <mergeCell ref="D157:E157"/>
    <mergeCell ref="F157:G157"/>
    <mergeCell ref="H157:I157"/>
    <mergeCell ref="J157:K157"/>
    <mergeCell ref="L157:M157"/>
    <mergeCell ref="N157:O157"/>
    <mergeCell ref="D158:E158"/>
    <mergeCell ref="F158:G158"/>
    <mergeCell ref="H158:I158"/>
    <mergeCell ref="J158:K158"/>
    <mergeCell ref="L158:M158"/>
    <mergeCell ref="N158:O158"/>
    <mergeCell ref="D155:E155"/>
    <mergeCell ref="F155:G155"/>
    <mergeCell ref="H155:I155"/>
    <mergeCell ref="J155:K155"/>
    <mergeCell ref="L155:M155"/>
    <mergeCell ref="N155:O155"/>
    <mergeCell ref="D156:E156"/>
    <mergeCell ref="F156:G156"/>
    <mergeCell ref="H156:I156"/>
    <mergeCell ref="J156:K156"/>
    <mergeCell ref="L156:M156"/>
    <mergeCell ref="N156:O156"/>
    <mergeCell ref="D153:E153"/>
    <mergeCell ref="F153:G153"/>
    <mergeCell ref="H153:I153"/>
    <mergeCell ref="J153:K153"/>
    <mergeCell ref="L153:M153"/>
    <mergeCell ref="N153:O153"/>
    <mergeCell ref="D154:E154"/>
    <mergeCell ref="F154:G154"/>
    <mergeCell ref="H154:I154"/>
    <mergeCell ref="J154:K154"/>
    <mergeCell ref="L154:M154"/>
    <mergeCell ref="N154:O154"/>
    <mergeCell ref="D151:E151"/>
    <mergeCell ref="F151:G151"/>
    <mergeCell ref="H151:I151"/>
    <mergeCell ref="J151:K151"/>
    <mergeCell ref="L151:M151"/>
    <mergeCell ref="N151:O151"/>
    <mergeCell ref="D152:E152"/>
    <mergeCell ref="F152:G152"/>
    <mergeCell ref="H152:I152"/>
    <mergeCell ref="J152:K152"/>
    <mergeCell ref="L152:M152"/>
    <mergeCell ref="N152:O152"/>
    <mergeCell ref="D149:E149"/>
    <mergeCell ref="F149:G149"/>
    <mergeCell ref="H149:I149"/>
    <mergeCell ref="J149:K149"/>
    <mergeCell ref="L149:M149"/>
    <mergeCell ref="N149:O149"/>
    <mergeCell ref="D150:E150"/>
    <mergeCell ref="F150:G150"/>
    <mergeCell ref="H150:I150"/>
    <mergeCell ref="J150:K150"/>
    <mergeCell ref="L150:M150"/>
    <mergeCell ref="N150:O150"/>
    <mergeCell ref="D147:E147"/>
    <mergeCell ref="F147:G147"/>
    <mergeCell ref="H147:I147"/>
    <mergeCell ref="J147:K147"/>
    <mergeCell ref="L147:M147"/>
    <mergeCell ref="N147:O147"/>
    <mergeCell ref="D148:E148"/>
    <mergeCell ref="F148:G148"/>
    <mergeCell ref="H148:I148"/>
    <mergeCell ref="J148:K148"/>
    <mergeCell ref="L148:M148"/>
    <mergeCell ref="N148:O148"/>
    <mergeCell ref="D145:E145"/>
    <mergeCell ref="F145:G145"/>
    <mergeCell ref="H145:I145"/>
    <mergeCell ref="J145:K145"/>
    <mergeCell ref="L145:M145"/>
    <mergeCell ref="N145:O145"/>
    <mergeCell ref="D146:E146"/>
    <mergeCell ref="F146:G146"/>
    <mergeCell ref="H146:I146"/>
    <mergeCell ref="J146:K146"/>
    <mergeCell ref="L146:M146"/>
    <mergeCell ref="N146:O146"/>
    <mergeCell ref="D143:E143"/>
    <mergeCell ref="F143:G143"/>
    <mergeCell ref="H143:I143"/>
    <mergeCell ref="J143:K143"/>
    <mergeCell ref="L143:M143"/>
    <mergeCell ref="N143:O143"/>
    <mergeCell ref="D144:E144"/>
    <mergeCell ref="F144:G144"/>
    <mergeCell ref="H144:I144"/>
    <mergeCell ref="J144:K144"/>
    <mergeCell ref="L144:M144"/>
    <mergeCell ref="N144:O144"/>
    <mergeCell ref="D141:E141"/>
    <mergeCell ref="F141:G141"/>
    <mergeCell ref="H141:I141"/>
    <mergeCell ref="J141:K141"/>
    <mergeCell ref="L141:M141"/>
    <mergeCell ref="N141:O141"/>
    <mergeCell ref="D142:E142"/>
    <mergeCell ref="F142:G142"/>
    <mergeCell ref="H142:I142"/>
    <mergeCell ref="J142:K142"/>
    <mergeCell ref="L142:M142"/>
    <mergeCell ref="N142:O142"/>
    <mergeCell ref="D139:E139"/>
    <mergeCell ref="F139:G139"/>
    <mergeCell ref="H139:I139"/>
    <mergeCell ref="J139:K139"/>
    <mergeCell ref="L139:M139"/>
    <mergeCell ref="N139:O139"/>
    <mergeCell ref="D140:E140"/>
    <mergeCell ref="F140:G140"/>
    <mergeCell ref="H140:I140"/>
    <mergeCell ref="J140:K140"/>
    <mergeCell ref="L140:M140"/>
    <mergeCell ref="N140:O140"/>
    <mergeCell ref="D137:E137"/>
    <mergeCell ref="F137:G137"/>
    <mergeCell ref="H137:I137"/>
    <mergeCell ref="J137:K137"/>
    <mergeCell ref="L137:M137"/>
    <mergeCell ref="N137:O137"/>
    <mergeCell ref="D138:E138"/>
    <mergeCell ref="F138:G138"/>
    <mergeCell ref="H138:I138"/>
    <mergeCell ref="J138:K138"/>
    <mergeCell ref="L138:M138"/>
    <mergeCell ref="N138:O138"/>
    <mergeCell ref="D135:E135"/>
    <mergeCell ref="F135:G135"/>
    <mergeCell ref="H135:I135"/>
    <mergeCell ref="J135:K135"/>
    <mergeCell ref="L135:M135"/>
    <mergeCell ref="N135:O135"/>
    <mergeCell ref="D136:E136"/>
    <mergeCell ref="F136:G136"/>
    <mergeCell ref="H136:I136"/>
    <mergeCell ref="J136:K136"/>
    <mergeCell ref="L136:M136"/>
    <mergeCell ref="N136:O136"/>
    <mergeCell ref="D133:E133"/>
    <mergeCell ref="F133:G133"/>
    <mergeCell ref="H133:I133"/>
    <mergeCell ref="J133:K133"/>
    <mergeCell ref="L133:M133"/>
    <mergeCell ref="N133:O133"/>
    <mergeCell ref="D134:E134"/>
    <mergeCell ref="F134:G134"/>
    <mergeCell ref="H134:I134"/>
    <mergeCell ref="J134:K134"/>
    <mergeCell ref="L134:M134"/>
    <mergeCell ref="N134:O134"/>
    <mergeCell ref="D131:E131"/>
    <mergeCell ref="F131:G131"/>
    <mergeCell ref="H131:I131"/>
    <mergeCell ref="J131:K131"/>
    <mergeCell ref="L131:M131"/>
    <mergeCell ref="N131:O131"/>
    <mergeCell ref="D132:E132"/>
    <mergeCell ref="F132:G132"/>
    <mergeCell ref="H132:I132"/>
    <mergeCell ref="J132:K132"/>
    <mergeCell ref="L132:M132"/>
    <mergeCell ref="N132:O132"/>
    <mergeCell ref="D129:E129"/>
    <mergeCell ref="F129:G129"/>
    <mergeCell ref="H129:I129"/>
    <mergeCell ref="J129:K129"/>
    <mergeCell ref="L129:M129"/>
    <mergeCell ref="N129:O129"/>
    <mergeCell ref="D130:E130"/>
    <mergeCell ref="F130:G130"/>
    <mergeCell ref="H130:I130"/>
    <mergeCell ref="J130:K130"/>
    <mergeCell ref="L130:M130"/>
    <mergeCell ref="N130:O130"/>
    <mergeCell ref="D127:E127"/>
    <mergeCell ref="F127:G127"/>
    <mergeCell ref="H127:I127"/>
    <mergeCell ref="J127:K127"/>
    <mergeCell ref="L127:M127"/>
    <mergeCell ref="N127:O127"/>
    <mergeCell ref="D128:E128"/>
    <mergeCell ref="F128:G128"/>
    <mergeCell ref="H128:I128"/>
    <mergeCell ref="J128:K128"/>
    <mergeCell ref="L128:M128"/>
    <mergeCell ref="N128:O128"/>
    <mergeCell ref="D125:E125"/>
    <mergeCell ref="F125:G125"/>
    <mergeCell ref="H125:I125"/>
    <mergeCell ref="J125:K125"/>
    <mergeCell ref="L125:M125"/>
    <mergeCell ref="N125:O125"/>
    <mergeCell ref="D126:E126"/>
    <mergeCell ref="F126:G126"/>
    <mergeCell ref="H126:I126"/>
    <mergeCell ref="J126:K126"/>
    <mergeCell ref="L126:M126"/>
    <mergeCell ref="N126:O126"/>
    <mergeCell ref="D123:E123"/>
    <mergeCell ref="F123:G123"/>
    <mergeCell ref="H123:I123"/>
    <mergeCell ref="J123:K123"/>
    <mergeCell ref="L123:M123"/>
    <mergeCell ref="N123:O123"/>
    <mergeCell ref="D124:E124"/>
    <mergeCell ref="F124:G124"/>
    <mergeCell ref="H124:I124"/>
    <mergeCell ref="J124:K124"/>
    <mergeCell ref="L124:M124"/>
    <mergeCell ref="N124:O124"/>
    <mergeCell ref="D121:E121"/>
    <mergeCell ref="F121:G121"/>
    <mergeCell ref="H121:I121"/>
    <mergeCell ref="J121:K121"/>
    <mergeCell ref="L121:M121"/>
    <mergeCell ref="N121:O121"/>
    <mergeCell ref="D122:E122"/>
    <mergeCell ref="F122:G122"/>
    <mergeCell ref="H122:I122"/>
    <mergeCell ref="J122:K122"/>
    <mergeCell ref="L122:M122"/>
    <mergeCell ref="N122:O122"/>
    <mergeCell ref="D119:E119"/>
    <mergeCell ref="F119:G119"/>
    <mergeCell ref="H119:I119"/>
    <mergeCell ref="J119:K119"/>
    <mergeCell ref="L119:M119"/>
    <mergeCell ref="N119:O119"/>
    <mergeCell ref="D120:E120"/>
    <mergeCell ref="F120:G120"/>
    <mergeCell ref="H120:I120"/>
    <mergeCell ref="J120:K120"/>
    <mergeCell ref="L120:M120"/>
    <mergeCell ref="N120:O120"/>
    <mergeCell ref="D117:E117"/>
    <mergeCell ref="F117:G117"/>
    <mergeCell ref="H117:I117"/>
    <mergeCell ref="J117:K117"/>
    <mergeCell ref="L117:M117"/>
    <mergeCell ref="N117:O117"/>
    <mergeCell ref="D118:E118"/>
    <mergeCell ref="F118:G118"/>
    <mergeCell ref="H118:I118"/>
    <mergeCell ref="J118:K118"/>
    <mergeCell ref="L118:M118"/>
    <mergeCell ref="N118:O118"/>
    <mergeCell ref="D115:E115"/>
    <mergeCell ref="F115:G115"/>
    <mergeCell ref="H115:I115"/>
    <mergeCell ref="J115:K115"/>
    <mergeCell ref="L115:M115"/>
    <mergeCell ref="N115:O115"/>
    <mergeCell ref="D116:E116"/>
    <mergeCell ref="F116:G116"/>
    <mergeCell ref="H116:I116"/>
    <mergeCell ref="J116:K116"/>
    <mergeCell ref="L116:M116"/>
    <mergeCell ref="N116:O116"/>
    <mergeCell ref="D113:E113"/>
    <mergeCell ref="F113:G113"/>
    <mergeCell ref="H113:I113"/>
    <mergeCell ref="J113:K113"/>
    <mergeCell ref="L113:M113"/>
    <mergeCell ref="N113:O113"/>
    <mergeCell ref="D114:E114"/>
    <mergeCell ref="F114:G114"/>
    <mergeCell ref="H114:I114"/>
    <mergeCell ref="J114:K114"/>
    <mergeCell ref="L114:M114"/>
    <mergeCell ref="N114:O114"/>
    <mergeCell ref="D111:E111"/>
    <mergeCell ref="F111:G111"/>
    <mergeCell ref="H111:I111"/>
    <mergeCell ref="J111:K111"/>
    <mergeCell ref="L111:M111"/>
    <mergeCell ref="N111:O111"/>
    <mergeCell ref="D112:E112"/>
    <mergeCell ref="F112:G112"/>
    <mergeCell ref="H112:I112"/>
    <mergeCell ref="J112:K112"/>
    <mergeCell ref="L112:M112"/>
    <mergeCell ref="N112:O112"/>
    <mergeCell ref="D109:E109"/>
    <mergeCell ref="F109:G109"/>
    <mergeCell ref="H109:I109"/>
    <mergeCell ref="J109:K109"/>
    <mergeCell ref="L109:M109"/>
    <mergeCell ref="N109:O109"/>
    <mergeCell ref="D110:E110"/>
    <mergeCell ref="F110:G110"/>
    <mergeCell ref="H110:I110"/>
    <mergeCell ref="J110:K110"/>
    <mergeCell ref="L110:M110"/>
    <mergeCell ref="N110:O110"/>
    <mergeCell ref="D107:E107"/>
    <mergeCell ref="F107:G107"/>
    <mergeCell ref="H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D105:E105"/>
    <mergeCell ref="F105:G105"/>
    <mergeCell ref="H105:I105"/>
    <mergeCell ref="J105:K105"/>
    <mergeCell ref="L105:M105"/>
    <mergeCell ref="N105:O105"/>
    <mergeCell ref="D106:E106"/>
    <mergeCell ref="F106:G106"/>
    <mergeCell ref="H106:I106"/>
    <mergeCell ref="J106:K106"/>
    <mergeCell ref="L106:M106"/>
    <mergeCell ref="N106:O106"/>
    <mergeCell ref="D103:E103"/>
    <mergeCell ref="F103:G103"/>
    <mergeCell ref="H103:I103"/>
    <mergeCell ref="J103:K103"/>
    <mergeCell ref="L103:M103"/>
    <mergeCell ref="N103:O103"/>
    <mergeCell ref="D104:E104"/>
    <mergeCell ref="F104:G104"/>
    <mergeCell ref="H104:I104"/>
    <mergeCell ref="J104:K104"/>
    <mergeCell ref="L104:M104"/>
    <mergeCell ref="N104:O104"/>
    <mergeCell ref="D101:E101"/>
    <mergeCell ref="F101:G101"/>
    <mergeCell ref="H101:I101"/>
    <mergeCell ref="J101:K101"/>
    <mergeCell ref="L101:M101"/>
    <mergeCell ref="N101:O101"/>
    <mergeCell ref="D102:E102"/>
    <mergeCell ref="F102:G102"/>
    <mergeCell ref="H102:I102"/>
    <mergeCell ref="J102:K102"/>
    <mergeCell ref="L102:M102"/>
    <mergeCell ref="N102:O102"/>
    <mergeCell ref="D99:E99"/>
    <mergeCell ref="F99:G99"/>
    <mergeCell ref="H99:I99"/>
    <mergeCell ref="J99:K99"/>
    <mergeCell ref="L99:M99"/>
    <mergeCell ref="N99:O99"/>
    <mergeCell ref="D100:E100"/>
    <mergeCell ref="F100:G100"/>
    <mergeCell ref="H100:I100"/>
    <mergeCell ref="J100:K100"/>
    <mergeCell ref="L100:M100"/>
    <mergeCell ref="N100:O100"/>
    <mergeCell ref="D97:E97"/>
    <mergeCell ref="F97:G97"/>
    <mergeCell ref="H97:I97"/>
    <mergeCell ref="J97:K97"/>
    <mergeCell ref="L97:M97"/>
    <mergeCell ref="N97:O97"/>
    <mergeCell ref="D98:E98"/>
    <mergeCell ref="F98:G98"/>
    <mergeCell ref="H98:I98"/>
    <mergeCell ref="J98:K98"/>
    <mergeCell ref="L98:M98"/>
    <mergeCell ref="N98:O98"/>
    <mergeCell ref="D95:E95"/>
    <mergeCell ref="F95:G95"/>
    <mergeCell ref="H95:I95"/>
    <mergeCell ref="J95:K95"/>
    <mergeCell ref="L95:M95"/>
    <mergeCell ref="N95:O95"/>
    <mergeCell ref="D96:E96"/>
    <mergeCell ref="F96:G96"/>
    <mergeCell ref="H96:I96"/>
    <mergeCell ref="J96:K96"/>
    <mergeCell ref="L96:M96"/>
    <mergeCell ref="N96:O96"/>
    <mergeCell ref="D93:E93"/>
    <mergeCell ref="F93:G93"/>
    <mergeCell ref="H93:I93"/>
    <mergeCell ref="J93:K93"/>
    <mergeCell ref="L93:M93"/>
    <mergeCell ref="N93:O93"/>
    <mergeCell ref="D94:E94"/>
    <mergeCell ref="F94:G94"/>
    <mergeCell ref="H94:I94"/>
    <mergeCell ref="J94:K94"/>
    <mergeCell ref="L94:M94"/>
    <mergeCell ref="N94:O94"/>
    <mergeCell ref="D91:E91"/>
    <mergeCell ref="F91:G91"/>
    <mergeCell ref="H91:I91"/>
    <mergeCell ref="J91:K91"/>
    <mergeCell ref="L91:M91"/>
    <mergeCell ref="N91:O91"/>
    <mergeCell ref="D92:E92"/>
    <mergeCell ref="F92:G92"/>
    <mergeCell ref="H92:I92"/>
    <mergeCell ref="J92:K92"/>
    <mergeCell ref="L92:M92"/>
    <mergeCell ref="N92:O92"/>
    <mergeCell ref="D89:E89"/>
    <mergeCell ref="F89:G89"/>
    <mergeCell ref="H89:I89"/>
    <mergeCell ref="J89:K89"/>
    <mergeCell ref="L89:M89"/>
    <mergeCell ref="N89:O89"/>
    <mergeCell ref="D90:E90"/>
    <mergeCell ref="F90:G90"/>
    <mergeCell ref="H90:I90"/>
    <mergeCell ref="J90:K90"/>
    <mergeCell ref="L90:M90"/>
    <mergeCell ref="N90:O90"/>
    <mergeCell ref="D87:E87"/>
    <mergeCell ref="F87:G87"/>
    <mergeCell ref="H87:I87"/>
    <mergeCell ref="J87:K87"/>
    <mergeCell ref="L87:M87"/>
    <mergeCell ref="N87:O87"/>
    <mergeCell ref="D88:E88"/>
    <mergeCell ref="F88:G88"/>
    <mergeCell ref="H88:I88"/>
    <mergeCell ref="J88:K88"/>
    <mergeCell ref="L88:M88"/>
    <mergeCell ref="N88:O88"/>
    <mergeCell ref="D85:E85"/>
    <mergeCell ref="F85:G85"/>
    <mergeCell ref="H85:I85"/>
    <mergeCell ref="J85:K85"/>
    <mergeCell ref="L85:M85"/>
    <mergeCell ref="N85:O85"/>
    <mergeCell ref="D86:E86"/>
    <mergeCell ref="F86:G86"/>
    <mergeCell ref="H86:I86"/>
    <mergeCell ref="J86:K86"/>
    <mergeCell ref="L86:M86"/>
    <mergeCell ref="N86:O86"/>
    <mergeCell ref="D83:E83"/>
    <mergeCell ref="F83:G83"/>
    <mergeCell ref="H83:I83"/>
    <mergeCell ref="J83:K83"/>
    <mergeCell ref="L83:M83"/>
    <mergeCell ref="N83:O83"/>
    <mergeCell ref="D84:E84"/>
    <mergeCell ref="F84:G84"/>
    <mergeCell ref="H84:I84"/>
    <mergeCell ref="J84:K84"/>
    <mergeCell ref="L84:M84"/>
    <mergeCell ref="N84:O84"/>
    <mergeCell ref="D81:E81"/>
    <mergeCell ref="F81:G81"/>
    <mergeCell ref="H81:I81"/>
    <mergeCell ref="J81:K81"/>
    <mergeCell ref="L81:M81"/>
    <mergeCell ref="N81:O81"/>
    <mergeCell ref="D82:E82"/>
    <mergeCell ref="F82:G82"/>
    <mergeCell ref="H82:I82"/>
    <mergeCell ref="J82:K82"/>
    <mergeCell ref="L82:M82"/>
    <mergeCell ref="N82:O82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5:E75"/>
    <mergeCell ref="F75:G75"/>
    <mergeCell ref="H75:I75"/>
    <mergeCell ref="J75:K75"/>
    <mergeCell ref="L75:M75"/>
    <mergeCell ref="N75:O75"/>
    <mergeCell ref="D76:E76"/>
    <mergeCell ref="F76:G76"/>
    <mergeCell ref="H76:I76"/>
    <mergeCell ref="J76:K76"/>
    <mergeCell ref="L76:M76"/>
    <mergeCell ref="N76:O76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A8:A9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H5:I5"/>
    <mergeCell ref="J5:K5"/>
    <mergeCell ref="N5:O5"/>
    <mergeCell ref="B6:C6"/>
    <mergeCell ref="D6:E6"/>
    <mergeCell ref="F6:I6"/>
    <mergeCell ref="J6:K6"/>
    <mergeCell ref="L6:N6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B1:O1"/>
    <mergeCell ref="B2:O2"/>
    <mergeCell ref="C3:J3"/>
    <mergeCell ref="K3:M3"/>
    <mergeCell ref="N3:O3"/>
    <mergeCell ref="C4:H4"/>
    <mergeCell ref="I4:J4"/>
    <mergeCell ref="K4:L4"/>
    <mergeCell ref="M4:N4"/>
    <mergeCell ref="D40:E40"/>
    <mergeCell ref="F40:G40"/>
    <mergeCell ref="H40:I40"/>
    <mergeCell ref="J40:K40"/>
    <mergeCell ref="L40:M40"/>
    <mergeCell ref="N40:O40"/>
    <mergeCell ref="D41:E41"/>
    <mergeCell ref="F41:G41"/>
    <mergeCell ref="H41:I41"/>
    <mergeCell ref="J41:K41"/>
    <mergeCell ref="L41:M41"/>
    <mergeCell ref="N41:O41"/>
    <mergeCell ref="B7:O7"/>
    <mergeCell ref="B8:B9"/>
    <mergeCell ref="D8:E8"/>
    <mergeCell ref="F8:G8"/>
    <mergeCell ref="H8:I8"/>
    <mergeCell ref="J8:K8"/>
    <mergeCell ref="L8:M8"/>
    <mergeCell ref="N8:O8"/>
    <mergeCell ref="D9:E9"/>
    <mergeCell ref="F9:G9"/>
    <mergeCell ref="C5:F5"/>
    <mergeCell ref="D42:E42"/>
    <mergeCell ref="F42:G42"/>
    <mergeCell ref="H42:I42"/>
    <mergeCell ref="J42:K42"/>
    <mergeCell ref="L42:M42"/>
    <mergeCell ref="N42:O42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4:O44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6:O46"/>
    <mergeCell ref="D47:E47"/>
    <mergeCell ref="F47:G47"/>
    <mergeCell ref="H47:I47"/>
    <mergeCell ref="J47:K47"/>
    <mergeCell ref="L47:M47"/>
    <mergeCell ref="N47:O47"/>
    <mergeCell ref="D48:E48"/>
    <mergeCell ref="F48:G48"/>
    <mergeCell ref="H48:I48"/>
    <mergeCell ref="J48:K48"/>
    <mergeCell ref="L48:M48"/>
    <mergeCell ref="N48:O48"/>
    <mergeCell ref="D49:E49"/>
    <mergeCell ref="F49:G49"/>
    <mergeCell ref="H49:I49"/>
    <mergeCell ref="J49:K49"/>
    <mergeCell ref="L49:M49"/>
    <mergeCell ref="N49:O49"/>
    <mergeCell ref="D50:E50"/>
    <mergeCell ref="F50:G50"/>
    <mergeCell ref="H50:I50"/>
    <mergeCell ref="J50:K50"/>
    <mergeCell ref="L50:M50"/>
    <mergeCell ref="N50:O50"/>
    <mergeCell ref="D51:E51"/>
    <mergeCell ref="F51:G51"/>
    <mergeCell ref="H51:I51"/>
    <mergeCell ref="J51:K51"/>
    <mergeCell ref="L51:M51"/>
    <mergeCell ref="N51:O51"/>
    <mergeCell ref="D52:E52"/>
    <mergeCell ref="F52:G52"/>
    <mergeCell ref="H52:I52"/>
    <mergeCell ref="J52:K52"/>
    <mergeCell ref="L52:M52"/>
    <mergeCell ref="N52:O52"/>
    <mergeCell ref="D53:E53"/>
    <mergeCell ref="F53:G53"/>
    <mergeCell ref="H53:I53"/>
    <mergeCell ref="J53:K53"/>
    <mergeCell ref="L53:M53"/>
    <mergeCell ref="N53:O53"/>
    <mergeCell ref="D54:E54"/>
    <mergeCell ref="F54:G54"/>
    <mergeCell ref="H54:I54"/>
    <mergeCell ref="J54:K54"/>
    <mergeCell ref="L54:M54"/>
    <mergeCell ref="N54:O54"/>
    <mergeCell ref="D55:E55"/>
    <mergeCell ref="F55:G55"/>
    <mergeCell ref="H55:I55"/>
    <mergeCell ref="J55:K55"/>
    <mergeCell ref="L55:M55"/>
    <mergeCell ref="N55:O55"/>
    <mergeCell ref="D56:E56"/>
    <mergeCell ref="F56:G56"/>
    <mergeCell ref="H56:I56"/>
    <mergeCell ref="J56:K56"/>
    <mergeCell ref="L56:M56"/>
    <mergeCell ref="N56:O56"/>
    <mergeCell ref="D57:E57"/>
    <mergeCell ref="F57:G57"/>
    <mergeCell ref="H57:I57"/>
    <mergeCell ref="J57:K57"/>
    <mergeCell ref="L57:M57"/>
    <mergeCell ref="N57:O57"/>
    <mergeCell ref="D58:E58"/>
    <mergeCell ref="F58:G58"/>
    <mergeCell ref="H58:I58"/>
    <mergeCell ref="J58:K58"/>
    <mergeCell ref="L58:M58"/>
    <mergeCell ref="N58:O58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69:E69"/>
    <mergeCell ref="F69:G69"/>
    <mergeCell ref="H69:I69"/>
    <mergeCell ref="J69:K69"/>
    <mergeCell ref="L69:M69"/>
    <mergeCell ref="N69:O69"/>
    <mergeCell ref="D70:E70"/>
    <mergeCell ref="F70:G70"/>
    <mergeCell ref="H70:I70"/>
    <mergeCell ref="J70:K70"/>
    <mergeCell ref="L70:M70"/>
    <mergeCell ref="N70:O70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</mergeCells>
  <printOptions horizontalCentered="1"/>
  <pageMargins left="0.7" right="0.7" top="1.27" bottom="1.58" header="0.3" footer="0.3"/>
  <pageSetup paperSize="9" scale="80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A7" zoomScale="93" zoomScaleNormal="93" zoomScalePageLayoutView="93" workbookViewId="0">
      <selection activeCell="R29" sqref="R29"/>
    </sheetView>
  </sheetViews>
  <sheetFormatPr defaultColWidth="8.85546875" defaultRowHeight="15.75" x14ac:dyDescent="0.25"/>
  <cols>
    <col min="1" max="1" width="26.28515625" style="145" customWidth="1"/>
    <col min="2" max="6" width="13.42578125" style="157" customWidth="1"/>
    <col min="7" max="16" width="8.85546875" style="145"/>
    <col min="17" max="17" width="3.85546875" style="145" customWidth="1"/>
    <col min="18" max="16384" width="8.85546875" style="145"/>
  </cols>
  <sheetData>
    <row r="1" spans="1:6" ht="27" thickBot="1" x14ac:dyDescent="0.3">
      <c r="A1" s="426" t="s">
        <v>76</v>
      </c>
      <c r="B1" s="426"/>
      <c r="C1" s="426"/>
      <c r="D1" s="426"/>
      <c r="E1" s="426"/>
      <c r="F1" s="426"/>
    </row>
    <row r="2" spans="1:6" ht="25.5" x14ac:dyDescent="0.25">
      <c r="A2" s="427" t="s">
        <v>72</v>
      </c>
      <c r="B2" s="428"/>
      <c r="C2" s="170">
        <f>COUNTA('Weightage Page-1'!B16:B201)</f>
        <v>119</v>
      </c>
      <c r="D2" s="146"/>
      <c r="E2" s="146"/>
      <c r="F2" s="147"/>
    </row>
    <row r="3" spans="1:6" ht="18.75" x14ac:dyDescent="0.25">
      <c r="A3" s="148" t="s">
        <v>73</v>
      </c>
      <c r="B3" s="168" t="s">
        <v>7</v>
      </c>
      <c r="C3" s="169">
        <v>50</v>
      </c>
      <c r="D3" s="150" t="s">
        <v>67</v>
      </c>
      <c r="E3" s="151"/>
      <c r="F3" s="152"/>
    </row>
    <row r="4" spans="1:6" ht="18.75" x14ac:dyDescent="0.25">
      <c r="A4" s="148" t="s">
        <v>73</v>
      </c>
      <c r="B4" s="168" t="s">
        <v>66</v>
      </c>
      <c r="C4" s="169">
        <v>50</v>
      </c>
      <c r="D4" s="150" t="s">
        <v>67</v>
      </c>
      <c r="E4" s="151"/>
      <c r="F4" s="152"/>
    </row>
    <row r="5" spans="1:6" ht="19.5" thickBot="1" x14ac:dyDescent="0.3">
      <c r="A5" s="153" t="s">
        <v>73</v>
      </c>
      <c r="B5" s="171" t="s">
        <v>24</v>
      </c>
      <c r="C5" s="172">
        <v>50</v>
      </c>
      <c r="D5" s="154" t="s">
        <v>67</v>
      </c>
      <c r="E5" s="155"/>
      <c r="F5" s="156"/>
    </row>
    <row r="6" spans="1:6" ht="16.5" thickBot="1" x14ac:dyDescent="0.3"/>
    <row r="7" spans="1:6" x14ac:dyDescent="0.25">
      <c r="A7" s="181"/>
      <c r="B7" s="158" t="s">
        <v>5</v>
      </c>
      <c r="C7" s="158" t="s">
        <v>19</v>
      </c>
      <c r="D7" s="158" t="s">
        <v>20</v>
      </c>
      <c r="E7" s="158" t="s">
        <v>21</v>
      </c>
      <c r="F7" s="159" t="s">
        <v>22</v>
      </c>
    </row>
    <row r="8" spans="1:6" x14ac:dyDescent="0.25">
      <c r="A8" s="182" t="s">
        <v>69</v>
      </c>
      <c r="B8" s="118">
        <f>'CLO Page-1'!D9</f>
        <v>0</v>
      </c>
      <c r="C8" s="118">
        <f>'CLO Page-1'!F9</f>
        <v>0</v>
      </c>
      <c r="D8" s="118">
        <f>'CLO Page-1'!H9</f>
        <v>0</v>
      </c>
      <c r="E8" s="118">
        <f>'CLO Page-1'!J9</f>
        <v>0</v>
      </c>
      <c r="F8" s="160">
        <f>'CLO Page-1'!L9</f>
        <v>0</v>
      </c>
    </row>
    <row r="9" spans="1:6" x14ac:dyDescent="0.25">
      <c r="A9" s="182" t="s">
        <v>70</v>
      </c>
      <c r="B9" s="180" t="s">
        <v>5</v>
      </c>
      <c r="C9" s="180" t="s">
        <v>19</v>
      </c>
      <c r="D9" s="180" t="s">
        <v>20</v>
      </c>
      <c r="E9" s="180" t="s">
        <v>21</v>
      </c>
      <c r="F9" s="183" t="s">
        <v>22</v>
      </c>
    </row>
    <row r="10" spans="1:6" x14ac:dyDescent="0.25">
      <c r="A10" s="178" t="s">
        <v>77</v>
      </c>
      <c r="B10" s="161">
        <f>IF(B$8=0,0,(COUNTIF('CLO Page-1'!D10:D201,"&gt;=" &amp; B$8*(C$3/100))))</f>
        <v>0</v>
      </c>
      <c r="C10" s="161">
        <f>IF(C$8=0,0,((COUNTIF('CLO Page-1'!F10:F201,"&gt;="&amp;C$8*(C$3/100)))))</f>
        <v>0</v>
      </c>
      <c r="D10" s="161">
        <f>IF(D$8=0,0,(COUNTIF('CLO Page-1'!H10:H201,"&gt;="&amp;D$8*(C$3/100))))</f>
        <v>0</v>
      </c>
      <c r="E10" s="161">
        <f>IF(E$8=0,0,(COUNTIF('CLO Page-1'!J10:J201,"&gt;=" &amp; E$8*(C$3/100))))</f>
        <v>0</v>
      </c>
      <c r="F10" s="162">
        <f>IF(F$8=0,0,(COUNTIF('CLO Page-1'!L10:L201,"&gt;=" &amp; F$8*(C$3/100))))</f>
        <v>0</v>
      </c>
    </row>
    <row r="11" spans="1:6" x14ac:dyDescent="0.25">
      <c r="A11" s="178" t="s">
        <v>75</v>
      </c>
      <c r="B11" s="176">
        <f>((B10/$C$2)*100)</f>
        <v>0</v>
      </c>
      <c r="C11" s="176">
        <f>((C10/$C$2)*100)</f>
        <v>0</v>
      </c>
      <c r="D11" s="176">
        <f>((D10/$C$2)*100)</f>
        <v>0</v>
      </c>
      <c r="E11" s="176">
        <f>((E10/$C$2)*100)</f>
        <v>0</v>
      </c>
      <c r="F11" s="179">
        <f>((F10/$C$2)*100)</f>
        <v>0</v>
      </c>
    </row>
    <row r="12" spans="1:6" ht="16.5" thickBot="1" x14ac:dyDescent="0.3">
      <c r="A12" s="184" t="s">
        <v>68</v>
      </c>
      <c r="B12" s="163">
        <f>IF(B8&lt;&gt;0,$C$2-B10,0)</f>
        <v>0</v>
      </c>
      <c r="C12" s="163">
        <f>IF(C8&lt;&gt;0,$C$2-C10,0)</f>
        <v>0</v>
      </c>
      <c r="D12" s="163">
        <f>IF(D8&lt;&gt;0,$C$2-D10,0)</f>
        <v>0</v>
      </c>
      <c r="E12" s="163">
        <f>IF(E8&lt;&gt;0,$C$2-E10,0)</f>
        <v>0</v>
      </c>
      <c r="F12" s="164">
        <f>IF(F8&lt;&gt;0,$C$2-F10,0)</f>
        <v>0</v>
      </c>
    </row>
    <row r="14" spans="1:6" x14ac:dyDescent="0.25">
      <c r="A14" s="173"/>
      <c r="B14" s="168" t="str">
        <f>IF('Semester Activities'!J9&lt;&gt;"--",CONCATENATE("PLO-",'Semester Activities'!J9),"--")</f>
        <v>--</v>
      </c>
      <c r="C14" s="168" t="str">
        <f>IF('Semester Activities'!K9&lt;&gt;"--",CONCATENATE("PLO-",'Semester Activities'!K9),"--")</f>
        <v>--</v>
      </c>
      <c r="D14" s="168" t="str">
        <f>IF('Semester Activities'!L9&lt;&gt;"--",CONCATENATE("PLO-",'Semester Activities'!L9),"--")</f>
        <v>--</v>
      </c>
      <c r="E14" s="168" t="str">
        <f>IF('Semester Activities'!M9&lt;&gt;"--",CONCATENATE("PLO-",'Semester Activities'!M9),"--")</f>
        <v>--</v>
      </c>
      <c r="F14" s="168" t="str">
        <f>IF('Semester Activities'!N9&lt;&gt;"--",CONCATENATE("PLO-",'Semester Activities'!N9),"--")</f>
        <v>--</v>
      </c>
    </row>
    <row r="15" spans="1:6" x14ac:dyDescent="0.25">
      <c r="A15" s="174" t="s">
        <v>71</v>
      </c>
      <c r="B15" s="118">
        <f>'PLO Page-1'!D9</f>
        <v>0</v>
      </c>
      <c r="C15" s="118">
        <f>'PLO Page-1'!F9</f>
        <v>0</v>
      </c>
      <c r="D15" s="118">
        <f>'PLO Page-1'!H9</f>
        <v>0</v>
      </c>
      <c r="E15" s="118">
        <f>'PLO Page-1'!J9</f>
        <v>0</v>
      </c>
      <c r="F15" s="118">
        <f>'PLO Page-1'!L9</f>
        <v>0</v>
      </c>
    </row>
    <row r="16" spans="1:6" x14ac:dyDescent="0.25">
      <c r="A16" s="174" t="s">
        <v>70</v>
      </c>
      <c r="B16" s="180" t="str">
        <f>IF('Semester Activities'!J9&lt;&gt;"--",CONCATENATE("PLO-",'Semester Activities'!J9),"--")</f>
        <v>--</v>
      </c>
      <c r="C16" s="180" t="str">
        <f>IF('Semester Activities'!K9&lt;&gt;"--",CONCATENATE("PLO-",'Semester Activities'!K9),"--")</f>
        <v>--</v>
      </c>
      <c r="D16" s="180" t="str">
        <f>IF('Semester Activities'!L9&lt;&gt;"--",CONCATENATE("PLO-",'Semester Activities'!L9),"--")</f>
        <v>--</v>
      </c>
      <c r="E16" s="180" t="str">
        <f>IF('Semester Activities'!M9&lt;&gt;"--",CONCATENATE("PLO-",'Semester Activities'!M9),"--")</f>
        <v>--</v>
      </c>
      <c r="F16" s="180" t="str">
        <f>IF('Semester Activities'!N9&lt;&gt;"--",CONCATENATE("PLO-",'Semester Activities'!N9),"--")</f>
        <v>--</v>
      </c>
    </row>
    <row r="17" spans="1:22" x14ac:dyDescent="0.25">
      <c r="A17" s="175" t="s">
        <v>77</v>
      </c>
      <c r="B17" s="161">
        <f>IF(B$15=0,0,(COUNTIF('PLO Page-1'!D10:D201,"&gt;=" &amp; B$15*(C$4/100))))</f>
        <v>0</v>
      </c>
      <c r="C17" s="161">
        <f>IF(C$15=0,0,(COUNTIF('PLO Page-1'!F10:F201,"&gt;=" &amp; C$15*(C$4/100))))</f>
        <v>0</v>
      </c>
      <c r="D17" s="161">
        <f>IF(D$15=0,0,(COUNTIF('PLO Page-1'!H10:H201,"&gt;=" &amp; D$15*(C$4/100))))</f>
        <v>0</v>
      </c>
      <c r="E17" s="161">
        <f>IF(E$15=0,0,(COUNTIF('PLO Page-1'!J10:J201,"&gt;=" &amp; E$15*(C$4/100))))</f>
        <v>0</v>
      </c>
      <c r="F17" s="161">
        <f>IF(F$15=0,0,(COUNTIF('PLO Page-1'!L10:L201,"&gt;=" &amp; F$15*(C$4/100))))</f>
        <v>0</v>
      </c>
    </row>
    <row r="18" spans="1:22" x14ac:dyDescent="0.25">
      <c r="A18" s="175" t="s">
        <v>75</v>
      </c>
      <c r="B18" s="176">
        <f>((B17/$C$2)*100)</f>
        <v>0</v>
      </c>
      <c r="C18" s="176">
        <f>((C17/$C$2)*100)</f>
        <v>0</v>
      </c>
      <c r="D18" s="176">
        <f>((D17/$C$2)*100)</f>
        <v>0</v>
      </c>
      <c r="E18" s="176">
        <f>((E17/$C$2)*100)</f>
        <v>0</v>
      </c>
      <c r="F18" s="176">
        <f>((F17/$C$2)*100)</f>
        <v>0</v>
      </c>
    </row>
    <row r="19" spans="1:22" x14ac:dyDescent="0.25">
      <c r="A19" s="174" t="s">
        <v>68</v>
      </c>
      <c r="B19" s="177">
        <f>IF(B15&lt;&gt;0,$C$2-B17,0)</f>
        <v>0</v>
      </c>
      <c r="C19" s="177">
        <f>IF(C15&lt;&gt;0,$C$2-C17,0)</f>
        <v>0</v>
      </c>
      <c r="D19" s="177">
        <f>IF(D15&lt;&gt;0,$C$2-D17,0)</f>
        <v>0</v>
      </c>
      <c r="E19" s="177">
        <f>IF(E15&lt;&gt;0,$C$2-E17,0)</f>
        <v>0</v>
      </c>
      <c r="F19" s="177">
        <f>IF(F15&lt;&gt;0,$C$2-F17,0)</f>
        <v>0</v>
      </c>
    </row>
    <row r="20" spans="1:22" ht="16.5" thickBot="1" x14ac:dyDescent="0.3"/>
    <row r="21" spans="1:22" x14ac:dyDescent="0.25">
      <c r="A21" s="165"/>
      <c r="B21" s="158" t="str">
        <f>'LEVEL Page-1'!D8</f>
        <v>--</v>
      </c>
      <c r="C21" s="158" t="str">
        <f>'LEVEL Page-1'!F8</f>
        <v>--</v>
      </c>
      <c r="D21" s="158" t="str">
        <f>'LEVEL Page-1'!H8</f>
        <v>--</v>
      </c>
      <c r="E21" s="158" t="str">
        <f>'LEVEL Page-1'!J8</f>
        <v>--</v>
      </c>
      <c r="F21" s="159" t="str">
        <f>'LEVEL Page-1'!L8</f>
        <v>--</v>
      </c>
    </row>
    <row r="22" spans="1:22" x14ac:dyDescent="0.25">
      <c r="A22" s="166" t="s">
        <v>71</v>
      </c>
      <c r="B22" s="168">
        <f>'LEVEL Page-1'!D9</f>
        <v>0</v>
      </c>
      <c r="C22" s="168">
        <f>'LEVEL Page-1'!F9</f>
        <v>0</v>
      </c>
      <c r="D22" s="168">
        <f>'LEVEL Page-1'!H9</f>
        <v>0</v>
      </c>
      <c r="E22" s="168">
        <f>'LEVEL Page-1'!J9</f>
        <v>0</v>
      </c>
      <c r="F22" s="149">
        <f>'LEVEL Page-1'!L9</f>
        <v>0</v>
      </c>
    </row>
    <row r="23" spans="1:22" x14ac:dyDescent="0.25">
      <c r="A23" s="166" t="s">
        <v>70</v>
      </c>
      <c r="B23" s="168" t="str">
        <f>'LEVEL Page-1'!D8</f>
        <v>--</v>
      </c>
      <c r="C23" s="168" t="str">
        <f>'LEVEL Page-1'!F8</f>
        <v>--</v>
      </c>
      <c r="D23" s="168" t="str">
        <f>'LEVEL Page-1'!H8</f>
        <v>--</v>
      </c>
      <c r="E23" s="168" t="str">
        <f>'LEVEL Page-1'!J8</f>
        <v>--</v>
      </c>
      <c r="F23" s="149" t="str">
        <f>'LEVEL Page-1'!L8</f>
        <v>--</v>
      </c>
    </row>
    <row r="24" spans="1:22" x14ac:dyDescent="0.25">
      <c r="A24" s="178" t="s">
        <v>77</v>
      </c>
      <c r="B24" s="161">
        <f>IF(B$22=0,0,(COUNTIF('LEVEL Page-1'!D10:D201,"&gt;=" &amp; B$22*($C$5/100))))</f>
        <v>0</v>
      </c>
      <c r="C24" s="161">
        <f>IF(C$22=0,0,(COUNTIF('LEVEL Page-1'!F10:F201,"&gt;=" &amp; C$22*($C$5/100))))</f>
        <v>0</v>
      </c>
      <c r="D24" s="161">
        <f>IF(D$22=0,0,(COUNTIF('LEVEL Page-1'!H10:H201,"&gt;=" &amp; D$22*($C$5/100))))</f>
        <v>0</v>
      </c>
      <c r="E24" s="161">
        <f>IF(E$22=0,0,(COUNTIF('LEVEL Page-1'!J10:J201,"&gt;=" &amp; E$22*($C$5/100))))</f>
        <v>0</v>
      </c>
      <c r="F24" s="162">
        <f>IF(F$22=0,0,(COUNTIF('LEVEL Page-1'!L10:L201,"&gt;=" &amp; F$22*($C$5/100))))</f>
        <v>0</v>
      </c>
    </row>
    <row r="25" spans="1:22" x14ac:dyDescent="0.25">
      <c r="A25" s="178" t="s">
        <v>75</v>
      </c>
      <c r="B25" s="176">
        <f>((B24/$C$2)*100)</f>
        <v>0</v>
      </c>
      <c r="C25" s="176">
        <f>((C24/$C$2)*100)</f>
        <v>0</v>
      </c>
      <c r="D25" s="176">
        <f>((D24/$C$2)*100)</f>
        <v>0</v>
      </c>
      <c r="E25" s="176">
        <f>((E24/$C$2)*100)</f>
        <v>0</v>
      </c>
      <c r="F25" s="179">
        <f>((F24/$C$2)*100)</f>
        <v>0</v>
      </c>
    </row>
    <row r="26" spans="1:22" ht="16.5" thickBot="1" x14ac:dyDescent="0.3">
      <c r="A26" s="167" t="s">
        <v>68</v>
      </c>
      <c r="B26" s="163">
        <f>IF(B22&lt;&gt;0,$C$2-B24,0)</f>
        <v>0</v>
      </c>
      <c r="C26" s="163">
        <f>IF(C22&lt;&gt;0,$C$2-C24,0)</f>
        <v>0</v>
      </c>
      <c r="D26" s="163">
        <f>IF(D22&lt;&gt;0,$C$2-D24,0)</f>
        <v>0</v>
      </c>
      <c r="E26" s="163">
        <f>IF(E22&lt;&gt;0,$C$2-E24,0)</f>
        <v>0</v>
      </c>
      <c r="F26" s="164">
        <f>IF(F22&lt;&gt;0,$C$2-F24,0)</f>
        <v>0</v>
      </c>
    </row>
    <row r="31" spans="1:22" x14ac:dyDescent="0.25">
      <c r="G31" s="345" t="s">
        <v>39</v>
      </c>
      <c r="H31" s="345"/>
      <c r="I31" s="371">
        <f>'Semester Activities'!B3</f>
        <v>0</v>
      </c>
      <c r="J31" s="371"/>
      <c r="K31" s="371"/>
      <c r="L31" s="371"/>
      <c r="M31" s="371"/>
      <c r="N31" s="371"/>
      <c r="O31" s="371"/>
      <c r="P31" s="371"/>
      <c r="Q31" s="185"/>
      <c r="R31" s="185"/>
      <c r="S31" s="185"/>
      <c r="T31" s="185"/>
      <c r="U31" s="185"/>
      <c r="V31" s="185"/>
    </row>
    <row r="32" spans="1:22" x14ac:dyDescent="0.25">
      <c r="G32" s="345" t="s">
        <v>40</v>
      </c>
      <c r="H32" s="345"/>
      <c r="I32" s="376">
        <f>'Semester Activities'!B4</f>
        <v>0</v>
      </c>
      <c r="J32" s="376"/>
      <c r="K32" s="376"/>
      <c r="L32" s="376"/>
      <c r="M32" s="376"/>
      <c r="N32" s="344" t="s">
        <v>41</v>
      </c>
      <c r="O32" s="344"/>
      <c r="P32" s="283">
        <f>'Semester Activities'!N4</f>
        <v>0</v>
      </c>
      <c r="Q32" s="139"/>
      <c r="R32" s="139"/>
      <c r="S32" s="185"/>
      <c r="T32" s="185"/>
      <c r="U32" s="375"/>
      <c r="V32" s="375"/>
    </row>
    <row r="33" spans="7:22" x14ac:dyDescent="0.25">
      <c r="G33" s="345" t="s">
        <v>38</v>
      </c>
      <c r="H33" s="345"/>
      <c r="I33" s="376" t="str">
        <f>'Semester Activities'!B5</f>
        <v>B.E Software</v>
      </c>
      <c r="J33" s="376"/>
      <c r="K33" s="376"/>
      <c r="L33" s="376"/>
      <c r="M33" s="344" t="s">
        <v>44</v>
      </c>
      <c r="N33" s="344"/>
      <c r="O33" s="374">
        <f>'Semester Activities'!M3</f>
        <v>0</v>
      </c>
      <c r="P33" s="374"/>
      <c r="Q33" s="185"/>
      <c r="R33" s="185"/>
      <c r="S33" s="186"/>
      <c r="V33" s="187"/>
    </row>
    <row r="34" spans="7:22" x14ac:dyDescent="0.25">
      <c r="G34" s="429" t="s">
        <v>51</v>
      </c>
      <c r="H34" s="429"/>
      <c r="I34" s="188">
        <f>'Semester Activities'!J4</f>
        <v>0</v>
      </c>
      <c r="J34" s="130" t="s">
        <v>50</v>
      </c>
      <c r="K34" s="283">
        <f>'Semester Activities'!G5</f>
        <v>0</v>
      </c>
      <c r="L34" s="344" t="s">
        <v>36</v>
      </c>
      <c r="M34" s="344"/>
      <c r="N34" s="282">
        <f>'Semester Activities'!K5</f>
        <v>0</v>
      </c>
      <c r="O34" s="131" t="s">
        <v>37</v>
      </c>
      <c r="P34" s="283">
        <f>'Semester Activities'!M5</f>
        <v>0</v>
      </c>
      <c r="S34" s="139"/>
      <c r="U34" s="345"/>
      <c r="V34" s="345"/>
    </row>
    <row r="35" spans="7:22" x14ac:dyDescent="0.25">
      <c r="G35" s="375" t="s">
        <v>42</v>
      </c>
      <c r="H35" s="375"/>
      <c r="I35" s="431">
        <f>'Semester Activities'!C6</f>
        <v>0</v>
      </c>
      <c r="J35" s="431"/>
      <c r="K35" s="375" t="s">
        <v>43</v>
      </c>
      <c r="L35" s="375"/>
      <c r="M35" s="375"/>
      <c r="N35" s="431">
        <f>'Semester Activities'!I6</f>
        <v>0</v>
      </c>
      <c r="O35" s="431"/>
      <c r="P35" s="139"/>
      <c r="Q35" s="139"/>
      <c r="R35" s="430"/>
      <c r="S35" s="375"/>
      <c r="V35" s="141"/>
    </row>
    <row r="36" spans="7:22" x14ac:dyDescent="0.25">
      <c r="G36" s="345" t="s">
        <v>45</v>
      </c>
      <c r="H36" s="345"/>
      <c r="I36" s="129">
        <f>'Semester Activities'!N6</f>
        <v>45</v>
      </c>
      <c r="J36" s="139"/>
      <c r="K36" s="139"/>
      <c r="L36" s="139"/>
      <c r="M36" s="139"/>
      <c r="N36" s="139"/>
      <c r="O36" s="139"/>
      <c r="P36" s="139"/>
      <c r="Q36" s="185"/>
      <c r="R36" s="185"/>
      <c r="S36" s="185"/>
      <c r="T36" s="185"/>
      <c r="U36" s="185"/>
      <c r="V36" s="185"/>
    </row>
  </sheetData>
  <mergeCells count="21">
    <mergeCell ref="G36:H36"/>
    <mergeCell ref="G35:H35"/>
    <mergeCell ref="I35:J35"/>
    <mergeCell ref="K35:M35"/>
    <mergeCell ref="N35:O35"/>
    <mergeCell ref="L34:M34"/>
    <mergeCell ref="U34:V34"/>
    <mergeCell ref="I33:L33"/>
    <mergeCell ref="G34:H34"/>
    <mergeCell ref="R35:S35"/>
    <mergeCell ref="U32:V32"/>
    <mergeCell ref="G32:H32"/>
    <mergeCell ref="N32:O32"/>
    <mergeCell ref="I32:M32"/>
    <mergeCell ref="A2:B2"/>
    <mergeCell ref="A1:F1"/>
    <mergeCell ref="G31:H31"/>
    <mergeCell ref="M33:N33"/>
    <mergeCell ref="I31:P31"/>
    <mergeCell ref="O33:P33"/>
    <mergeCell ref="G33:H33"/>
  </mergeCells>
  <printOptions horizontalCentered="1" verticalCentered="1"/>
  <pageMargins left="0.7" right="0.7" top="0.99" bottom="0.59" header="0.3" footer="0.3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workbookViewId="0">
      <selection activeCell="L6" activeCellId="5" sqref="P4 O3:P3 M5 M4 I5:J5 L6:M6"/>
    </sheetView>
  </sheetViews>
  <sheetFormatPr defaultColWidth="8.85546875" defaultRowHeight="15.75" x14ac:dyDescent="0.25"/>
  <cols>
    <col min="1" max="1" width="4.7109375" style="125" bestFit="1" customWidth="1"/>
    <col min="2" max="2" width="13.28515625" style="125" bestFit="1" customWidth="1"/>
    <col min="3" max="3" width="8.42578125" style="125" bestFit="1" customWidth="1"/>
    <col min="4" max="12" width="6.140625" style="125" bestFit="1" customWidth="1"/>
    <col min="13" max="17" width="6.140625" style="125" customWidth="1"/>
    <col min="18" max="21" width="8" style="125" customWidth="1"/>
    <col min="22" max="16384" width="8.85546875" style="125"/>
  </cols>
  <sheetData>
    <row r="1" spans="1:21" ht="48" customHeight="1" x14ac:dyDescent="0.25">
      <c r="A1" s="404" t="s">
        <v>90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</row>
    <row r="2" spans="1:21" ht="22.5" x14ac:dyDescent="0.25">
      <c r="A2" s="370" t="s">
        <v>81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21" ht="15.75" customHeight="1" x14ac:dyDescent="0.25">
      <c r="A3" s="372" t="s">
        <v>39</v>
      </c>
      <c r="B3" s="372"/>
      <c r="C3" s="371">
        <f>'Semester Activities'!B3</f>
        <v>0</v>
      </c>
      <c r="D3" s="371"/>
      <c r="E3" s="371"/>
      <c r="F3" s="371"/>
      <c r="G3" s="371"/>
      <c r="H3" s="371"/>
      <c r="I3" s="371"/>
      <c r="J3" s="371"/>
      <c r="K3" s="371"/>
      <c r="L3" s="371"/>
      <c r="M3" s="375" t="s">
        <v>44</v>
      </c>
      <c r="N3" s="375"/>
      <c r="O3" s="371">
        <f>'Semester Activities'!M3</f>
        <v>0</v>
      </c>
      <c r="P3" s="371"/>
    </row>
    <row r="4" spans="1:21" ht="18" customHeight="1" x14ac:dyDescent="0.25">
      <c r="A4" s="372" t="s">
        <v>40</v>
      </c>
      <c r="B4" s="372"/>
      <c r="C4" s="376">
        <f>'Semester Activities'!B4</f>
        <v>0</v>
      </c>
      <c r="D4" s="376"/>
      <c r="E4" s="376"/>
      <c r="F4" s="376"/>
      <c r="G4" s="376"/>
      <c r="H4" s="376"/>
      <c r="I4" s="376"/>
      <c r="J4" s="432" t="s">
        <v>51</v>
      </c>
      <c r="K4" s="432"/>
      <c r="L4" s="432"/>
      <c r="M4" s="284">
        <f>'Semester Activities'!J4</f>
        <v>0</v>
      </c>
      <c r="N4" s="344" t="s">
        <v>41</v>
      </c>
      <c r="O4" s="344"/>
      <c r="P4" s="280">
        <f>'Semester Activities'!N4</f>
        <v>0</v>
      </c>
    </row>
    <row r="5" spans="1:21" ht="21" customHeight="1" x14ac:dyDescent="0.25">
      <c r="A5" s="375" t="s">
        <v>38</v>
      </c>
      <c r="B5" s="375"/>
      <c r="C5" s="376" t="str">
        <f>'Semester Activities'!B5</f>
        <v>B.E Software</v>
      </c>
      <c r="D5" s="376"/>
      <c r="E5" s="376"/>
      <c r="F5" s="376"/>
      <c r="G5" s="376"/>
      <c r="H5" s="130" t="s">
        <v>50</v>
      </c>
      <c r="I5" s="371">
        <f>'Semester Activities'!G5</f>
        <v>0</v>
      </c>
      <c r="J5" s="371"/>
      <c r="K5" s="344" t="s">
        <v>36</v>
      </c>
      <c r="L5" s="344"/>
      <c r="M5" s="281">
        <f>'Semester Activities'!K5</f>
        <v>0</v>
      </c>
      <c r="N5" s="130" t="s">
        <v>37</v>
      </c>
      <c r="O5" s="371">
        <f>'Semester Activities'!M5</f>
        <v>0</v>
      </c>
      <c r="P5" s="371"/>
    </row>
    <row r="6" spans="1:21" ht="21.75" customHeight="1" x14ac:dyDescent="0.25">
      <c r="A6" s="375" t="s">
        <v>42</v>
      </c>
      <c r="B6" s="375"/>
      <c r="C6" s="375"/>
      <c r="D6" s="348">
        <f>'Semester Activities'!C6</f>
        <v>0</v>
      </c>
      <c r="E6" s="348"/>
      <c r="F6" s="142"/>
      <c r="G6" s="344" t="s">
        <v>43</v>
      </c>
      <c r="H6" s="344"/>
      <c r="I6" s="344"/>
      <c r="J6" s="344"/>
      <c r="K6" s="344"/>
      <c r="L6" s="348">
        <f>'Semester Activities'!I6</f>
        <v>0</v>
      </c>
      <c r="M6" s="413"/>
      <c r="N6" s="345" t="s">
        <v>45</v>
      </c>
      <c r="O6" s="345"/>
      <c r="P6" s="140">
        <f>'Semester Activities'!N6</f>
        <v>45</v>
      </c>
    </row>
    <row r="7" spans="1:21" ht="25.5" customHeight="1" thickBot="1" x14ac:dyDescent="0.3">
      <c r="A7" s="443" t="s">
        <v>87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</row>
    <row r="8" spans="1:21" x14ac:dyDescent="0.25">
      <c r="A8" s="433" t="s">
        <v>78</v>
      </c>
      <c r="B8" s="444" t="s">
        <v>79</v>
      </c>
      <c r="C8" s="437" t="s">
        <v>82</v>
      </c>
      <c r="D8" s="438"/>
      <c r="E8" s="438"/>
      <c r="F8" s="438"/>
      <c r="G8" s="439"/>
      <c r="H8" s="437" t="s">
        <v>83</v>
      </c>
      <c r="I8" s="438"/>
      <c r="J8" s="438"/>
      <c r="K8" s="438"/>
      <c r="L8" s="439"/>
      <c r="M8" s="437" t="s">
        <v>86</v>
      </c>
      <c r="N8" s="438"/>
      <c r="O8" s="438"/>
      <c r="P8" s="438"/>
      <c r="Q8" s="439"/>
      <c r="R8" s="435" t="s">
        <v>80</v>
      </c>
      <c r="S8" s="435" t="s">
        <v>84</v>
      </c>
      <c r="T8" s="435" t="s">
        <v>85</v>
      </c>
      <c r="U8" s="435" t="s">
        <v>11</v>
      </c>
    </row>
    <row r="9" spans="1:21" x14ac:dyDescent="0.25">
      <c r="A9" s="434"/>
      <c r="B9" s="445"/>
      <c r="C9" s="440"/>
      <c r="D9" s="441"/>
      <c r="E9" s="441"/>
      <c r="F9" s="441"/>
      <c r="G9" s="442"/>
      <c r="H9" s="440"/>
      <c r="I9" s="441"/>
      <c r="J9" s="441"/>
      <c r="K9" s="441"/>
      <c r="L9" s="442"/>
      <c r="M9" s="440"/>
      <c r="N9" s="441"/>
      <c r="O9" s="441"/>
      <c r="P9" s="441"/>
      <c r="Q9" s="442"/>
      <c r="R9" s="436"/>
      <c r="S9" s="436"/>
      <c r="T9" s="436"/>
      <c r="U9" s="436"/>
    </row>
    <row r="10" spans="1:21" ht="33.75" customHeight="1" x14ac:dyDescent="0.25">
      <c r="A10" s="434"/>
      <c r="B10" s="445"/>
      <c r="C10" s="195">
        <v>1</v>
      </c>
      <c r="D10" s="196">
        <v>2</v>
      </c>
      <c r="E10" s="196">
        <v>3</v>
      </c>
      <c r="F10" s="196">
        <v>4</v>
      </c>
      <c r="G10" s="197">
        <v>5</v>
      </c>
      <c r="H10" s="195" t="str">
        <f>'Semester Activities'!J9</f>
        <v>--</v>
      </c>
      <c r="I10" s="196" t="str">
        <f>'Semester Activities'!K9</f>
        <v>--</v>
      </c>
      <c r="J10" s="196" t="str">
        <f>'Semester Activities'!L9</f>
        <v>--</v>
      </c>
      <c r="K10" s="196" t="str">
        <f>'Semester Activities'!M9</f>
        <v>--</v>
      </c>
      <c r="L10" s="197" t="str">
        <f>'Semester Activities'!N9</f>
        <v>--</v>
      </c>
      <c r="M10" s="195" t="str">
        <f>IF(('LEVEL Page-1'!D8)&lt;&gt;0,('LEVEL Page-1'!D8),"--")</f>
        <v>--</v>
      </c>
      <c r="N10" s="196" t="str">
        <f>IF(('LEVEL Page-1'!F8)&lt;&gt;0,('LEVEL Page-1'!F8),"--")</f>
        <v>--</v>
      </c>
      <c r="O10" s="196" t="str">
        <f>IF(('LEVEL Page-1'!H8)&lt;&gt;0,('LEVEL Page-1'!H8),"--")</f>
        <v>--</v>
      </c>
      <c r="P10" s="196" t="str">
        <f>IF(('LEVEL Page-1'!J8)&lt;&gt;0,('LEVEL Page-1'!J8),"--")</f>
        <v>--</v>
      </c>
      <c r="Q10" s="197" t="str">
        <f>IF(('LEVEL Page-1'!L8)&lt;&gt;0,('LEVEL Page-1'!L8),"--")</f>
        <v>--</v>
      </c>
      <c r="R10" s="436"/>
      <c r="S10" s="436"/>
      <c r="T10" s="436"/>
      <c r="U10" s="436"/>
    </row>
    <row r="11" spans="1:21" x14ac:dyDescent="0.25">
      <c r="A11" s="189">
        <v>1</v>
      </c>
      <c r="B11" s="191" t="str">
        <f>IF('Weightage Page-1'!B16&lt;&gt;"",'Weightage Page-1'!B16,"")</f>
        <v>15SW01</v>
      </c>
      <c r="C11" s="190" t="str">
        <f>IF(('CLO Page-1'!$D$9)&lt;&gt;0,(('CLO Page-1'!D10)/('CLO Page-1'!$D$9))*100,"--")</f>
        <v>--</v>
      </c>
      <c r="D11" s="128" t="str">
        <f>IF(('CLO Page-1'!$F$9)&lt;&gt;0,(('CLO Page-1'!F10)/('CLO Page-1'!$F$9))*100,"--")</f>
        <v>--</v>
      </c>
      <c r="E11" s="128" t="str">
        <f>IF(('CLO Page-1'!$H$9)&lt;&gt;0,(('CLO Page-1'!H10)/('CLO Page-1'!$H$9))*100,"--")</f>
        <v>--</v>
      </c>
      <c r="F11" s="128" t="str">
        <f>IF(('CLO Page-1'!$J$9)&lt;&gt;0,(('CLO Page-1'!J10)/('CLO Page-1'!$J$9))*100,"--")</f>
        <v>--</v>
      </c>
      <c r="G11" s="192" t="str">
        <f>IF(('CLO Page-1'!$L$9)&lt;&gt;0,(('CLO Page-1'!L10)/('CLO Page-1'!$L$9))*100,"--")</f>
        <v>--</v>
      </c>
      <c r="H11" s="190" t="str">
        <f>IF(('PLO Page-1'!$D$9)&lt;&gt;0,(('PLO Page-1'!D10)/('PLO Page-1'!$D$9))*100,"--")</f>
        <v>--</v>
      </c>
      <c r="I11" s="128" t="str">
        <f>IF(('PLO Page-1'!$F$9)&lt;&gt;0,(('PLO Page-1'!F10)/('PLO Page-1'!$F$9))*100,"--")</f>
        <v>--</v>
      </c>
      <c r="J11" s="128" t="str">
        <f>IF(('PLO Page-1'!$H$9)&lt;&gt;0,(('PLO Page-1'!H10)/('PLO Page-1'!$H$9))*100,"--")</f>
        <v>--</v>
      </c>
      <c r="K11" s="128" t="str">
        <f>IF(('PLO Page-1'!$J$9)&lt;&gt;0,(('PLO Page-1'!J10)/('PLO Page-1'!$J$9))*100,"--")</f>
        <v>--</v>
      </c>
      <c r="L11" s="192" t="str">
        <f>IF(('PLO Page-1'!$L$9)&lt;&gt;0,(('PLO Page-1'!L10)/('PLO Page-1'!$L$9))*100,"--")</f>
        <v>--</v>
      </c>
      <c r="M11" s="190" t="str">
        <f>IF(('LEVEL Page-1'!$D$9)&lt;&gt;0,(('LEVEL Page-1'!D10)/('LEVEL Page-1'!$D$9))*100,"--")</f>
        <v>--</v>
      </c>
      <c r="N11" s="128" t="str">
        <f>IF(('LEVEL Page-1'!$F$9)&lt;&gt;0,(('LEVEL Page-1'!F10)/('LEVEL Page-1'!$F$9))*100,"--")</f>
        <v>--</v>
      </c>
      <c r="O11" s="128" t="str">
        <f>IF(('LEVEL Page-1'!$H$9)&lt;&gt;0,(('LEVEL Page-1'!H10)/('LEVEL Page-1'!$H$9))*100,"--")</f>
        <v>--</v>
      </c>
      <c r="P11" s="128" t="str">
        <f>IF(('LEVEL Page-1'!$J$9)&lt;&gt;0,(('LEVEL Page-1'!J10)/('LEVEL Page-1'!$J$9))*100,"--")</f>
        <v>--</v>
      </c>
      <c r="Q11" s="192" t="str">
        <f>IF(('LEVEL Page-1'!$L$9)&lt;&gt;0,(('LEVEL Page-1'!L10)/('LEVEL Page-1'!$L$9))*100,"--")</f>
        <v>--</v>
      </c>
      <c r="R11" s="193">
        <f>'Weightage Page-1'!Q16</f>
        <v>0</v>
      </c>
      <c r="S11" s="193">
        <f>'Weightage Page-1'!AD16</f>
        <v>0</v>
      </c>
      <c r="T11" s="193">
        <f>'Weightage Page-1'!BC16</f>
        <v>0</v>
      </c>
      <c r="U11" s="194">
        <f>SUM(R11:T11)</f>
        <v>0</v>
      </c>
    </row>
    <row r="12" spans="1:21" x14ac:dyDescent="0.25">
      <c r="A12" s="189">
        <v>2</v>
      </c>
      <c r="B12" s="191" t="str">
        <f>IF('Weightage Page-1'!B17&lt;&gt;"",'Weightage Page-1'!B17,"")</f>
        <v>15SW03</v>
      </c>
      <c r="C12" s="190" t="str">
        <f>IF(('CLO Page-1'!$D$9)&lt;&gt;0,(('CLO Page-1'!D11)/('CLO Page-1'!$D$9))*100,"--")</f>
        <v>--</v>
      </c>
      <c r="D12" s="128" t="str">
        <f>IF(('CLO Page-1'!$F$9)&lt;&gt;0,(('CLO Page-1'!F11)/('CLO Page-1'!$F$9))*100,"--")</f>
        <v>--</v>
      </c>
      <c r="E12" s="128" t="str">
        <f>IF(('CLO Page-1'!$H$9)&lt;&gt;0,(('CLO Page-1'!H11)/('CLO Page-1'!$H$9))*100,"--")</f>
        <v>--</v>
      </c>
      <c r="F12" s="128" t="str">
        <f>IF(('CLO Page-1'!$J$9)&lt;&gt;0,(('CLO Page-1'!J11)/('CLO Page-1'!$J$9))*100,"--")</f>
        <v>--</v>
      </c>
      <c r="G12" s="192" t="str">
        <f>IF(('CLO Page-1'!$L$9)&lt;&gt;0,(('CLO Page-1'!L11)/('CLO Page-1'!$L$9))*100,"--")</f>
        <v>--</v>
      </c>
      <c r="H12" s="190" t="str">
        <f>IF(('PLO Page-1'!$D$9)&lt;&gt;0,(('PLO Page-1'!D11)/('PLO Page-1'!$D$9))*100,"--")</f>
        <v>--</v>
      </c>
      <c r="I12" s="128" t="str">
        <f>IF(('PLO Page-1'!$F$9)&lt;&gt;0,(('PLO Page-1'!F11)/('PLO Page-1'!$F$9))*100,"--")</f>
        <v>--</v>
      </c>
      <c r="J12" s="128" t="str">
        <f>IF(('PLO Page-1'!$H$9)&lt;&gt;0,(('PLO Page-1'!H11)/('PLO Page-1'!$H$9))*100,"--")</f>
        <v>--</v>
      </c>
      <c r="K12" s="128" t="str">
        <f>IF(('PLO Page-1'!$J$9)&lt;&gt;0,(('PLO Page-1'!J11)/('PLO Page-1'!$J$9))*100,"--")</f>
        <v>--</v>
      </c>
      <c r="L12" s="192" t="str">
        <f>IF(('PLO Page-1'!$L$9)&lt;&gt;0,(('PLO Page-1'!L11)/('PLO Page-1'!$L$9))*100,"--")</f>
        <v>--</v>
      </c>
      <c r="M12" s="190" t="str">
        <f>IF(('LEVEL Page-1'!$D$9)&lt;&gt;0,(('LEVEL Page-1'!D11)/('LEVEL Page-1'!$D$9))*100,"--")</f>
        <v>--</v>
      </c>
      <c r="N12" s="128" t="str">
        <f>IF(('LEVEL Page-1'!$F$9)&lt;&gt;0,(('LEVEL Page-1'!F11)/('LEVEL Page-1'!$F$9))*100,"--")</f>
        <v>--</v>
      </c>
      <c r="O12" s="128" t="str">
        <f>IF(('LEVEL Page-1'!$H$9)&lt;&gt;0,(('LEVEL Page-1'!H11)/('LEVEL Page-1'!$H$9))*100,"--")</f>
        <v>--</v>
      </c>
      <c r="P12" s="128" t="str">
        <f>IF(('LEVEL Page-1'!$J$9)&lt;&gt;0,(('LEVEL Page-1'!J11)/('LEVEL Page-1'!$J$9))*100,"--")</f>
        <v>--</v>
      </c>
      <c r="Q12" s="192" t="str">
        <f>IF(('LEVEL Page-1'!$L$9)&lt;&gt;0,(('LEVEL Page-1'!L11)/('LEVEL Page-1'!$L$9))*100,"--")</f>
        <v>--</v>
      </c>
      <c r="R12" s="193">
        <f>'Weightage Page-1'!Q17</f>
        <v>0</v>
      </c>
      <c r="S12" s="193">
        <f>'Weightage Page-1'!AD17</f>
        <v>0</v>
      </c>
      <c r="T12" s="193">
        <f>'Weightage Page-1'!BC17</f>
        <v>0</v>
      </c>
      <c r="U12" s="194">
        <f t="shared" ref="U12:U60" si="0">SUM(R12:T12)</f>
        <v>0</v>
      </c>
    </row>
    <row r="13" spans="1:21" x14ac:dyDescent="0.25">
      <c r="A13" s="189">
        <v>3</v>
      </c>
      <c r="B13" s="191" t="str">
        <f>IF('Weightage Page-1'!B18&lt;&gt;"",'Weightage Page-1'!B18,"")</f>
        <v>15SW05</v>
      </c>
      <c r="C13" s="190" t="str">
        <f>IF(('CLO Page-1'!$D$9)&lt;&gt;0,(('CLO Page-1'!D12)/('CLO Page-1'!$D$9))*100,"--")</f>
        <v>--</v>
      </c>
      <c r="D13" s="128" t="str">
        <f>IF(('CLO Page-1'!$F$9)&lt;&gt;0,(('CLO Page-1'!F12)/('CLO Page-1'!$F$9))*100,"--")</f>
        <v>--</v>
      </c>
      <c r="E13" s="128" t="str">
        <f>IF(('CLO Page-1'!$H$9)&lt;&gt;0,(('CLO Page-1'!H12)/('CLO Page-1'!$H$9))*100,"--")</f>
        <v>--</v>
      </c>
      <c r="F13" s="128" t="str">
        <f>IF(('CLO Page-1'!$J$9)&lt;&gt;0,(('CLO Page-1'!J12)/('CLO Page-1'!$J$9))*100,"--")</f>
        <v>--</v>
      </c>
      <c r="G13" s="192" t="str">
        <f>IF(('CLO Page-1'!$L$9)&lt;&gt;0,(('CLO Page-1'!L12)/('CLO Page-1'!$L$9))*100,"--")</f>
        <v>--</v>
      </c>
      <c r="H13" s="190" t="str">
        <f>IF(('PLO Page-1'!$D$9)&lt;&gt;0,(('PLO Page-1'!D12)/('PLO Page-1'!$D$9))*100,"--")</f>
        <v>--</v>
      </c>
      <c r="I13" s="128" t="str">
        <f>IF(('PLO Page-1'!$F$9)&lt;&gt;0,(('PLO Page-1'!F12)/('PLO Page-1'!$F$9))*100,"--")</f>
        <v>--</v>
      </c>
      <c r="J13" s="128" t="str">
        <f>IF(('PLO Page-1'!$H$9)&lt;&gt;0,(('PLO Page-1'!H12)/('PLO Page-1'!$H$9))*100,"--")</f>
        <v>--</v>
      </c>
      <c r="K13" s="128" t="str">
        <f>IF(('PLO Page-1'!$J$9)&lt;&gt;0,(('PLO Page-1'!J12)/('PLO Page-1'!$J$9))*100,"--")</f>
        <v>--</v>
      </c>
      <c r="L13" s="192" t="str">
        <f>IF(('PLO Page-1'!$L$9)&lt;&gt;0,(('PLO Page-1'!L12)/('PLO Page-1'!$L$9))*100,"--")</f>
        <v>--</v>
      </c>
      <c r="M13" s="190" t="str">
        <f>IF(('LEVEL Page-1'!$D$9)&lt;&gt;0,(('LEVEL Page-1'!D12)/('LEVEL Page-1'!$D$9))*100,"--")</f>
        <v>--</v>
      </c>
      <c r="N13" s="128" t="str">
        <f>IF(('LEVEL Page-1'!$F$9)&lt;&gt;0,(('LEVEL Page-1'!F12)/('LEVEL Page-1'!$F$9))*100,"--")</f>
        <v>--</v>
      </c>
      <c r="O13" s="128" t="str">
        <f>IF(('LEVEL Page-1'!$H$9)&lt;&gt;0,(('LEVEL Page-1'!H12)/('LEVEL Page-1'!$H$9))*100,"--")</f>
        <v>--</v>
      </c>
      <c r="P13" s="128" t="str">
        <f>IF(('LEVEL Page-1'!$J$9)&lt;&gt;0,(('LEVEL Page-1'!J12)/('LEVEL Page-1'!$J$9))*100,"--")</f>
        <v>--</v>
      </c>
      <c r="Q13" s="192" t="str">
        <f>IF(('LEVEL Page-1'!$L$9)&lt;&gt;0,(('LEVEL Page-1'!L12)/('LEVEL Page-1'!$L$9))*100,"--")</f>
        <v>--</v>
      </c>
      <c r="R13" s="193">
        <f>'Weightage Page-1'!Q18</f>
        <v>0</v>
      </c>
      <c r="S13" s="193">
        <f>'Weightage Page-1'!AD18</f>
        <v>0</v>
      </c>
      <c r="T13" s="193">
        <f>'Weightage Page-1'!BC18</f>
        <v>0</v>
      </c>
      <c r="U13" s="194">
        <f t="shared" si="0"/>
        <v>0</v>
      </c>
    </row>
    <row r="14" spans="1:21" x14ac:dyDescent="0.25">
      <c r="A14" s="189">
        <v>4</v>
      </c>
      <c r="B14" s="191" t="str">
        <f>IF('Weightage Page-1'!B19&lt;&gt;"",'Weightage Page-1'!B19,"")</f>
        <v>15SW07</v>
      </c>
      <c r="C14" s="190" t="str">
        <f>IF(('CLO Page-1'!$D$9)&lt;&gt;0,(('CLO Page-1'!D13)/('CLO Page-1'!$D$9))*100,"--")</f>
        <v>--</v>
      </c>
      <c r="D14" s="128" t="str">
        <f>IF(('CLO Page-1'!$F$9)&lt;&gt;0,(('CLO Page-1'!F13)/('CLO Page-1'!$F$9))*100,"--")</f>
        <v>--</v>
      </c>
      <c r="E14" s="128" t="str">
        <f>IF(('CLO Page-1'!$H$9)&lt;&gt;0,(('CLO Page-1'!H13)/('CLO Page-1'!$H$9))*100,"--")</f>
        <v>--</v>
      </c>
      <c r="F14" s="128" t="str">
        <f>IF(('CLO Page-1'!$J$9)&lt;&gt;0,(('CLO Page-1'!J13)/('CLO Page-1'!$J$9))*100,"--")</f>
        <v>--</v>
      </c>
      <c r="G14" s="192" t="str">
        <f>IF(('CLO Page-1'!$L$9)&lt;&gt;0,(('CLO Page-1'!L13)/('CLO Page-1'!$L$9))*100,"--")</f>
        <v>--</v>
      </c>
      <c r="H14" s="190" t="str">
        <f>IF(('PLO Page-1'!$D$9)&lt;&gt;0,(('PLO Page-1'!D13)/('PLO Page-1'!$D$9))*100,"--")</f>
        <v>--</v>
      </c>
      <c r="I14" s="128" t="str">
        <f>IF(('PLO Page-1'!$F$9)&lt;&gt;0,(('PLO Page-1'!F13)/('PLO Page-1'!$F$9))*100,"--")</f>
        <v>--</v>
      </c>
      <c r="J14" s="128" t="str">
        <f>IF(('PLO Page-1'!$H$9)&lt;&gt;0,(('PLO Page-1'!H13)/('PLO Page-1'!$H$9))*100,"--")</f>
        <v>--</v>
      </c>
      <c r="K14" s="128" t="str">
        <f>IF(('PLO Page-1'!$J$9)&lt;&gt;0,(('PLO Page-1'!J13)/('PLO Page-1'!$J$9))*100,"--")</f>
        <v>--</v>
      </c>
      <c r="L14" s="192" t="str">
        <f>IF(('PLO Page-1'!$L$9)&lt;&gt;0,(('PLO Page-1'!L13)/('PLO Page-1'!$L$9))*100,"--")</f>
        <v>--</v>
      </c>
      <c r="M14" s="190" t="str">
        <f>IF(('LEVEL Page-1'!$D$9)&lt;&gt;0,(('LEVEL Page-1'!D13)/('LEVEL Page-1'!$D$9))*100,"--")</f>
        <v>--</v>
      </c>
      <c r="N14" s="128" t="str">
        <f>IF(('LEVEL Page-1'!$F$9)&lt;&gt;0,(('LEVEL Page-1'!F13)/('LEVEL Page-1'!$F$9))*100,"--")</f>
        <v>--</v>
      </c>
      <c r="O14" s="128" t="str">
        <f>IF(('LEVEL Page-1'!$H$9)&lt;&gt;0,(('LEVEL Page-1'!H13)/('LEVEL Page-1'!$H$9))*100,"--")</f>
        <v>--</v>
      </c>
      <c r="P14" s="128" t="str">
        <f>IF(('LEVEL Page-1'!$J$9)&lt;&gt;0,(('LEVEL Page-1'!J13)/('LEVEL Page-1'!$J$9))*100,"--")</f>
        <v>--</v>
      </c>
      <c r="Q14" s="192" t="str">
        <f>IF(('LEVEL Page-1'!$L$9)&lt;&gt;0,(('LEVEL Page-1'!L13)/('LEVEL Page-1'!$L$9))*100,"--")</f>
        <v>--</v>
      </c>
      <c r="R14" s="193">
        <f>'Weightage Page-1'!Q19</f>
        <v>0</v>
      </c>
      <c r="S14" s="193">
        <f>'Weightage Page-1'!AD19</f>
        <v>0</v>
      </c>
      <c r="T14" s="193">
        <f>'Weightage Page-1'!BC19</f>
        <v>0</v>
      </c>
      <c r="U14" s="194">
        <f t="shared" si="0"/>
        <v>0</v>
      </c>
    </row>
    <row r="15" spans="1:21" x14ac:dyDescent="0.25">
      <c r="A15" s="189">
        <v>5</v>
      </c>
      <c r="B15" s="191" t="str">
        <f>IF('Weightage Page-1'!B20&lt;&gt;"",'Weightage Page-1'!B20,"")</f>
        <v>15SW09</v>
      </c>
      <c r="C15" s="190" t="str">
        <f>IF(('CLO Page-1'!$D$9)&lt;&gt;0,(('CLO Page-1'!D14)/('CLO Page-1'!$D$9))*100,"--")</f>
        <v>--</v>
      </c>
      <c r="D15" s="128" t="str">
        <f>IF(('CLO Page-1'!$F$9)&lt;&gt;0,(('CLO Page-1'!F14)/('CLO Page-1'!$F$9))*100,"--")</f>
        <v>--</v>
      </c>
      <c r="E15" s="128" t="str">
        <f>IF(('CLO Page-1'!$H$9)&lt;&gt;0,(('CLO Page-1'!H14)/('CLO Page-1'!$H$9))*100,"--")</f>
        <v>--</v>
      </c>
      <c r="F15" s="128" t="str">
        <f>IF(('CLO Page-1'!$J$9)&lt;&gt;0,(('CLO Page-1'!J14)/('CLO Page-1'!$J$9))*100,"--")</f>
        <v>--</v>
      </c>
      <c r="G15" s="192" t="str">
        <f>IF(('CLO Page-1'!$L$9)&lt;&gt;0,(('CLO Page-1'!L14)/('CLO Page-1'!$L$9))*100,"--")</f>
        <v>--</v>
      </c>
      <c r="H15" s="190" t="str">
        <f>IF(('PLO Page-1'!$D$9)&lt;&gt;0,(('PLO Page-1'!D14)/('PLO Page-1'!$D$9))*100,"--")</f>
        <v>--</v>
      </c>
      <c r="I15" s="128" t="str">
        <f>IF(('PLO Page-1'!$F$9)&lt;&gt;0,(('PLO Page-1'!F14)/('PLO Page-1'!$F$9))*100,"--")</f>
        <v>--</v>
      </c>
      <c r="J15" s="128" t="str">
        <f>IF(('PLO Page-1'!$H$9)&lt;&gt;0,(('PLO Page-1'!H14)/('PLO Page-1'!$H$9))*100,"--")</f>
        <v>--</v>
      </c>
      <c r="K15" s="128" t="str">
        <f>IF(('PLO Page-1'!$J$9)&lt;&gt;0,(('PLO Page-1'!J14)/('PLO Page-1'!$J$9))*100,"--")</f>
        <v>--</v>
      </c>
      <c r="L15" s="192" t="str">
        <f>IF(('PLO Page-1'!$L$9)&lt;&gt;0,(('PLO Page-1'!L14)/('PLO Page-1'!$L$9))*100,"--")</f>
        <v>--</v>
      </c>
      <c r="M15" s="190" t="str">
        <f>IF(('LEVEL Page-1'!$D$9)&lt;&gt;0,(('LEVEL Page-1'!D14)/('LEVEL Page-1'!$D$9))*100,"--")</f>
        <v>--</v>
      </c>
      <c r="N15" s="128" t="str">
        <f>IF(('LEVEL Page-1'!$F$9)&lt;&gt;0,(('LEVEL Page-1'!F14)/('LEVEL Page-1'!$F$9))*100,"--")</f>
        <v>--</v>
      </c>
      <c r="O15" s="128" t="str">
        <f>IF(('LEVEL Page-1'!$H$9)&lt;&gt;0,(('LEVEL Page-1'!H14)/('LEVEL Page-1'!$H$9))*100,"--")</f>
        <v>--</v>
      </c>
      <c r="P15" s="128" t="str">
        <f>IF(('LEVEL Page-1'!$J$9)&lt;&gt;0,(('LEVEL Page-1'!J14)/('LEVEL Page-1'!$J$9))*100,"--")</f>
        <v>--</v>
      </c>
      <c r="Q15" s="192" t="str">
        <f>IF(('LEVEL Page-1'!$L$9)&lt;&gt;0,(('LEVEL Page-1'!L14)/('LEVEL Page-1'!$L$9))*100,"--")</f>
        <v>--</v>
      </c>
      <c r="R15" s="193">
        <f>'Weightage Page-1'!Q20</f>
        <v>0</v>
      </c>
      <c r="S15" s="193">
        <f>'Weightage Page-1'!AD20</f>
        <v>0</v>
      </c>
      <c r="T15" s="193">
        <f>'Weightage Page-1'!BC20</f>
        <v>0</v>
      </c>
      <c r="U15" s="194">
        <f t="shared" si="0"/>
        <v>0</v>
      </c>
    </row>
    <row r="16" spans="1:21" x14ac:dyDescent="0.25">
      <c r="A16" s="189">
        <v>6</v>
      </c>
      <c r="B16" s="191" t="str">
        <f>IF('Weightage Page-1'!B21&lt;&gt;"",'Weightage Page-1'!B21,"")</f>
        <v>15SW11</v>
      </c>
      <c r="C16" s="190" t="str">
        <f>IF(('CLO Page-1'!$D$9)&lt;&gt;0,(('CLO Page-1'!D15)/('CLO Page-1'!$D$9))*100,"--")</f>
        <v>--</v>
      </c>
      <c r="D16" s="128" t="str">
        <f>IF(('CLO Page-1'!$F$9)&lt;&gt;0,(('CLO Page-1'!F15)/('CLO Page-1'!$F$9))*100,"--")</f>
        <v>--</v>
      </c>
      <c r="E16" s="128" t="str">
        <f>IF(('CLO Page-1'!$H$9)&lt;&gt;0,(('CLO Page-1'!H15)/('CLO Page-1'!$H$9))*100,"--")</f>
        <v>--</v>
      </c>
      <c r="F16" s="128" t="str">
        <f>IF(('CLO Page-1'!$J$9)&lt;&gt;0,(('CLO Page-1'!J15)/('CLO Page-1'!$J$9))*100,"--")</f>
        <v>--</v>
      </c>
      <c r="G16" s="192" t="str">
        <f>IF(('CLO Page-1'!$L$9)&lt;&gt;0,(('CLO Page-1'!L15)/('CLO Page-1'!$L$9))*100,"--")</f>
        <v>--</v>
      </c>
      <c r="H16" s="190" t="str">
        <f>IF(('PLO Page-1'!$D$9)&lt;&gt;0,(('PLO Page-1'!D15)/('PLO Page-1'!$D$9))*100,"--")</f>
        <v>--</v>
      </c>
      <c r="I16" s="128" t="str">
        <f>IF(('PLO Page-1'!$F$9)&lt;&gt;0,(('PLO Page-1'!F15)/('PLO Page-1'!$F$9))*100,"--")</f>
        <v>--</v>
      </c>
      <c r="J16" s="128" t="str">
        <f>IF(('PLO Page-1'!$H$9)&lt;&gt;0,(('PLO Page-1'!H15)/('PLO Page-1'!$H$9))*100,"--")</f>
        <v>--</v>
      </c>
      <c r="K16" s="128" t="str">
        <f>IF(('PLO Page-1'!$J$9)&lt;&gt;0,(('PLO Page-1'!J15)/('PLO Page-1'!$J$9))*100,"--")</f>
        <v>--</v>
      </c>
      <c r="L16" s="192" t="str">
        <f>IF(('PLO Page-1'!$L$9)&lt;&gt;0,(('PLO Page-1'!L15)/('PLO Page-1'!$L$9))*100,"--")</f>
        <v>--</v>
      </c>
      <c r="M16" s="190" t="str">
        <f>IF(('LEVEL Page-1'!$D$9)&lt;&gt;0,(('LEVEL Page-1'!D15)/('LEVEL Page-1'!$D$9))*100,"--")</f>
        <v>--</v>
      </c>
      <c r="N16" s="128" t="str">
        <f>IF(('LEVEL Page-1'!$F$9)&lt;&gt;0,(('LEVEL Page-1'!F15)/('LEVEL Page-1'!$F$9))*100,"--")</f>
        <v>--</v>
      </c>
      <c r="O16" s="128" t="str">
        <f>IF(('LEVEL Page-1'!$H$9)&lt;&gt;0,(('LEVEL Page-1'!H15)/('LEVEL Page-1'!$H$9))*100,"--")</f>
        <v>--</v>
      </c>
      <c r="P16" s="128" t="str">
        <f>IF(('LEVEL Page-1'!$J$9)&lt;&gt;0,(('LEVEL Page-1'!J15)/('LEVEL Page-1'!$J$9))*100,"--")</f>
        <v>--</v>
      </c>
      <c r="Q16" s="192" t="str">
        <f>IF(('LEVEL Page-1'!$L$9)&lt;&gt;0,(('LEVEL Page-1'!L15)/('LEVEL Page-1'!$L$9))*100,"--")</f>
        <v>--</v>
      </c>
      <c r="R16" s="193">
        <f>'Weightage Page-1'!Q21</f>
        <v>0</v>
      </c>
      <c r="S16" s="193">
        <f>'Weightage Page-1'!AD21</f>
        <v>0</v>
      </c>
      <c r="T16" s="193">
        <f>'Weightage Page-1'!BC21</f>
        <v>0</v>
      </c>
      <c r="U16" s="194">
        <f t="shared" si="0"/>
        <v>0</v>
      </c>
    </row>
    <row r="17" spans="1:21" x14ac:dyDescent="0.25">
      <c r="A17" s="189">
        <v>7</v>
      </c>
      <c r="B17" s="191" t="str">
        <f>IF('Weightage Page-1'!B22&lt;&gt;"",'Weightage Page-1'!B22,"")</f>
        <v>15SW13</v>
      </c>
      <c r="C17" s="190" t="str">
        <f>IF(('CLO Page-1'!$D$9)&lt;&gt;0,(('CLO Page-1'!D16)/('CLO Page-1'!$D$9))*100,"--")</f>
        <v>--</v>
      </c>
      <c r="D17" s="128" t="str">
        <f>IF(('CLO Page-1'!$F$9)&lt;&gt;0,(('CLO Page-1'!F16)/('CLO Page-1'!$F$9))*100,"--")</f>
        <v>--</v>
      </c>
      <c r="E17" s="128" t="str">
        <f>IF(('CLO Page-1'!$H$9)&lt;&gt;0,(('CLO Page-1'!H16)/('CLO Page-1'!$H$9))*100,"--")</f>
        <v>--</v>
      </c>
      <c r="F17" s="128" t="str">
        <f>IF(('CLO Page-1'!$J$9)&lt;&gt;0,(('CLO Page-1'!J16)/('CLO Page-1'!$J$9))*100,"--")</f>
        <v>--</v>
      </c>
      <c r="G17" s="192" t="str">
        <f>IF(('CLO Page-1'!$L$9)&lt;&gt;0,(('CLO Page-1'!L16)/('CLO Page-1'!$L$9))*100,"--")</f>
        <v>--</v>
      </c>
      <c r="H17" s="190" t="str">
        <f>IF(('PLO Page-1'!$D$9)&lt;&gt;0,(('PLO Page-1'!D16)/('PLO Page-1'!$D$9))*100,"--")</f>
        <v>--</v>
      </c>
      <c r="I17" s="128" t="str">
        <f>IF(('PLO Page-1'!$F$9)&lt;&gt;0,(('PLO Page-1'!F16)/('PLO Page-1'!$F$9))*100,"--")</f>
        <v>--</v>
      </c>
      <c r="J17" s="128" t="str">
        <f>IF(('PLO Page-1'!$H$9)&lt;&gt;0,(('PLO Page-1'!H16)/('PLO Page-1'!$H$9))*100,"--")</f>
        <v>--</v>
      </c>
      <c r="K17" s="128" t="str">
        <f>IF(('PLO Page-1'!$J$9)&lt;&gt;0,(('PLO Page-1'!J16)/('PLO Page-1'!$J$9))*100,"--")</f>
        <v>--</v>
      </c>
      <c r="L17" s="192" t="str">
        <f>IF(('PLO Page-1'!$L$9)&lt;&gt;0,(('PLO Page-1'!L16)/('PLO Page-1'!$L$9))*100,"--")</f>
        <v>--</v>
      </c>
      <c r="M17" s="190" t="str">
        <f>IF(('LEVEL Page-1'!$D$9)&lt;&gt;0,(('LEVEL Page-1'!D16)/('LEVEL Page-1'!$D$9))*100,"--")</f>
        <v>--</v>
      </c>
      <c r="N17" s="128" t="str">
        <f>IF(('LEVEL Page-1'!$F$9)&lt;&gt;0,(('LEVEL Page-1'!F16)/('LEVEL Page-1'!$F$9))*100,"--")</f>
        <v>--</v>
      </c>
      <c r="O17" s="128" t="str">
        <f>IF(('LEVEL Page-1'!$H$9)&lt;&gt;0,(('LEVEL Page-1'!H16)/('LEVEL Page-1'!$H$9))*100,"--")</f>
        <v>--</v>
      </c>
      <c r="P17" s="128" t="str">
        <f>IF(('LEVEL Page-1'!$J$9)&lt;&gt;0,(('LEVEL Page-1'!J16)/('LEVEL Page-1'!$J$9))*100,"--")</f>
        <v>--</v>
      </c>
      <c r="Q17" s="192" t="str">
        <f>IF(('LEVEL Page-1'!$L$9)&lt;&gt;0,(('LEVEL Page-1'!L16)/('LEVEL Page-1'!$L$9))*100,"--")</f>
        <v>--</v>
      </c>
      <c r="R17" s="193">
        <f>'Weightage Page-1'!Q22</f>
        <v>0</v>
      </c>
      <c r="S17" s="193">
        <f>'Weightage Page-1'!AD22</f>
        <v>0</v>
      </c>
      <c r="T17" s="193">
        <f>'Weightage Page-1'!BC22</f>
        <v>0</v>
      </c>
      <c r="U17" s="194">
        <f t="shared" si="0"/>
        <v>0</v>
      </c>
    </row>
    <row r="18" spans="1:21" x14ac:dyDescent="0.25">
      <c r="A18" s="189">
        <v>8</v>
      </c>
      <c r="B18" s="191" t="str">
        <f>IF('Weightage Page-1'!B23&lt;&gt;"",'Weightage Page-1'!B23,"")</f>
        <v>15SW15</v>
      </c>
      <c r="C18" s="190" t="str">
        <f>IF(('CLO Page-1'!$D$9)&lt;&gt;0,(('CLO Page-1'!D17)/('CLO Page-1'!$D$9))*100,"--")</f>
        <v>--</v>
      </c>
      <c r="D18" s="128" t="str">
        <f>IF(('CLO Page-1'!$F$9)&lt;&gt;0,(('CLO Page-1'!F17)/('CLO Page-1'!$F$9))*100,"--")</f>
        <v>--</v>
      </c>
      <c r="E18" s="128" t="str">
        <f>IF(('CLO Page-1'!$H$9)&lt;&gt;0,(('CLO Page-1'!H17)/('CLO Page-1'!$H$9))*100,"--")</f>
        <v>--</v>
      </c>
      <c r="F18" s="128" t="str">
        <f>IF(('CLO Page-1'!$J$9)&lt;&gt;0,(('CLO Page-1'!J17)/('CLO Page-1'!$J$9))*100,"--")</f>
        <v>--</v>
      </c>
      <c r="G18" s="192" t="str">
        <f>IF(('CLO Page-1'!$L$9)&lt;&gt;0,(('CLO Page-1'!L17)/('CLO Page-1'!$L$9))*100,"--")</f>
        <v>--</v>
      </c>
      <c r="H18" s="190" t="str">
        <f>IF(('PLO Page-1'!$D$9)&lt;&gt;0,(('PLO Page-1'!D17)/('PLO Page-1'!$D$9))*100,"--")</f>
        <v>--</v>
      </c>
      <c r="I18" s="128" t="str">
        <f>IF(('PLO Page-1'!$F$9)&lt;&gt;0,(('PLO Page-1'!F17)/('PLO Page-1'!$F$9))*100,"--")</f>
        <v>--</v>
      </c>
      <c r="J18" s="128" t="str">
        <f>IF(('PLO Page-1'!$H$9)&lt;&gt;0,(('PLO Page-1'!H17)/('PLO Page-1'!$H$9))*100,"--")</f>
        <v>--</v>
      </c>
      <c r="K18" s="128" t="str">
        <f>IF(('PLO Page-1'!$J$9)&lt;&gt;0,(('PLO Page-1'!J17)/('PLO Page-1'!$J$9))*100,"--")</f>
        <v>--</v>
      </c>
      <c r="L18" s="192" t="str">
        <f>IF(('PLO Page-1'!$L$9)&lt;&gt;0,(('PLO Page-1'!L17)/('PLO Page-1'!$L$9))*100,"--")</f>
        <v>--</v>
      </c>
      <c r="M18" s="190" t="str">
        <f>IF(('LEVEL Page-1'!$D$9)&lt;&gt;0,(('LEVEL Page-1'!D17)/('LEVEL Page-1'!$D$9))*100,"--")</f>
        <v>--</v>
      </c>
      <c r="N18" s="128" t="str">
        <f>IF(('LEVEL Page-1'!$F$9)&lt;&gt;0,(('LEVEL Page-1'!F17)/('LEVEL Page-1'!$F$9))*100,"--")</f>
        <v>--</v>
      </c>
      <c r="O18" s="128" t="str">
        <f>IF(('LEVEL Page-1'!$H$9)&lt;&gt;0,(('LEVEL Page-1'!H17)/('LEVEL Page-1'!$H$9))*100,"--")</f>
        <v>--</v>
      </c>
      <c r="P18" s="128" t="str">
        <f>IF(('LEVEL Page-1'!$J$9)&lt;&gt;0,(('LEVEL Page-1'!J17)/('LEVEL Page-1'!$J$9))*100,"--")</f>
        <v>--</v>
      </c>
      <c r="Q18" s="192" t="str">
        <f>IF(('LEVEL Page-1'!$L$9)&lt;&gt;0,(('LEVEL Page-1'!L17)/('LEVEL Page-1'!$L$9))*100,"--")</f>
        <v>--</v>
      </c>
      <c r="R18" s="193">
        <f>'Weightage Page-1'!Q23</f>
        <v>0</v>
      </c>
      <c r="S18" s="193">
        <f>'Weightage Page-1'!AD23</f>
        <v>0</v>
      </c>
      <c r="T18" s="193">
        <f>'Weightage Page-1'!BC23</f>
        <v>0</v>
      </c>
      <c r="U18" s="194">
        <f t="shared" si="0"/>
        <v>0</v>
      </c>
    </row>
    <row r="19" spans="1:21" x14ac:dyDescent="0.25">
      <c r="A19" s="189">
        <v>9</v>
      </c>
      <c r="B19" s="191" t="str">
        <f>IF('Weightage Page-1'!B24&lt;&gt;"",'Weightage Page-1'!B24,"")</f>
        <v>15SW19</v>
      </c>
      <c r="C19" s="190" t="str">
        <f>IF(('CLO Page-1'!$D$9)&lt;&gt;0,(('CLO Page-1'!D18)/('CLO Page-1'!$D$9))*100,"--")</f>
        <v>--</v>
      </c>
      <c r="D19" s="128" t="str">
        <f>IF(('CLO Page-1'!$F$9)&lt;&gt;0,(('CLO Page-1'!F18)/('CLO Page-1'!$F$9))*100,"--")</f>
        <v>--</v>
      </c>
      <c r="E19" s="128" t="str">
        <f>IF(('CLO Page-1'!$H$9)&lt;&gt;0,(('CLO Page-1'!H18)/('CLO Page-1'!$H$9))*100,"--")</f>
        <v>--</v>
      </c>
      <c r="F19" s="128" t="str">
        <f>IF(('CLO Page-1'!$J$9)&lt;&gt;0,(('CLO Page-1'!J18)/('CLO Page-1'!$J$9))*100,"--")</f>
        <v>--</v>
      </c>
      <c r="G19" s="192" t="str">
        <f>IF(('CLO Page-1'!$L$9)&lt;&gt;0,(('CLO Page-1'!L18)/('CLO Page-1'!$L$9))*100,"--")</f>
        <v>--</v>
      </c>
      <c r="H19" s="190" t="str">
        <f>IF(('PLO Page-1'!$D$9)&lt;&gt;0,(('PLO Page-1'!D18)/('PLO Page-1'!$D$9))*100,"--")</f>
        <v>--</v>
      </c>
      <c r="I19" s="128" t="str">
        <f>IF(('PLO Page-1'!$F$9)&lt;&gt;0,(('PLO Page-1'!F18)/('PLO Page-1'!$F$9))*100,"--")</f>
        <v>--</v>
      </c>
      <c r="J19" s="128" t="str">
        <f>IF(('PLO Page-1'!$H$9)&lt;&gt;0,(('PLO Page-1'!H18)/('PLO Page-1'!$H$9))*100,"--")</f>
        <v>--</v>
      </c>
      <c r="K19" s="128" t="str">
        <f>IF(('PLO Page-1'!$J$9)&lt;&gt;0,(('PLO Page-1'!J18)/('PLO Page-1'!$J$9))*100,"--")</f>
        <v>--</v>
      </c>
      <c r="L19" s="192" t="str">
        <f>IF(('PLO Page-1'!$L$9)&lt;&gt;0,(('PLO Page-1'!L18)/('PLO Page-1'!$L$9))*100,"--")</f>
        <v>--</v>
      </c>
      <c r="M19" s="190" t="str">
        <f>IF(('LEVEL Page-1'!$D$9)&lt;&gt;0,(('LEVEL Page-1'!D18)/('LEVEL Page-1'!$D$9))*100,"--")</f>
        <v>--</v>
      </c>
      <c r="N19" s="128" t="str">
        <f>IF(('LEVEL Page-1'!$F$9)&lt;&gt;0,(('LEVEL Page-1'!F18)/('LEVEL Page-1'!$F$9))*100,"--")</f>
        <v>--</v>
      </c>
      <c r="O19" s="128" t="str">
        <f>IF(('LEVEL Page-1'!$H$9)&lt;&gt;0,(('LEVEL Page-1'!H18)/('LEVEL Page-1'!$H$9))*100,"--")</f>
        <v>--</v>
      </c>
      <c r="P19" s="128" t="str">
        <f>IF(('LEVEL Page-1'!$J$9)&lt;&gt;0,(('LEVEL Page-1'!J18)/('LEVEL Page-1'!$J$9))*100,"--")</f>
        <v>--</v>
      </c>
      <c r="Q19" s="192" t="str">
        <f>IF(('LEVEL Page-1'!$L$9)&lt;&gt;0,(('LEVEL Page-1'!L18)/('LEVEL Page-1'!$L$9))*100,"--")</f>
        <v>--</v>
      </c>
      <c r="R19" s="193">
        <f>'Weightage Page-1'!Q24</f>
        <v>0</v>
      </c>
      <c r="S19" s="193">
        <f>'Weightage Page-1'!AD24</f>
        <v>0</v>
      </c>
      <c r="T19" s="193">
        <f>'Weightage Page-1'!BC24</f>
        <v>0</v>
      </c>
      <c r="U19" s="194">
        <f t="shared" si="0"/>
        <v>0</v>
      </c>
    </row>
    <row r="20" spans="1:21" x14ac:dyDescent="0.25">
      <c r="A20" s="189">
        <v>10</v>
      </c>
      <c r="B20" s="191" t="str">
        <f>IF('Weightage Page-1'!B25&lt;&gt;"",'Weightage Page-1'!B25,"")</f>
        <v>15SW21</v>
      </c>
      <c r="C20" s="190" t="str">
        <f>IF(('CLO Page-1'!$D$9)&lt;&gt;0,(('CLO Page-1'!D19)/('CLO Page-1'!$D$9))*100,"--")</f>
        <v>--</v>
      </c>
      <c r="D20" s="128" t="str">
        <f>IF(('CLO Page-1'!$F$9)&lt;&gt;0,(('CLO Page-1'!F19)/('CLO Page-1'!$F$9))*100,"--")</f>
        <v>--</v>
      </c>
      <c r="E20" s="128" t="str">
        <f>IF(('CLO Page-1'!$H$9)&lt;&gt;0,(('CLO Page-1'!H19)/('CLO Page-1'!$H$9))*100,"--")</f>
        <v>--</v>
      </c>
      <c r="F20" s="128" t="str">
        <f>IF(('CLO Page-1'!$J$9)&lt;&gt;0,(('CLO Page-1'!J19)/('CLO Page-1'!$J$9))*100,"--")</f>
        <v>--</v>
      </c>
      <c r="G20" s="192" t="str">
        <f>IF(('CLO Page-1'!$L$9)&lt;&gt;0,(('CLO Page-1'!L19)/('CLO Page-1'!$L$9))*100,"--")</f>
        <v>--</v>
      </c>
      <c r="H20" s="190" t="str">
        <f>IF(('PLO Page-1'!$D$9)&lt;&gt;0,(('PLO Page-1'!D19)/('PLO Page-1'!$D$9))*100,"--")</f>
        <v>--</v>
      </c>
      <c r="I20" s="128" t="str">
        <f>IF(('PLO Page-1'!$F$9)&lt;&gt;0,(('PLO Page-1'!F19)/('PLO Page-1'!$F$9))*100,"--")</f>
        <v>--</v>
      </c>
      <c r="J20" s="128" t="str">
        <f>IF(('PLO Page-1'!$H$9)&lt;&gt;0,(('PLO Page-1'!H19)/('PLO Page-1'!$H$9))*100,"--")</f>
        <v>--</v>
      </c>
      <c r="K20" s="128" t="str">
        <f>IF(('PLO Page-1'!$J$9)&lt;&gt;0,(('PLO Page-1'!J19)/('PLO Page-1'!$J$9))*100,"--")</f>
        <v>--</v>
      </c>
      <c r="L20" s="192" t="str">
        <f>IF(('PLO Page-1'!$L$9)&lt;&gt;0,(('PLO Page-1'!L19)/('PLO Page-1'!$L$9))*100,"--")</f>
        <v>--</v>
      </c>
      <c r="M20" s="190" t="str">
        <f>IF(('LEVEL Page-1'!$D$9)&lt;&gt;0,(('LEVEL Page-1'!D19)/('LEVEL Page-1'!$D$9))*100,"--")</f>
        <v>--</v>
      </c>
      <c r="N20" s="128" t="str">
        <f>IF(('LEVEL Page-1'!$F$9)&lt;&gt;0,(('LEVEL Page-1'!F19)/('LEVEL Page-1'!$F$9))*100,"--")</f>
        <v>--</v>
      </c>
      <c r="O20" s="128" t="str">
        <f>IF(('LEVEL Page-1'!$H$9)&lt;&gt;0,(('LEVEL Page-1'!H19)/('LEVEL Page-1'!$H$9))*100,"--")</f>
        <v>--</v>
      </c>
      <c r="P20" s="128" t="str">
        <f>IF(('LEVEL Page-1'!$J$9)&lt;&gt;0,(('LEVEL Page-1'!J19)/('LEVEL Page-1'!$J$9))*100,"--")</f>
        <v>--</v>
      </c>
      <c r="Q20" s="192" t="str">
        <f>IF(('LEVEL Page-1'!$L$9)&lt;&gt;0,(('LEVEL Page-1'!L19)/('LEVEL Page-1'!$L$9))*100,"--")</f>
        <v>--</v>
      </c>
      <c r="R20" s="193">
        <f>'Weightage Page-1'!Q25</f>
        <v>0</v>
      </c>
      <c r="S20" s="193">
        <f>'Weightage Page-1'!AD25</f>
        <v>0</v>
      </c>
      <c r="T20" s="193">
        <f>'Weightage Page-1'!BC25</f>
        <v>0</v>
      </c>
      <c r="U20" s="194">
        <f t="shared" si="0"/>
        <v>0</v>
      </c>
    </row>
    <row r="21" spans="1:21" x14ac:dyDescent="0.25">
      <c r="A21" s="189">
        <v>11</v>
      </c>
      <c r="B21" s="191" t="str">
        <f>IF('Weightage Page-1'!B26&lt;&gt;"",'Weightage Page-1'!B26,"")</f>
        <v>15SW23</v>
      </c>
      <c r="C21" s="190" t="str">
        <f>IF(('CLO Page-1'!$D$9)&lt;&gt;0,(('CLO Page-1'!D20)/('CLO Page-1'!$D$9))*100,"--")</f>
        <v>--</v>
      </c>
      <c r="D21" s="128" t="str">
        <f>IF(('CLO Page-1'!$F$9)&lt;&gt;0,(('CLO Page-1'!F20)/('CLO Page-1'!$F$9))*100,"--")</f>
        <v>--</v>
      </c>
      <c r="E21" s="128" t="str">
        <f>IF(('CLO Page-1'!$H$9)&lt;&gt;0,(('CLO Page-1'!H20)/('CLO Page-1'!$H$9))*100,"--")</f>
        <v>--</v>
      </c>
      <c r="F21" s="128" t="str">
        <f>IF(('CLO Page-1'!$J$9)&lt;&gt;0,(('CLO Page-1'!J20)/('CLO Page-1'!$J$9))*100,"--")</f>
        <v>--</v>
      </c>
      <c r="G21" s="192" t="str">
        <f>IF(('CLO Page-1'!$L$9)&lt;&gt;0,(('CLO Page-1'!L20)/('CLO Page-1'!$L$9))*100,"--")</f>
        <v>--</v>
      </c>
      <c r="H21" s="190" t="str">
        <f>IF(('PLO Page-1'!$D$9)&lt;&gt;0,(('PLO Page-1'!D20)/('PLO Page-1'!$D$9))*100,"--")</f>
        <v>--</v>
      </c>
      <c r="I21" s="128" t="str">
        <f>IF(('PLO Page-1'!$F$9)&lt;&gt;0,(('PLO Page-1'!F20)/('PLO Page-1'!$F$9))*100,"--")</f>
        <v>--</v>
      </c>
      <c r="J21" s="128" t="str">
        <f>IF(('PLO Page-1'!$H$9)&lt;&gt;0,(('PLO Page-1'!H20)/('PLO Page-1'!$H$9))*100,"--")</f>
        <v>--</v>
      </c>
      <c r="K21" s="128" t="str">
        <f>IF(('PLO Page-1'!$J$9)&lt;&gt;0,(('PLO Page-1'!J20)/('PLO Page-1'!$J$9))*100,"--")</f>
        <v>--</v>
      </c>
      <c r="L21" s="192" t="str">
        <f>IF(('PLO Page-1'!$L$9)&lt;&gt;0,(('PLO Page-1'!L20)/('PLO Page-1'!$L$9))*100,"--")</f>
        <v>--</v>
      </c>
      <c r="M21" s="190" t="str">
        <f>IF(('LEVEL Page-1'!$D$9)&lt;&gt;0,(('LEVEL Page-1'!D20)/('LEVEL Page-1'!$D$9))*100,"--")</f>
        <v>--</v>
      </c>
      <c r="N21" s="128" t="str">
        <f>IF(('LEVEL Page-1'!$F$9)&lt;&gt;0,(('LEVEL Page-1'!F20)/('LEVEL Page-1'!$F$9))*100,"--")</f>
        <v>--</v>
      </c>
      <c r="O21" s="128" t="str">
        <f>IF(('LEVEL Page-1'!$H$9)&lt;&gt;0,(('LEVEL Page-1'!H20)/('LEVEL Page-1'!$H$9))*100,"--")</f>
        <v>--</v>
      </c>
      <c r="P21" s="128" t="str">
        <f>IF(('LEVEL Page-1'!$J$9)&lt;&gt;0,(('LEVEL Page-1'!J20)/('LEVEL Page-1'!$J$9))*100,"--")</f>
        <v>--</v>
      </c>
      <c r="Q21" s="192" t="str">
        <f>IF(('LEVEL Page-1'!$L$9)&lt;&gt;0,(('LEVEL Page-1'!L20)/('LEVEL Page-1'!$L$9))*100,"--")</f>
        <v>--</v>
      </c>
      <c r="R21" s="193">
        <f>'Weightage Page-1'!Q26</f>
        <v>0</v>
      </c>
      <c r="S21" s="193">
        <f>'Weightage Page-1'!AD26</f>
        <v>0</v>
      </c>
      <c r="T21" s="193">
        <f>'Weightage Page-1'!BC26</f>
        <v>0</v>
      </c>
      <c r="U21" s="194">
        <f t="shared" si="0"/>
        <v>0</v>
      </c>
    </row>
    <row r="22" spans="1:21" x14ac:dyDescent="0.25">
      <c r="A22" s="189">
        <v>12</v>
      </c>
      <c r="B22" s="191" t="str">
        <f>IF('Weightage Page-1'!B27&lt;&gt;"",'Weightage Page-1'!B27,"")</f>
        <v>15SW25</v>
      </c>
      <c r="C22" s="190" t="str">
        <f>IF(('CLO Page-1'!$D$9)&lt;&gt;0,(('CLO Page-1'!D21)/('CLO Page-1'!$D$9))*100,"--")</f>
        <v>--</v>
      </c>
      <c r="D22" s="128" t="str">
        <f>IF(('CLO Page-1'!$F$9)&lt;&gt;0,(('CLO Page-1'!F21)/('CLO Page-1'!$F$9))*100,"--")</f>
        <v>--</v>
      </c>
      <c r="E22" s="128" t="str">
        <f>IF(('CLO Page-1'!$H$9)&lt;&gt;0,(('CLO Page-1'!H21)/('CLO Page-1'!$H$9))*100,"--")</f>
        <v>--</v>
      </c>
      <c r="F22" s="128" t="str">
        <f>IF(('CLO Page-1'!$J$9)&lt;&gt;0,(('CLO Page-1'!J21)/('CLO Page-1'!$J$9))*100,"--")</f>
        <v>--</v>
      </c>
      <c r="G22" s="192" t="str">
        <f>IF(('CLO Page-1'!$L$9)&lt;&gt;0,(('CLO Page-1'!L21)/('CLO Page-1'!$L$9))*100,"--")</f>
        <v>--</v>
      </c>
      <c r="H22" s="190" t="str">
        <f>IF(('PLO Page-1'!$D$9)&lt;&gt;0,(('PLO Page-1'!D21)/('PLO Page-1'!$D$9))*100,"--")</f>
        <v>--</v>
      </c>
      <c r="I22" s="128" t="str">
        <f>IF(('PLO Page-1'!$F$9)&lt;&gt;0,(('PLO Page-1'!F21)/('PLO Page-1'!$F$9))*100,"--")</f>
        <v>--</v>
      </c>
      <c r="J22" s="128" t="str">
        <f>IF(('PLO Page-1'!$H$9)&lt;&gt;0,(('PLO Page-1'!H21)/('PLO Page-1'!$H$9))*100,"--")</f>
        <v>--</v>
      </c>
      <c r="K22" s="128" t="str">
        <f>IF(('PLO Page-1'!$J$9)&lt;&gt;0,(('PLO Page-1'!J21)/('PLO Page-1'!$J$9))*100,"--")</f>
        <v>--</v>
      </c>
      <c r="L22" s="192" t="str">
        <f>IF(('PLO Page-1'!$L$9)&lt;&gt;0,(('PLO Page-1'!L21)/('PLO Page-1'!$L$9))*100,"--")</f>
        <v>--</v>
      </c>
      <c r="M22" s="190" t="str">
        <f>IF(('LEVEL Page-1'!$D$9)&lt;&gt;0,(('LEVEL Page-1'!D21)/('LEVEL Page-1'!$D$9))*100,"--")</f>
        <v>--</v>
      </c>
      <c r="N22" s="128" t="str">
        <f>IF(('LEVEL Page-1'!$F$9)&lt;&gt;0,(('LEVEL Page-1'!F21)/('LEVEL Page-1'!$F$9))*100,"--")</f>
        <v>--</v>
      </c>
      <c r="O22" s="128" t="str">
        <f>IF(('LEVEL Page-1'!$H$9)&lt;&gt;0,(('LEVEL Page-1'!H21)/('LEVEL Page-1'!$H$9))*100,"--")</f>
        <v>--</v>
      </c>
      <c r="P22" s="128" t="str">
        <f>IF(('LEVEL Page-1'!$J$9)&lt;&gt;0,(('LEVEL Page-1'!J21)/('LEVEL Page-1'!$J$9))*100,"--")</f>
        <v>--</v>
      </c>
      <c r="Q22" s="192" t="str">
        <f>IF(('LEVEL Page-1'!$L$9)&lt;&gt;0,(('LEVEL Page-1'!L21)/('LEVEL Page-1'!$L$9))*100,"--")</f>
        <v>--</v>
      </c>
      <c r="R22" s="193">
        <f>'Weightage Page-1'!Q27</f>
        <v>0</v>
      </c>
      <c r="S22" s="193">
        <f>'Weightage Page-1'!AD27</f>
        <v>0</v>
      </c>
      <c r="T22" s="193">
        <f>'Weightage Page-1'!BC27</f>
        <v>0</v>
      </c>
      <c r="U22" s="194">
        <f t="shared" si="0"/>
        <v>0</v>
      </c>
    </row>
    <row r="23" spans="1:21" x14ac:dyDescent="0.25">
      <c r="A23" s="189">
        <v>13</v>
      </c>
      <c r="B23" s="191" t="str">
        <f>IF('Weightage Page-1'!B28&lt;&gt;"",'Weightage Page-1'!B28,"")</f>
        <v>15SW27</v>
      </c>
      <c r="C23" s="190" t="str">
        <f>IF(('CLO Page-1'!$D$9)&lt;&gt;0,(('CLO Page-1'!D22)/('CLO Page-1'!$D$9))*100,"--")</f>
        <v>--</v>
      </c>
      <c r="D23" s="128" t="str">
        <f>IF(('CLO Page-1'!$F$9)&lt;&gt;0,(('CLO Page-1'!F22)/('CLO Page-1'!$F$9))*100,"--")</f>
        <v>--</v>
      </c>
      <c r="E23" s="128" t="str">
        <f>IF(('CLO Page-1'!$H$9)&lt;&gt;0,(('CLO Page-1'!H22)/('CLO Page-1'!$H$9))*100,"--")</f>
        <v>--</v>
      </c>
      <c r="F23" s="128" t="str">
        <f>IF(('CLO Page-1'!$J$9)&lt;&gt;0,(('CLO Page-1'!J22)/('CLO Page-1'!$J$9))*100,"--")</f>
        <v>--</v>
      </c>
      <c r="G23" s="192" t="str">
        <f>IF(('CLO Page-1'!$L$9)&lt;&gt;0,(('CLO Page-1'!L22)/('CLO Page-1'!$L$9))*100,"--")</f>
        <v>--</v>
      </c>
      <c r="H23" s="190" t="str">
        <f>IF(('PLO Page-1'!$D$9)&lt;&gt;0,(('PLO Page-1'!D22)/('PLO Page-1'!$D$9))*100,"--")</f>
        <v>--</v>
      </c>
      <c r="I23" s="128" t="str">
        <f>IF(('PLO Page-1'!$F$9)&lt;&gt;0,(('PLO Page-1'!F22)/('PLO Page-1'!$F$9))*100,"--")</f>
        <v>--</v>
      </c>
      <c r="J23" s="128" t="str">
        <f>IF(('PLO Page-1'!$H$9)&lt;&gt;0,(('PLO Page-1'!H22)/('PLO Page-1'!$H$9))*100,"--")</f>
        <v>--</v>
      </c>
      <c r="K23" s="128" t="str">
        <f>IF(('PLO Page-1'!$J$9)&lt;&gt;0,(('PLO Page-1'!J22)/('PLO Page-1'!$J$9))*100,"--")</f>
        <v>--</v>
      </c>
      <c r="L23" s="192" t="str">
        <f>IF(('PLO Page-1'!$L$9)&lt;&gt;0,(('PLO Page-1'!L22)/('PLO Page-1'!$L$9))*100,"--")</f>
        <v>--</v>
      </c>
      <c r="M23" s="190" t="str">
        <f>IF(('LEVEL Page-1'!$D$9)&lt;&gt;0,(('LEVEL Page-1'!D22)/('LEVEL Page-1'!$D$9))*100,"--")</f>
        <v>--</v>
      </c>
      <c r="N23" s="128" t="str">
        <f>IF(('LEVEL Page-1'!$F$9)&lt;&gt;0,(('LEVEL Page-1'!F22)/('LEVEL Page-1'!$F$9))*100,"--")</f>
        <v>--</v>
      </c>
      <c r="O23" s="128" t="str">
        <f>IF(('LEVEL Page-1'!$H$9)&lt;&gt;0,(('LEVEL Page-1'!H22)/('LEVEL Page-1'!$H$9))*100,"--")</f>
        <v>--</v>
      </c>
      <c r="P23" s="128" t="str">
        <f>IF(('LEVEL Page-1'!$J$9)&lt;&gt;0,(('LEVEL Page-1'!J22)/('LEVEL Page-1'!$J$9))*100,"--")</f>
        <v>--</v>
      </c>
      <c r="Q23" s="192" t="str">
        <f>IF(('LEVEL Page-1'!$L$9)&lt;&gt;0,(('LEVEL Page-1'!L22)/('LEVEL Page-1'!$L$9))*100,"--")</f>
        <v>--</v>
      </c>
      <c r="R23" s="193">
        <f>'Weightage Page-1'!Q28</f>
        <v>0</v>
      </c>
      <c r="S23" s="193">
        <f>'Weightage Page-1'!AD28</f>
        <v>0</v>
      </c>
      <c r="T23" s="193">
        <f>'Weightage Page-1'!BC28</f>
        <v>0</v>
      </c>
      <c r="U23" s="194">
        <f t="shared" si="0"/>
        <v>0</v>
      </c>
    </row>
    <row r="24" spans="1:21" x14ac:dyDescent="0.25">
      <c r="A24" s="189">
        <v>14</v>
      </c>
      <c r="B24" s="191" t="str">
        <f>IF('Weightage Page-1'!B29&lt;&gt;"",'Weightage Page-1'!B29,"")</f>
        <v>15SW29</v>
      </c>
      <c r="C24" s="190" t="str">
        <f>IF(('CLO Page-1'!$D$9)&lt;&gt;0,(('CLO Page-1'!D23)/('CLO Page-1'!$D$9))*100,"--")</f>
        <v>--</v>
      </c>
      <c r="D24" s="128" t="str">
        <f>IF(('CLO Page-1'!$F$9)&lt;&gt;0,(('CLO Page-1'!F23)/('CLO Page-1'!$F$9))*100,"--")</f>
        <v>--</v>
      </c>
      <c r="E24" s="128" t="str">
        <f>IF(('CLO Page-1'!$H$9)&lt;&gt;0,(('CLO Page-1'!H23)/('CLO Page-1'!$H$9))*100,"--")</f>
        <v>--</v>
      </c>
      <c r="F24" s="128" t="str">
        <f>IF(('CLO Page-1'!$J$9)&lt;&gt;0,(('CLO Page-1'!J23)/('CLO Page-1'!$J$9))*100,"--")</f>
        <v>--</v>
      </c>
      <c r="G24" s="192" t="str">
        <f>IF(('CLO Page-1'!$L$9)&lt;&gt;0,(('CLO Page-1'!L23)/('CLO Page-1'!$L$9))*100,"--")</f>
        <v>--</v>
      </c>
      <c r="H24" s="190" t="str">
        <f>IF(('PLO Page-1'!$D$9)&lt;&gt;0,(('PLO Page-1'!D23)/('PLO Page-1'!$D$9))*100,"--")</f>
        <v>--</v>
      </c>
      <c r="I24" s="128" t="str">
        <f>IF(('PLO Page-1'!$F$9)&lt;&gt;0,(('PLO Page-1'!F23)/('PLO Page-1'!$F$9))*100,"--")</f>
        <v>--</v>
      </c>
      <c r="J24" s="128" t="str">
        <f>IF(('PLO Page-1'!$H$9)&lt;&gt;0,(('PLO Page-1'!H23)/('PLO Page-1'!$H$9))*100,"--")</f>
        <v>--</v>
      </c>
      <c r="K24" s="128" t="str">
        <f>IF(('PLO Page-1'!$J$9)&lt;&gt;0,(('PLO Page-1'!J23)/('PLO Page-1'!$J$9))*100,"--")</f>
        <v>--</v>
      </c>
      <c r="L24" s="192" t="str">
        <f>IF(('PLO Page-1'!$L$9)&lt;&gt;0,(('PLO Page-1'!L23)/('PLO Page-1'!$L$9))*100,"--")</f>
        <v>--</v>
      </c>
      <c r="M24" s="190" t="str">
        <f>IF(('LEVEL Page-1'!$D$9)&lt;&gt;0,(('LEVEL Page-1'!D23)/('LEVEL Page-1'!$D$9))*100,"--")</f>
        <v>--</v>
      </c>
      <c r="N24" s="128" t="str">
        <f>IF(('LEVEL Page-1'!$F$9)&lt;&gt;0,(('LEVEL Page-1'!F23)/('LEVEL Page-1'!$F$9))*100,"--")</f>
        <v>--</v>
      </c>
      <c r="O24" s="128" t="str">
        <f>IF(('LEVEL Page-1'!$H$9)&lt;&gt;0,(('LEVEL Page-1'!H23)/('LEVEL Page-1'!$H$9))*100,"--")</f>
        <v>--</v>
      </c>
      <c r="P24" s="128" t="str">
        <f>IF(('LEVEL Page-1'!$J$9)&lt;&gt;0,(('LEVEL Page-1'!J23)/('LEVEL Page-1'!$J$9))*100,"--")</f>
        <v>--</v>
      </c>
      <c r="Q24" s="192" t="str">
        <f>IF(('LEVEL Page-1'!$L$9)&lt;&gt;0,(('LEVEL Page-1'!L23)/('LEVEL Page-1'!$L$9))*100,"--")</f>
        <v>--</v>
      </c>
      <c r="R24" s="193">
        <f>'Weightage Page-1'!Q29</f>
        <v>0</v>
      </c>
      <c r="S24" s="193">
        <f>'Weightage Page-1'!AD29</f>
        <v>0</v>
      </c>
      <c r="T24" s="193">
        <f>'Weightage Page-1'!BC29</f>
        <v>0</v>
      </c>
      <c r="U24" s="194">
        <f t="shared" si="0"/>
        <v>0</v>
      </c>
    </row>
    <row r="25" spans="1:21" x14ac:dyDescent="0.25">
      <c r="A25" s="189">
        <v>15</v>
      </c>
      <c r="B25" s="191" t="str">
        <f>IF('Weightage Page-1'!B30&lt;&gt;"",'Weightage Page-1'!B30,"")</f>
        <v>15SW33</v>
      </c>
      <c r="C25" s="190" t="str">
        <f>IF(('CLO Page-1'!$D$9)&lt;&gt;0,(('CLO Page-1'!D24)/('CLO Page-1'!$D$9))*100,"--")</f>
        <v>--</v>
      </c>
      <c r="D25" s="128" t="str">
        <f>IF(('CLO Page-1'!$F$9)&lt;&gt;0,(('CLO Page-1'!F24)/('CLO Page-1'!$F$9))*100,"--")</f>
        <v>--</v>
      </c>
      <c r="E25" s="128" t="str">
        <f>IF(('CLO Page-1'!$H$9)&lt;&gt;0,(('CLO Page-1'!H24)/('CLO Page-1'!$H$9))*100,"--")</f>
        <v>--</v>
      </c>
      <c r="F25" s="128" t="str">
        <f>IF(('CLO Page-1'!$J$9)&lt;&gt;0,(('CLO Page-1'!J24)/('CLO Page-1'!$J$9))*100,"--")</f>
        <v>--</v>
      </c>
      <c r="G25" s="192" t="str">
        <f>IF(('CLO Page-1'!$L$9)&lt;&gt;0,(('CLO Page-1'!L24)/('CLO Page-1'!$L$9))*100,"--")</f>
        <v>--</v>
      </c>
      <c r="H25" s="190" t="str">
        <f>IF(('PLO Page-1'!$D$9)&lt;&gt;0,(('PLO Page-1'!D24)/('PLO Page-1'!$D$9))*100,"--")</f>
        <v>--</v>
      </c>
      <c r="I25" s="128" t="str">
        <f>IF(('PLO Page-1'!$F$9)&lt;&gt;0,(('PLO Page-1'!F24)/('PLO Page-1'!$F$9))*100,"--")</f>
        <v>--</v>
      </c>
      <c r="J25" s="128" t="str">
        <f>IF(('PLO Page-1'!$H$9)&lt;&gt;0,(('PLO Page-1'!H24)/('PLO Page-1'!$H$9))*100,"--")</f>
        <v>--</v>
      </c>
      <c r="K25" s="128" t="str">
        <f>IF(('PLO Page-1'!$J$9)&lt;&gt;0,(('PLO Page-1'!J24)/('PLO Page-1'!$J$9))*100,"--")</f>
        <v>--</v>
      </c>
      <c r="L25" s="192" t="str">
        <f>IF(('PLO Page-1'!$L$9)&lt;&gt;0,(('PLO Page-1'!L24)/('PLO Page-1'!$L$9))*100,"--")</f>
        <v>--</v>
      </c>
      <c r="M25" s="190" t="str">
        <f>IF(('LEVEL Page-1'!$D$9)&lt;&gt;0,(('LEVEL Page-1'!D24)/('LEVEL Page-1'!$D$9))*100,"--")</f>
        <v>--</v>
      </c>
      <c r="N25" s="128" t="str">
        <f>IF(('LEVEL Page-1'!$F$9)&lt;&gt;0,(('LEVEL Page-1'!F24)/('LEVEL Page-1'!$F$9))*100,"--")</f>
        <v>--</v>
      </c>
      <c r="O25" s="128" t="str">
        <f>IF(('LEVEL Page-1'!$H$9)&lt;&gt;0,(('LEVEL Page-1'!H24)/('LEVEL Page-1'!$H$9))*100,"--")</f>
        <v>--</v>
      </c>
      <c r="P25" s="128" t="str">
        <f>IF(('LEVEL Page-1'!$J$9)&lt;&gt;0,(('LEVEL Page-1'!J24)/('LEVEL Page-1'!$J$9))*100,"--")</f>
        <v>--</v>
      </c>
      <c r="Q25" s="192" t="str">
        <f>IF(('LEVEL Page-1'!$L$9)&lt;&gt;0,(('LEVEL Page-1'!L24)/('LEVEL Page-1'!$L$9))*100,"--")</f>
        <v>--</v>
      </c>
      <c r="R25" s="193">
        <f>'Weightage Page-1'!Q30</f>
        <v>0</v>
      </c>
      <c r="S25" s="193">
        <f>'Weightage Page-1'!AD30</f>
        <v>0</v>
      </c>
      <c r="T25" s="193">
        <f>'Weightage Page-1'!BC30</f>
        <v>0</v>
      </c>
      <c r="U25" s="194">
        <f t="shared" si="0"/>
        <v>0</v>
      </c>
    </row>
    <row r="26" spans="1:21" x14ac:dyDescent="0.25">
      <c r="A26" s="189">
        <v>16</v>
      </c>
      <c r="B26" s="191" t="str">
        <f>IF('Weightage Page-1'!B31&lt;&gt;"",'Weightage Page-1'!B31,"")</f>
        <v>15SW35</v>
      </c>
      <c r="C26" s="190" t="str">
        <f>IF(('CLO Page-1'!$D$9)&lt;&gt;0,(('CLO Page-1'!D25)/('CLO Page-1'!$D$9))*100,"--")</f>
        <v>--</v>
      </c>
      <c r="D26" s="128" t="str">
        <f>IF(('CLO Page-1'!$F$9)&lt;&gt;0,(('CLO Page-1'!F25)/('CLO Page-1'!$F$9))*100,"--")</f>
        <v>--</v>
      </c>
      <c r="E26" s="128" t="str">
        <f>IF(('CLO Page-1'!$H$9)&lt;&gt;0,(('CLO Page-1'!H25)/('CLO Page-1'!$H$9))*100,"--")</f>
        <v>--</v>
      </c>
      <c r="F26" s="128" t="str">
        <f>IF(('CLO Page-1'!$J$9)&lt;&gt;0,(('CLO Page-1'!J25)/('CLO Page-1'!$J$9))*100,"--")</f>
        <v>--</v>
      </c>
      <c r="G26" s="192" t="str">
        <f>IF(('CLO Page-1'!$L$9)&lt;&gt;0,(('CLO Page-1'!L25)/('CLO Page-1'!$L$9))*100,"--")</f>
        <v>--</v>
      </c>
      <c r="H26" s="190" t="str">
        <f>IF(('PLO Page-1'!$D$9)&lt;&gt;0,(('PLO Page-1'!D25)/('PLO Page-1'!$D$9))*100,"--")</f>
        <v>--</v>
      </c>
      <c r="I26" s="128" t="str">
        <f>IF(('PLO Page-1'!$F$9)&lt;&gt;0,(('PLO Page-1'!F25)/('PLO Page-1'!$F$9))*100,"--")</f>
        <v>--</v>
      </c>
      <c r="J26" s="128" t="str">
        <f>IF(('PLO Page-1'!$H$9)&lt;&gt;0,(('PLO Page-1'!H25)/('PLO Page-1'!$H$9))*100,"--")</f>
        <v>--</v>
      </c>
      <c r="K26" s="128" t="str">
        <f>IF(('PLO Page-1'!$J$9)&lt;&gt;0,(('PLO Page-1'!J25)/('PLO Page-1'!$J$9))*100,"--")</f>
        <v>--</v>
      </c>
      <c r="L26" s="192" t="str">
        <f>IF(('PLO Page-1'!$L$9)&lt;&gt;0,(('PLO Page-1'!L25)/('PLO Page-1'!$L$9))*100,"--")</f>
        <v>--</v>
      </c>
      <c r="M26" s="190" t="str">
        <f>IF(('LEVEL Page-1'!$D$9)&lt;&gt;0,(('LEVEL Page-1'!D25)/('LEVEL Page-1'!$D$9))*100,"--")</f>
        <v>--</v>
      </c>
      <c r="N26" s="128" t="str">
        <f>IF(('LEVEL Page-1'!$F$9)&lt;&gt;0,(('LEVEL Page-1'!F25)/('LEVEL Page-1'!$F$9))*100,"--")</f>
        <v>--</v>
      </c>
      <c r="O26" s="128" t="str">
        <f>IF(('LEVEL Page-1'!$H$9)&lt;&gt;0,(('LEVEL Page-1'!H25)/('LEVEL Page-1'!$H$9))*100,"--")</f>
        <v>--</v>
      </c>
      <c r="P26" s="128" t="str">
        <f>IF(('LEVEL Page-1'!$J$9)&lt;&gt;0,(('LEVEL Page-1'!J25)/('LEVEL Page-1'!$J$9))*100,"--")</f>
        <v>--</v>
      </c>
      <c r="Q26" s="192" t="str">
        <f>IF(('LEVEL Page-1'!$L$9)&lt;&gt;0,(('LEVEL Page-1'!L25)/('LEVEL Page-1'!$L$9))*100,"--")</f>
        <v>--</v>
      </c>
      <c r="R26" s="193">
        <f>'Weightage Page-1'!Q31</f>
        <v>0</v>
      </c>
      <c r="S26" s="193">
        <f>'Weightage Page-1'!AD31</f>
        <v>0</v>
      </c>
      <c r="T26" s="193">
        <f>'Weightage Page-1'!BC31</f>
        <v>0</v>
      </c>
      <c r="U26" s="194">
        <f t="shared" si="0"/>
        <v>0</v>
      </c>
    </row>
    <row r="27" spans="1:21" x14ac:dyDescent="0.25">
      <c r="A27" s="189">
        <v>17</v>
      </c>
      <c r="B27" s="191" t="str">
        <f>IF('Weightage Page-1'!B32&lt;&gt;"",'Weightage Page-1'!B32,"")</f>
        <v>15SW37</v>
      </c>
      <c r="C27" s="190" t="str">
        <f>IF(('CLO Page-1'!$D$9)&lt;&gt;0,(('CLO Page-1'!D26)/('CLO Page-1'!$D$9))*100,"--")</f>
        <v>--</v>
      </c>
      <c r="D27" s="128" t="str">
        <f>IF(('CLO Page-1'!$F$9)&lt;&gt;0,(('CLO Page-1'!F26)/('CLO Page-1'!$F$9))*100,"--")</f>
        <v>--</v>
      </c>
      <c r="E27" s="128" t="str">
        <f>IF(('CLO Page-1'!$H$9)&lt;&gt;0,(('CLO Page-1'!H26)/('CLO Page-1'!$H$9))*100,"--")</f>
        <v>--</v>
      </c>
      <c r="F27" s="128" t="str">
        <f>IF(('CLO Page-1'!$J$9)&lt;&gt;0,(('CLO Page-1'!J26)/('CLO Page-1'!$J$9))*100,"--")</f>
        <v>--</v>
      </c>
      <c r="G27" s="192" t="str">
        <f>IF(('CLO Page-1'!$L$9)&lt;&gt;0,(('CLO Page-1'!L26)/('CLO Page-1'!$L$9))*100,"--")</f>
        <v>--</v>
      </c>
      <c r="H27" s="190" t="str">
        <f>IF(('PLO Page-1'!$D$9)&lt;&gt;0,(('PLO Page-1'!D26)/('PLO Page-1'!$D$9))*100,"--")</f>
        <v>--</v>
      </c>
      <c r="I27" s="128" t="str">
        <f>IF(('PLO Page-1'!$F$9)&lt;&gt;0,(('PLO Page-1'!F26)/('PLO Page-1'!$F$9))*100,"--")</f>
        <v>--</v>
      </c>
      <c r="J27" s="128" t="str">
        <f>IF(('PLO Page-1'!$H$9)&lt;&gt;0,(('PLO Page-1'!H26)/('PLO Page-1'!$H$9))*100,"--")</f>
        <v>--</v>
      </c>
      <c r="K27" s="128" t="str">
        <f>IF(('PLO Page-1'!$J$9)&lt;&gt;0,(('PLO Page-1'!J26)/('PLO Page-1'!$J$9))*100,"--")</f>
        <v>--</v>
      </c>
      <c r="L27" s="192" t="str">
        <f>IF(('PLO Page-1'!$L$9)&lt;&gt;0,(('PLO Page-1'!L26)/('PLO Page-1'!$L$9))*100,"--")</f>
        <v>--</v>
      </c>
      <c r="M27" s="190" t="str">
        <f>IF(('LEVEL Page-1'!$D$9)&lt;&gt;0,(('LEVEL Page-1'!D26)/('LEVEL Page-1'!$D$9))*100,"--")</f>
        <v>--</v>
      </c>
      <c r="N27" s="128" t="str">
        <f>IF(('LEVEL Page-1'!$F$9)&lt;&gt;0,(('LEVEL Page-1'!F26)/('LEVEL Page-1'!$F$9))*100,"--")</f>
        <v>--</v>
      </c>
      <c r="O27" s="128" t="str">
        <f>IF(('LEVEL Page-1'!$H$9)&lt;&gt;0,(('LEVEL Page-1'!H26)/('LEVEL Page-1'!$H$9))*100,"--")</f>
        <v>--</v>
      </c>
      <c r="P27" s="128" t="str">
        <f>IF(('LEVEL Page-1'!$J$9)&lt;&gt;0,(('LEVEL Page-1'!J26)/('LEVEL Page-1'!$J$9))*100,"--")</f>
        <v>--</v>
      </c>
      <c r="Q27" s="192" t="str">
        <f>IF(('LEVEL Page-1'!$L$9)&lt;&gt;0,(('LEVEL Page-1'!L26)/('LEVEL Page-1'!$L$9))*100,"--")</f>
        <v>--</v>
      </c>
      <c r="R27" s="193">
        <f>'Weightage Page-1'!Q32</f>
        <v>0</v>
      </c>
      <c r="S27" s="193">
        <f>'Weightage Page-1'!AD32</f>
        <v>0</v>
      </c>
      <c r="T27" s="193">
        <f>'Weightage Page-1'!BC32</f>
        <v>0</v>
      </c>
      <c r="U27" s="194">
        <f t="shared" si="0"/>
        <v>0</v>
      </c>
    </row>
    <row r="28" spans="1:21" x14ac:dyDescent="0.25">
      <c r="A28" s="189">
        <v>18</v>
      </c>
      <c r="B28" s="191" t="str">
        <f>IF('Weightage Page-1'!B33&lt;&gt;"",'Weightage Page-1'!B33,"")</f>
        <v>15SW39</v>
      </c>
      <c r="C28" s="190" t="str">
        <f>IF(('CLO Page-1'!$D$9)&lt;&gt;0,(('CLO Page-1'!D27)/('CLO Page-1'!$D$9))*100,"--")</f>
        <v>--</v>
      </c>
      <c r="D28" s="128" t="str">
        <f>IF(('CLO Page-1'!$F$9)&lt;&gt;0,(('CLO Page-1'!F27)/('CLO Page-1'!$F$9))*100,"--")</f>
        <v>--</v>
      </c>
      <c r="E28" s="128" t="str">
        <f>IF(('CLO Page-1'!$H$9)&lt;&gt;0,(('CLO Page-1'!H27)/('CLO Page-1'!$H$9))*100,"--")</f>
        <v>--</v>
      </c>
      <c r="F28" s="128" t="str">
        <f>IF(('CLO Page-1'!$J$9)&lt;&gt;0,(('CLO Page-1'!J27)/('CLO Page-1'!$J$9))*100,"--")</f>
        <v>--</v>
      </c>
      <c r="G28" s="192" t="str">
        <f>IF(('CLO Page-1'!$L$9)&lt;&gt;0,(('CLO Page-1'!L27)/('CLO Page-1'!$L$9))*100,"--")</f>
        <v>--</v>
      </c>
      <c r="H28" s="190" t="str">
        <f>IF(('PLO Page-1'!$D$9)&lt;&gt;0,(('PLO Page-1'!D27)/('PLO Page-1'!$D$9))*100,"--")</f>
        <v>--</v>
      </c>
      <c r="I28" s="128" t="str">
        <f>IF(('PLO Page-1'!$F$9)&lt;&gt;0,(('PLO Page-1'!F27)/('PLO Page-1'!$F$9))*100,"--")</f>
        <v>--</v>
      </c>
      <c r="J28" s="128" t="str">
        <f>IF(('PLO Page-1'!$H$9)&lt;&gt;0,(('PLO Page-1'!H27)/('PLO Page-1'!$H$9))*100,"--")</f>
        <v>--</v>
      </c>
      <c r="K28" s="128" t="str">
        <f>IF(('PLO Page-1'!$J$9)&lt;&gt;0,(('PLO Page-1'!J27)/('PLO Page-1'!$J$9))*100,"--")</f>
        <v>--</v>
      </c>
      <c r="L28" s="192" t="str">
        <f>IF(('PLO Page-1'!$L$9)&lt;&gt;0,(('PLO Page-1'!L27)/('PLO Page-1'!$L$9))*100,"--")</f>
        <v>--</v>
      </c>
      <c r="M28" s="190" t="str">
        <f>IF(('LEVEL Page-1'!$D$9)&lt;&gt;0,(('LEVEL Page-1'!D27)/('LEVEL Page-1'!$D$9))*100,"--")</f>
        <v>--</v>
      </c>
      <c r="N28" s="128" t="str">
        <f>IF(('LEVEL Page-1'!$F$9)&lt;&gt;0,(('LEVEL Page-1'!F27)/('LEVEL Page-1'!$F$9))*100,"--")</f>
        <v>--</v>
      </c>
      <c r="O28" s="128" t="str">
        <f>IF(('LEVEL Page-1'!$H$9)&lt;&gt;0,(('LEVEL Page-1'!H27)/('LEVEL Page-1'!$H$9))*100,"--")</f>
        <v>--</v>
      </c>
      <c r="P28" s="128" t="str">
        <f>IF(('LEVEL Page-1'!$J$9)&lt;&gt;0,(('LEVEL Page-1'!J27)/('LEVEL Page-1'!$J$9))*100,"--")</f>
        <v>--</v>
      </c>
      <c r="Q28" s="192" t="str">
        <f>IF(('LEVEL Page-1'!$L$9)&lt;&gt;0,(('LEVEL Page-1'!L27)/('LEVEL Page-1'!$L$9))*100,"--")</f>
        <v>--</v>
      </c>
      <c r="R28" s="193">
        <f>'Weightage Page-1'!Q33</f>
        <v>0</v>
      </c>
      <c r="S28" s="193">
        <f>'Weightage Page-1'!AD33</f>
        <v>0</v>
      </c>
      <c r="T28" s="193">
        <f>'Weightage Page-1'!BC33</f>
        <v>0</v>
      </c>
      <c r="U28" s="194">
        <f t="shared" si="0"/>
        <v>0</v>
      </c>
    </row>
    <row r="29" spans="1:21" x14ac:dyDescent="0.25">
      <c r="A29" s="189">
        <v>19</v>
      </c>
      <c r="B29" s="191" t="str">
        <f>IF('Weightage Page-1'!B34&lt;&gt;"",'Weightage Page-1'!B34,"")</f>
        <v>15SW41</v>
      </c>
      <c r="C29" s="190" t="str">
        <f>IF(('CLO Page-1'!$D$9)&lt;&gt;0,(('CLO Page-1'!D28)/('CLO Page-1'!$D$9))*100,"--")</f>
        <v>--</v>
      </c>
      <c r="D29" s="128" t="str">
        <f>IF(('CLO Page-1'!$F$9)&lt;&gt;0,(('CLO Page-1'!F28)/('CLO Page-1'!$F$9))*100,"--")</f>
        <v>--</v>
      </c>
      <c r="E29" s="128" t="str">
        <f>IF(('CLO Page-1'!$H$9)&lt;&gt;0,(('CLO Page-1'!H28)/('CLO Page-1'!$H$9))*100,"--")</f>
        <v>--</v>
      </c>
      <c r="F29" s="128" t="str">
        <f>IF(('CLO Page-1'!$J$9)&lt;&gt;0,(('CLO Page-1'!J28)/('CLO Page-1'!$J$9))*100,"--")</f>
        <v>--</v>
      </c>
      <c r="G29" s="192" t="str">
        <f>IF(('CLO Page-1'!$L$9)&lt;&gt;0,(('CLO Page-1'!L28)/('CLO Page-1'!$L$9))*100,"--")</f>
        <v>--</v>
      </c>
      <c r="H29" s="190" t="str">
        <f>IF(('PLO Page-1'!$D$9)&lt;&gt;0,(('PLO Page-1'!D28)/('PLO Page-1'!$D$9))*100,"--")</f>
        <v>--</v>
      </c>
      <c r="I29" s="128" t="str">
        <f>IF(('PLO Page-1'!$F$9)&lt;&gt;0,(('PLO Page-1'!F28)/('PLO Page-1'!$F$9))*100,"--")</f>
        <v>--</v>
      </c>
      <c r="J29" s="128" t="str">
        <f>IF(('PLO Page-1'!$H$9)&lt;&gt;0,(('PLO Page-1'!H28)/('PLO Page-1'!$H$9))*100,"--")</f>
        <v>--</v>
      </c>
      <c r="K29" s="128" t="str">
        <f>IF(('PLO Page-1'!$J$9)&lt;&gt;0,(('PLO Page-1'!J28)/('PLO Page-1'!$J$9))*100,"--")</f>
        <v>--</v>
      </c>
      <c r="L29" s="192" t="str">
        <f>IF(('PLO Page-1'!$L$9)&lt;&gt;0,(('PLO Page-1'!L28)/('PLO Page-1'!$L$9))*100,"--")</f>
        <v>--</v>
      </c>
      <c r="M29" s="190" t="str">
        <f>IF(('LEVEL Page-1'!$D$9)&lt;&gt;0,(('LEVEL Page-1'!D28)/('LEVEL Page-1'!$D$9))*100,"--")</f>
        <v>--</v>
      </c>
      <c r="N29" s="128" t="str">
        <f>IF(('LEVEL Page-1'!$F$9)&lt;&gt;0,(('LEVEL Page-1'!F28)/('LEVEL Page-1'!$F$9))*100,"--")</f>
        <v>--</v>
      </c>
      <c r="O29" s="128" t="str">
        <f>IF(('LEVEL Page-1'!$H$9)&lt;&gt;0,(('LEVEL Page-1'!H28)/('LEVEL Page-1'!$H$9))*100,"--")</f>
        <v>--</v>
      </c>
      <c r="P29" s="128" t="str">
        <f>IF(('LEVEL Page-1'!$J$9)&lt;&gt;0,(('LEVEL Page-1'!J28)/('LEVEL Page-1'!$J$9))*100,"--")</f>
        <v>--</v>
      </c>
      <c r="Q29" s="192" t="str">
        <f>IF(('LEVEL Page-1'!$L$9)&lt;&gt;0,(('LEVEL Page-1'!L28)/('LEVEL Page-1'!$L$9))*100,"--")</f>
        <v>--</v>
      </c>
      <c r="R29" s="193">
        <f>'Weightage Page-1'!Q34</f>
        <v>0</v>
      </c>
      <c r="S29" s="193">
        <f>'Weightage Page-1'!AD34</f>
        <v>0</v>
      </c>
      <c r="T29" s="193">
        <f>'Weightage Page-1'!BC34</f>
        <v>0</v>
      </c>
      <c r="U29" s="194">
        <f t="shared" si="0"/>
        <v>0</v>
      </c>
    </row>
    <row r="30" spans="1:21" x14ac:dyDescent="0.25">
      <c r="A30" s="189">
        <v>20</v>
      </c>
      <c r="B30" s="191" t="str">
        <f>IF('Weightage Page-1'!B35&lt;&gt;"",'Weightage Page-1'!B35,"")</f>
        <v>15SW43</v>
      </c>
      <c r="C30" s="190" t="str">
        <f>IF(('CLO Page-1'!$D$9)&lt;&gt;0,(('CLO Page-1'!D29)/('CLO Page-1'!$D$9))*100,"--")</f>
        <v>--</v>
      </c>
      <c r="D30" s="128" t="str">
        <f>IF(('CLO Page-1'!$F$9)&lt;&gt;0,(('CLO Page-1'!F29)/('CLO Page-1'!$F$9))*100,"--")</f>
        <v>--</v>
      </c>
      <c r="E30" s="128" t="str">
        <f>IF(('CLO Page-1'!$H$9)&lt;&gt;0,(('CLO Page-1'!H29)/('CLO Page-1'!$H$9))*100,"--")</f>
        <v>--</v>
      </c>
      <c r="F30" s="128" t="str">
        <f>IF(('CLO Page-1'!$J$9)&lt;&gt;0,(('CLO Page-1'!J29)/('CLO Page-1'!$J$9))*100,"--")</f>
        <v>--</v>
      </c>
      <c r="G30" s="192" t="str">
        <f>IF(('CLO Page-1'!$L$9)&lt;&gt;0,(('CLO Page-1'!L29)/('CLO Page-1'!$L$9))*100,"--")</f>
        <v>--</v>
      </c>
      <c r="H30" s="190" t="str">
        <f>IF(('PLO Page-1'!$D$9)&lt;&gt;0,(('PLO Page-1'!D29)/('PLO Page-1'!$D$9))*100,"--")</f>
        <v>--</v>
      </c>
      <c r="I30" s="128" t="str">
        <f>IF(('PLO Page-1'!$F$9)&lt;&gt;0,(('PLO Page-1'!F29)/('PLO Page-1'!$F$9))*100,"--")</f>
        <v>--</v>
      </c>
      <c r="J30" s="128" t="str">
        <f>IF(('PLO Page-1'!$H$9)&lt;&gt;0,(('PLO Page-1'!H29)/('PLO Page-1'!$H$9))*100,"--")</f>
        <v>--</v>
      </c>
      <c r="K30" s="128" t="str">
        <f>IF(('PLO Page-1'!$J$9)&lt;&gt;0,(('PLO Page-1'!J29)/('PLO Page-1'!$J$9))*100,"--")</f>
        <v>--</v>
      </c>
      <c r="L30" s="192" t="str">
        <f>IF(('PLO Page-1'!$L$9)&lt;&gt;0,(('PLO Page-1'!L29)/('PLO Page-1'!$L$9))*100,"--")</f>
        <v>--</v>
      </c>
      <c r="M30" s="190" t="str">
        <f>IF(('LEVEL Page-1'!$D$9)&lt;&gt;0,(('LEVEL Page-1'!D29)/('LEVEL Page-1'!$D$9))*100,"--")</f>
        <v>--</v>
      </c>
      <c r="N30" s="128" t="str">
        <f>IF(('LEVEL Page-1'!$F$9)&lt;&gt;0,(('LEVEL Page-1'!F29)/('LEVEL Page-1'!$F$9))*100,"--")</f>
        <v>--</v>
      </c>
      <c r="O30" s="128" t="str">
        <f>IF(('LEVEL Page-1'!$H$9)&lt;&gt;0,(('LEVEL Page-1'!H29)/('LEVEL Page-1'!$H$9))*100,"--")</f>
        <v>--</v>
      </c>
      <c r="P30" s="128" t="str">
        <f>IF(('LEVEL Page-1'!$J$9)&lt;&gt;0,(('LEVEL Page-1'!J29)/('LEVEL Page-1'!$J$9))*100,"--")</f>
        <v>--</v>
      </c>
      <c r="Q30" s="192" t="str">
        <f>IF(('LEVEL Page-1'!$L$9)&lt;&gt;0,(('LEVEL Page-1'!L29)/('LEVEL Page-1'!$L$9))*100,"--")</f>
        <v>--</v>
      </c>
      <c r="R30" s="193">
        <f>'Weightage Page-1'!Q35</f>
        <v>0</v>
      </c>
      <c r="S30" s="193">
        <f>'Weightage Page-1'!AD35</f>
        <v>0</v>
      </c>
      <c r="T30" s="193">
        <f>'Weightage Page-1'!BC35</f>
        <v>0</v>
      </c>
      <c r="U30" s="194">
        <f t="shared" si="0"/>
        <v>0</v>
      </c>
    </row>
    <row r="31" spans="1:21" x14ac:dyDescent="0.25">
      <c r="A31" s="189">
        <v>21</v>
      </c>
      <c r="B31" s="191" t="str">
        <f>IF('Weightage Page-1'!B36&lt;&gt;"",'Weightage Page-1'!B36,"")</f>
        <v>15SW45</v>
      </c>
      <c r="C31" s="190" t="str">
        <f>IF(('CLO Page-1'!$D$9)&lt;&gt;0,(('CLO Page-1'!D30)/('CLO Page-1'!$D$9))*100,"--")</f>
        <v>--</v>
      </c>
      <c r="D31" s="128" t="str">
        <f>IF(('CLO Page-1'!$F$9)&lt;&gt;0,(('CLO Page-1'!F30)/('CLO Page-1'!$F$9))*100,"--")</f>
        <v>--</v>
      </c>
      <c r="E31" s="128" t="str">
        <f>IF(('CLO Page-1'!$H$9)&lt;&gt;0,(('CLO Page-1'!H30)/('CLO Page-1'!$H$9))*100,"--")</f>
        <v>--</v>
      </c>
      <c r="F31" s="128" t="str">
        <f>IF(('CLO Page-1'!$J$9)&lt;&gt;0,(('CLO Page-1'!J30)/('CLO Page-1'!$J$9))*100,"--")</f>
        <v>--</v>
      </c>
      <c r="G31" s="192" t="str">
        <f>IF(('CLO Page-1'!$L$9)&lt;&gt;0,(('CLO Page-1'!L30)/('CLO Page-1'!$L$9))*100,"--")</f>
        <v>--</v>
      </c>
      <c r="H31" s="190" t="str">
        <f>IF(('PLO Page-1'!$D$9)&lt;&gt;0,(('PLO Page-1'!D30)/('PLO Page-1'!$D$9))*100,"--")</f>
        <v>--</v>
      </c>
      <c r="I31" s="128" t="str">
        <f>IF(('PLO Page-1'!$F$9)&lt;&gt;0,(('PLO Page-1'!F30)/('PLO Page-1'!$F$9))*100,"--")</f>
        <v>--</v>
      </c>
      <c r="J31" s="128" t="str">
        <f>IF(('PLO Page-1'!$H$9)&lt;&gt;0,(('PLO Page-1'!H30)/('PLO Page-1'!$H$9))*100,"--")</f>
        <v>--</v>
      </c>
      <c r="K31" s="128" t="str">
        <f>IF(('PLO Page-1'!$J$9)&lt;&gt;0,(('PLO Page-1'!J30)/('PLO Page-1'!$J$9))*100,"--")</f>
        <v>--</v>
      </c>
      <c r="L31" s="192" t="str">
        <f>IF(('PLO Page-1'!$L$9)&lt;&gt;0,(('PLO Page-1'!L30)/('PLO Page-1'!$L$9))*100,"--")</f>
        <v>--</v>
      </c>
      <c r="M31" s="190" t="str">
        <f>IF(('LEVEL Page-1'!$D$9)&lt;&gt;0,(('LEVEL Page-1'!D30)/('LEVEL Page-1'!$D$9))*100,"--")</f>
        <v>--</v>
      </c>
      <c r="N31" s="128" t="str">
        <f>IF(('LEVEL Page-1'!$F$9)&lt;&gt;0,(('LEVEL Page-1'!F30)/('LEVEL Page-1'!$F$9))*100,"--")</f>
        <v>--</v>
      </c>
      <c r="O31" s="128" t="str">
        <f>IF(('LEVEL Page-1'!$H$9)&lt;&gt;0,(('LEVEL Page-1'!H30)/('LEVEL Page-1'!$H$9))*100,"--")</f>
        <v>--</v>
      </c>
      <c r="P31" s="128" t="str">
        <f>IF(('LEVEL Page-1'!$J$9)&lt;&gt;0,(('LEVEL Page-1'!J30)/('LEVEL Page-1'!$J$9))*100,"--")</f>
        <v>--</v>
      </c>
      <c r="Q31" s="192" t="str">
        <f>IF(('LEVEL Page-1'!$L$9)&lt;&gt;0,(('LEVEL Page-1'!L30)/('LEVEL Page-1'!$L$9))*100,"--")</f>
        <v>--</v>
      </c>
      <c r="R31" s="193">
        <f>'Weightage Page-1'!Q36</f>
        <v>0</v>
      </c>
      <c r="S31" s="193">
        <f>'Weightage Page-1'!AD36</f>
        <v>0</v>
      </c>
      <c r="T31" s="193">
        <f>'Weightage Page-1'!BC36</f>
        <v>0</v>
      </c>
      <c r="U31" s="194">
        <f t="shared" si="0"/>
        <v>0</v>
      </c>
    </row>
    <row r="32" spans="1:21" x14ac:dyDescent="0.25">
      <c r="A32" s="189">
        <v>22</v>
      </c>
      <c r="B32" s="191" t="str">
        <f>IF('Weightage Page-1'!B37&lt;&gt;"",'Weightage Page-1'!B37,"")</f>
        <v>15SW47</v>
      </c>
      <c r="C32" s="190" t="str">
        <f>IF(('CLO Page-1'!$D$9)&lt;&gt;0,(('CLO Page-1'!D31)/('CLO Page-1'!$D$9))*100,"--")</f>
        <v>--</v>
      </c>
      <c r="D32" s="128" t="str">
        <f>IF(('CLO Page-1'!$F$9)&lt;&gt;0,(('CLO Page-1'!F31)/('CLO Page-1'!$F$9))*100,"--")</f>
        <v>--</v>
      </c>
      <c r="E32" s="128" t="str">
        <f>IF(('CLO Page-1'!$H$9)&lt;&gt;0,(('CLO Page-1'!H31)/('CLO Page-1'!$H$9))*100,"--")</f>
        <v>--</v>
      </c>
      <c r="F32" s="128" t="str">
        <f>IF(('CLO Page-1'!$J$9)&lt;&gt;0,(('CLO Page-1'!J31)/('CLO Page-1'!$J$9))*100,"--")</f>
        <v>--</v>
      </c>
      <c r="G32" s="192" t="str">
        <f>IF(('CLO Page-1'!$L$9)&lt;&gt;0,(('CLO Page-1'!L31)/('CLO Page-1'!$L$9))*100,"--")</f>
        <v>--</v>
      </c>
      <c r="H32" s="190" t="str">
        <f>IF(('PLO Page-1'!$D$9)&lt;&gt;0,(('PLO Page-1'!D31)/('PLO Page-1'!$D$9))*100,"--")</f>
        <v>--</v>
      </c>
      <c r="I32" s="128" t="str">
        <f>IF(('PLO Page-1'!$F$9)&lt;&gt;0,(('PLO Page-1'!F31)/('PLO Page-1'!$F$9))*100,"--")</f>
        <v>--</v>
      </c>
      <c r="J32" s="128" t="str">
        <f>IF(('PLO Page-1'!$H$9)&lt;&gt;0,(('PLO Page-1'!H31)/('PLO Page-1'!$H$9))*100,"--")</f>
        <v>--</v>
      </c>
      <c r="K32" s="128" t="str">
        <f>IF(('PLO Page-1'!$J$9)&lt;&gt;0,(('PLO Page-1'!J31)/('PLO Page-1'!$J$9))*100,"--")</f>
        <v>--</v>
      </c>
      <c r="L32" s="192" t="str">
        <f>IF(('PLO Page-1'!$L$9)&lt;&gt;0,(('PLO Page-1'!L31)/('PLO Page-1'!$L$9))*100,"--")</f>
        <v>--</v>
      </c>
      <c r="M32" s="190" t="str">
        <f>IF(('LEVEL Page-1'!$D$9)&lt;&gt;0,(('LEVEL Page-1'!D31)/('LEVEL Page-1'!$D$9))*100,"--")</f>
        <v>--</v>
      </c>
      <c r="N32" s="128" t="str">
        <f>IF(('LEVEL Page-1'!$F$9)&lt;&gt;0,(('LEVEL Page-1'!F31)/('LEVEL Page-1'!$F$9))*100,"--")</f>
        <v>--</v>
      </c>
      <c r="O32" s="128" t="str">
        <f>IF(('LEVEL Page-1'!$H$9)&lt;&gt;0,(('LEVEL Page-1'!H31)/('LEVEL Page-1'!$H$9))*100,"--")</f>
        <v>--</v>
      </c>
      <c r="P32" s="128" t="str">
        <f>IF(('LEVEL Page-1'!$J$9)&lt;&gt;0,(('LEVEL Page-1'!J31)/('LEVEL Page-1'!$J$9))*100,"--")</f>
        <v>--</v>
      </c>
      <c r="Q32" s="192" t="str">
        <f>IF(('LEVEL Page-1'!$L$9)&lt;&gt;0,(('LEVEL Page-1'!L31)/('LEVEL Page-1'!$L$9))*100,"--")</f>
        <v>--</v>
      </c>
      <c r="R32" s="193">
        <f>'Weightage Page-1'!Q37</f>
        <v>0</v>
      </c>
      <c r="S32" s="193">
        <f>'Weightage Page-1'!AD37</f>
        <v>0</v>
      </c>
      <c r="T32" s="193">
        <f>'Weightage Page-1'!BC37</f>
        <v>0</v>
      </c>
      <c r="U32" s="194">
        <f t="shared" si="0"/>
        <v>0</v>
      </c>
    </row>
    <row r="33" spans="1:21" x14ac:dyDescent="0.25">
      <c r="A33" s="189">
        <v>23</v>
      </c>
      <c r="B33" s="191" t="str">
        <f>IF('Weightage Page-1'!B38&lt;&gt;"",'Weightage Page-1'!B38,"")</f>
        <v>15SW49</v>
      </c>
      <c r="C33" s="190" t="str">
        <f>IF(('CLO Page-1'!$D$9)&lt;&gt;0,(('CLO Page-1'!D32)/('CLO Page-1'!$D$9))*100,"--")</f>
        <v>--</v>
      </c>
      <c r="D33" s="128" t="str">
        <f>IF(('CLO Page-1'!$F$9)&lt;&gt;0,(('CLO Page-1'!F32)/('CLO Page-1'!$F$9))*100,"--")</f>
        <v>--</v>
      </c>
      <c r="E33" s="128" t="str">
        <f>IF(('CLO Page-1'!$H$9)&lt;&gt;0,(('CLO Page-1'!H32)/('CLO Page-1'!$H$9))*100,"--")</f>
        <v>--</v>
      </c>
      <c r="F33" s="128" t="str">
        <f>IF(('CLO Page-1'!$J$9)&lt;&gt;0,(('CLO Page-1'!J32)/('CLO Page-1'!$J$9))*100,"--")</f>
        <v>--</v>
      </c>
      <c r="G33" s="192" t="str">
        <f>IF(('CLO Page-1'!$L$9)&lt;&gt;0,(('CLO Page-1'!L32)/('CLO Page-1'!$L$9))*100,"--")</f>
        <v>--</v>
      </c>
      <c r="H33" s="190" t="str">
        <f>IF(('PLO Page-1'!$D$9)&lt;&gt;0,(('PLO Page-1'!D32)/('PLO Page-1'!$D$9))*100,"--")</f>
        <v>--</v>
      </c>
      <c r="I33" s="128" t="str">
        <f>IF(('PLO Page-1'!$F$9)&lt;&gt;0,(('PLO Page-1'!F32)/('PLO Page-1'!$F$9))*100,"--")</f>
        <v>--</v>
      </c>
      <c r="J33" s="128" t="str">
        <f>IF(('PLO Page-1'!$H$9)&lt;&gt;0,(('PLO Page-1'!H32)/('PLO Page-1'!$H$9))*100,"--")</f>
        <v>--</v>
      </c>
      <c r="K33" s="128" t="str">
        <f>IF(('PLO Page-1'!$J$9)&lt;&gt;0,(('PLO Page-1'!J32)/('PLO Page-1'!$J$9))*100,"--")</f>
        <v>--</v>
      </c>
      <c r="L33" s="192" t="str">
        <f>IF(('PLO Page-1'!$L$9)&lt;&gt;0,(('PLO Page-1'!L32)/('PLO Page-1'!$L$9))*100,"--")</f>
        <v>--</v>
      </c>
      <c r="M33" s="190" t="str">
        <f>IF(('LEVEL Page-1'!$D$9)&lt;&gt;0,(('LEVEL Page-1'!D32)/('LEVEL Page-1'!$D$9))*100,"--")</f>
        <v>--</v>
      </c>
      <c r="N33" s="128" t="str">
        <f>IF(('LEVEL Page-1'!$F$9)&lt;&gt;0,(('LEVEL Page-1'!F32)/('LEVEL Page-1'!$F$9))*100,"--")</f>
        <v>--</v>
      </c>
      <c r="O33" s="128" t="str">
        <f>IF(('LEVEL Page-1'!$H$9)&lt;&gt;0,(('LEVEL Page-1'!H32)/('LEVEL Page-1'!$H$9))*100,"--")</f>
        <v>--</v>
      </c>
      <c r="P33" s="128" t="str">
        <f>IF(('LEVEL Page-1'!$J$9)&lt;&gt;0,(('LEVEL Page-1'!J32)/('LEVEL Page-1'!$J$9))*100,"--")</f>
        <v>--</v>
      </c>
      <c r="Q33" s="192" t="str">
        <f>IF(('LEVEL Page-1'!$L$9)&lt;&gt;0,(('LEVEL Page-1'!L32)/('LEVEL Page-1'!$L$9))*100,"--")</f>
        <v>--</v>
      </c>
      <c r="R33" s="193">
        <f>'Weightage Page-1'!Q38</f>
        <v>0</v>
      </c>
      <c r="S33" s="193">
        <f>'Weightage Page-1'!AD38</f>
        <v>0</v>
      </c>
      <c r="T33" s="193">
        <f>'Weightage Page-1'!BC38</f>
        <v>0</v>
      </c>
      <c r="U33" s="194">
        <f t="shared" si="0"/>
        <v>0</v>
      </c>
    </row>
    <row r="34" spans="1:21" x14ac:dyDescent="0.25">
      <c r="A34" s="189">
        <v>24</v>
      </c>
      <c r="B34" s="191" t="str">
        <f>IF('Weightage Page-1'!B39&lt;&gt;"",'Weightage Page-1'!B39,"")</f>
        <v>15SW51</v>
      </c>
      <c r="C34" s="190" t="str">
        <f>IF(('CLO Page-1'!$D$9)&lt;&gt;0,(('CLO Page-1'!D33)/('CLO Page-1'!$D$9))*100,"--")</f>
        <v>--</v>
      </c>
      <c r="D34" s="128" t="str">
        <f>IF(('CLO Page-1'!$F$9)&lt;&gt;0,(('CLO Page-1'!F33)/('CLO Page-1'!$F$9))*100,"--")</f>
        <v>--</v>
      </c>
      <c r="E34" s="128" t="str">
        <f>IF(('CLO Page-1'!$H$9)&lt;&gt;0,(('CLO Page-1'!H33)/('CLO Page-1'!$H$9))*100,"--")</f>
        <v>--</v>
      </c>
      <c r="F34" s="128" t="str">
        <f>IF(('CLO Page-1'!$J$9)&lt;&gt;0,(('CLO Page-1'!J33)/('CLO Page-1'!$J$9))*100,"--")</f>
        <v>--</v>
      </c>
      <c r="G34" s="192" t="str">
        <f>IF(('CLO Page-1'!$L$9)&lt;&gt;0,(('CLO Page-1'!L33)/('CLO Page-1'!$L$9))*100,"--")</f>
        <v>--</v>
      </c>
      <c r="H34" s="190" t="str">
        <f>IF(('PLO Page-1'!$D$9)&lt;&gt;0,(('PLO Page-1'!D33)/('PLO Page-1'!$D$9))*100,"--")</f>
        <v>--</v>
      </c>
      <c r="I34" s="128" t="str">
        <f>IF(('PLO Page-1'!$F$9)&lt;&gt;0,(('PLO Page-1'!F33)/('PLO Page-1'!$F$9))*100,"--")</f>
        <v>--</v>
      </c>
      <c r="J34" s="128" t="str">
        <f>IF(('PLO Page-1'!$H$9)&lt;&gt;0,(('PLO Page-1'!H33)/('PLO Page-1'!$H$9))*100,"--")</f>
        <v>--</v>
      </c>
      <c r="K34" s="128" t="str">
        <f>IF(('PLO Page-1'!$J$9)&lt;&gt;0,(('PLO Page-1'!J33)/('PLO Page-1'!$J$9))*100,"--")</f>
        <v>--</v>
      </c>
      <c r="L34" s="192" t="str">
        <f>IF(('PLO Page-1'!$L$9)&lt;&gt;0,(('PLO Page-1'!L33)/('PLO Page-1'!$L$9))*100,"--")</f>
        <v>--</v>
      </c>
      <c r="M34" s="190" t="str">
        <f>IF(('LEVEL Page-1'!$D$9)&lt;&gt;0,(('LEVEL Page-1'!D33)/('LEVEL Page-1'!$D$9))*100,"--")</f>
        <v>--</v>
      </c>
      <c r="N34" s="128" t="str">
        <f>IF(('LEVEL Page-1'!$F$9)&lt;&gt;0,(('LEVEL Page-1'!F33)/('LEVEL Page-1'!$F$9))*100,"--")</f>
        <v>--</v>
      </c>
      <c r="O34" s="128" t="str">
        <f>IF(('LEVEL Page-1'!$H$9)&lt;&gt;0,(('LEVEL Page-1'!H33)/('LEVEL Page-1'!$H$9))*100,"--")</f>
        <v>--</v>
      </c>
      <c r="P34" s="128" t="str">
        <f>IF(('LEVEL Page-1'!$J$9)&lt;&gt;0,(('LEVEL Page-1'!J33)/('LEVEL Page-1'!$J$9))*100,"--")</f>
        <v>--</v>
      </c>
      <c r="Q34" s="192" t="str">
        <f>IF(('LEVEL Page-1'!$L$9)&lt;&gt;0,(('LEVEL Page-1'!L33)/('LEVEL Page-1'!$L$9))*100,"--")</f>
        <v>--</v>
      </c>
      <c r="R34" s="193">
        <f>'Weightage Page-1'!Q39</f>
        <v>0</v>
      </c>
      <c r="S34" s="193">
        <f>'Weightage Page-1'!AD39</f>
        <v>0</v>
      </c>
      <c r="T34" s="193">
        <f>'Weightage Page-1'!BC39</f>
        <v>0</v>
      </c>
      <c r="U34" s="194">
        <f t="shared" si="0"/>
        <v>0</v>
      </c>
    </row>
    <row r="35" spans="1:21" x14ac:dyDescent="0.25">
      <c r="A35" s="189">
        <v>25</v>
      </c>
      <c r="B35" s="191" t="str">
        <f>IF('Weightage Page-1'!B40&lt;&gt;"",'Weightage Page-1'!B40,"")</f>
        <v>15SW53</v>
      </c>
      <c r="C35" s="190" t="str">
        <f>IF(('CLO Page-1'!$D$9)&lt;&gt;0,(('CLO Page-1'!D34)/('CLO Page-1'!$D$9))*100,"--")</f>
        <v>--</v>
      </c>
      <c r="D35" s="128" t="str">
        <f>IF(('CLO Page-1'!$F$9)&lt;&gt;0,(('CLO Page-1'!F34)/('CLO Page-1'!$F$9))*100,"--")</f>
        <v>--</v>
      </c>
      <c r="E35" s="128" t="str">
        <f>IF(('CLO Page-1'!$H$9)&lt;&gt;0,(('CLO Page-1'!H34)/('CLO Page-1'!$H$9))*100,"--")</f>
        <v>--</v>
      </c>
      <c r="F35" s="128" t="str">
        <f>IF(('CLO Page-1'!$J$9)&lt;&gt;0,(('CLO Page-1'!J34)/('CLO Page-1'!$J$9))*100,"--")</f>
        <v>--</v>
      </c>
      <c r="G35" s="192" t="str">
        <f>IF(('CLO Page-1'!$L$9)&lt;&gt;0,(('CLO Page-1'!L34)/('CLO Page-1'!$L$9))*100,"--")</f>
        <v>--</v>
      </c>
      <c r="H35" s="190" t="str">
        <f>IF(('PLO Page-1'!$D$9)&lt;&gt;0,(('PLO Page-1'!D34)/('PLO Page-1'!$D$9))*100,"--")</f>
        <v>--</v>
      </c>
      <c r="I35" s="128" t="str">
        <f>IF(('PLO Page-1'!$F$9)&lt;&gt;0,(('PLO Page-1'!F34)/('PLO Page-1'!$F$9))*100,"--")</f>
        <v>--</v>
      </c>
      <c r="J35" s="128" t="str">
        <f>IF(('PLO Page-1'!$H$9)&lt;&gt;0,(('PLO Page-1'!H34)/('PLO Page-1'!$H$9))*100,"--")</f>
        <v>--</v>
      </c>
      <c r="K35" s="128" t="str">
        <f>IF(('PLO Page-1'!$J$9)&lt;&gt;0,(('PLO Page-1'!J34)/('PLO Page-1'!$J$9))*100,"--")</f>
        <v>--</v>
      </c>
      <c r="L35" s="192" t="str">
        <f>IF(('PLO Page-1'!$L$9)&lt;&gt;0,(('PLO Page-1'!L34)/('PLO Page-1'!$L$9))*100,"--")</f>
        <v>--</v>
      </c>
      <c r="M35" s="190" t="str">
        <f>IF(('LEVEL Page-1'!$D$9)&lt;&gt;0,(('LEVEL Page-1'!D34)/('LEVEL Page-1'!$D$9))*100,"--")</f>
        <v>--</v>
      </c>
      <c r="N35" s="128" t="str">
        <f>IF(('LEVEL Page-1'!$F$9)&lt;&gt;0,(('LEVEL Page-1'!F34)/('LEVEL Page-1'!$F$9))*100,"--")</f>
        <v>--</v>
      </c>
      <c r="O35" s="128" t="str">
        <f>IF(('LEVEL Page-1'!$H$9)&lt;&gt;0,(('LEVEL Page-1'!H34)/('LEVEL Page-1'!$H$9))*100,"--")</f>
        <v>--</v>
      </c>
      <c r="P35" s="128" t="str">
        <f>IF(('LEVEL Page-1'!$J$9)&lt;&gt;0,(('LEVEL Page-1'!J34)/('LEVEL Page-1'!$J$9))*100,"--")</f>
        <v>--</v>
      </c>
      <c r="Q35" s="192" t="str">
        <f>IF(('LEVEL Page-1'!$L$9)&lt;&gt;0,(('LEVEL Page-1'!L34)/('LEVEL Page-1'!$L$9))*100,"--")</f>
        <v>--</v>
      </c>
      <c r="R35" s="193">
        <f>'Weightage Page-1'!Q40</f>
        <v>0</v>
      </c>
      <c r="S35" s="193">
        <f>'Weightage Page-1'!AD40</f>
        <v>0</v>
      </c>
      <c r="T35" s="193">
        <f>'Weightage Page-1'!BC40</f>
        <v>0</v>
      </c>
      <c r="U35" s="194">
        <f t="shared" si="0"/>
        <v>0</v>
      </c>
    </row>
    <row r="36" spans="1:21" x14ac:dyDescent="0.25">
      <c r="A36" s="189">
        <v>26</v>
      </c>
      <c r="B36" s="191" t="str">
        <f>IF('Weightage Page-1'!B41&lt;&gt;"",'Weightage Page-1'!B41,"")</f>
        <v>15SW55</v>
      </c>
      <c r="C36" s="190" t="str">
        <f>IF(('CLO Page-1'!$D$9)&lt;&gt;0,(('CLO Page-1'!D35)/('CLO Page-1'!$D$9))*100,"--")</f>
        <v>--</v>
      </c>
      <c r="D36" s="128" t="str">
        <f>IF(('CLO Page-1'!$F$9)&lt;&gt;0,(('CLO Page-1'!F35)/('CLO Page-1'!$F$9))*100,"--")</f>
        <v>--</v>
      </c>
      <c r="E36" s="128" t="str">
        <f>IF(('CLO Page-1'!$H$9)&lt;&gt;0,(('CLO Page-1'!H35)/('CLO Page-1'!$H$9))*100,"--")</f>
        <v>--</v>
      </c>
      <c r="F36" s="128" t="str">
        <f>IF(('CLO Page-1'!$J$9)&lt;&gt;0,(('CLO Page-1'!J35)/('CLO Page-1'!$J$9))*100,"--")</f>
        <v>--</v>
      </c>
      <c r="G36" s="192" t="str">
        <f>IF(('CLO Page-1'!$L$9)&lt;&gt;0,(('CLO Page-1'!L35)/('CLO Page-1'!$L$9))*100,"--")</f>
        <v>--</v>
      </c>
      <c r="H36" s="190" t="str">
        <f>IF(('PLO Page-1'!$D$9)&lt;&gt;0,(('PLO Page-1'!D35)/('PLO Page-1'!$D$9))*100,"--")</f>
        <v>--</v>
      </c>
      <c r="I36" s="128" t="str">
        <f>IF(('PLO Page-1'!$F$9)&lt;&gt;0,(('PLO Page-1'!F35)/('PLO Page-1'!$F$9))*100,"--")</f>
        <v>--</v>
      </c>
      <c r="J36" s="128" t="str">
        <f>IF(('PLO Page-1'!$H$9)&lt;&gt;0,(('PLO Page-1'!H35)/('PLO Page-1'!$H$9))*100,"--")</f>
        <v>--</v>
      </c>
      <c r="K36" s="128" t="str">
        <f>IF(('PLO Page-1'!$J$9)&lt;&gt;0,(('PLO Page-1'!J35)/('PLO Page-1'!$J$9))*100,"--")</f>
        <v>--</v>
      </c>
      <c r="L36" s="192" t="str">
        <f>IF(('PLO Page-1'!$L$9)&lt;&gt;0,(('PLO Page-1'!L35)/('PLO Page-1'!$L$9))*100,"--")</f>
        <v>--</v>
      </c>
      <c r="M36" s="190" t="str">
        <f>IF(('LEVEL Page-1'!$D$9)&lt;&gt;0,(('LEVEL Page-1'!D35)/('LEVEL Page-1'!$D$9))*100,"--")</f>
        <v>--</v>
      </c>
      <c r="N36" s="128" t="str">
        <f>IF(('LEVEL Page-1'!$F$9)&lt;&gt;0,(('LEVEL Page-1'!F35)/('LEVEL Page-1'!$F$9))*100,"--")</f>
        <v>--</v>
      </c>
      <c r="O36" s="128" t="str">
        <f>IF(('LEVEL Page-1'!$H$9)&lt;&gt;0,(('LEVEL Page-1'!H35)/('LEVEL Page-1'!$H$9))*100,"--")</f>
        <v>--</v>
      </c>
      <c r="P36" s="128" t="str">
        <f>IF(('LEVEL Page-1'!$J$9)&lt;&gt;0,(('LEVEL Page-1'!J35)/('LEVEL Page-1'!$J$9))*100,"--")</f>
        <v>--</v>
      </c>
      <c r="Q36" s="192" t="str">
        <f>IF(('LEVEL Page-1'!$L$9)&lt;&gt;0,(('LEVEL Page-1'!L35)/('LEVEL Page-1'!$L$9))*100,"--")</f>
        <v>--</v>
      </c>
      <c r="R36" s="193">
        <f>'Weightage Page-1'!Q41</f>
        <v>0</v>
      </c>
      <c r="S36" s="193">
        <f>'Weightage Page-1'!AD41</f>
        <v>0</v>
      </c>
      <c r="T36" s="193">
        <f>'Weightage Page-1'!BC41</f>
        <v>0</v>
      </c>
      <c r="U36" s="194">
        <f t="shared" si="0"/>
        <v>0</v>
      </c>
    </row>
    <row r="37" spans="1:21" x14ac:dyDescent="0.25">
      <c r="A37" s="189">
        <v>27</v>
      </c>
      <c r="B37" s="191" t="str">
        <f>IF('Weightage Page-1'!B42&lt;&gt;"",'Weightage Page-1'!B42,"")</f>
        <v>15SW57</v>
      </c>
      <c r="C37" s="190" t="str">
        <f>IF(('CLO Page-1'!$D$9)&lt;&gt;0,(('CLO Page-1'!D36)/('CLO Page-1'!$D$9))*100,"--")</f>
        <v>--</v>
      </c>
      <c r="D37" s="128" t="str">
        <f>IF(('CLO Page-1'!$F$9)&lt;&gt;0,(('CLO Page-1'!F36)/('CLO Page-1'!$F$9))*100,"--")</f>
        <v>--</v>
      </c>
      <c r="E37" s="128" t="str">
        <f>IF(('CLO Page-1'!$H$9)&lt;&gt;0,(('CLO Page-1'!H36)/('CLO Page-1'!$H$9))*100,"--")</f>
        <v>--</v>
      </c>
      <c r="F37" s="128" t="str">
        <f>IF(('CLO Page-1'!$J$9)&lt;&gt;0,(('CLO Page-1'!J36)/('CLO Page-1'!$J$9))*100,"--")</f>
        <v>--</v>
      </c>
      <c r="G37" s="192" t="str">
        <f>IF(('CLO Page-1'!$L$9)&lt;&gt;0,(('CLO Page-1'!L36)/('CLO Page-1'!$L$9))*100,"--")</f>
        <v>--</v>
      </c>
      <c r="H37" s="190" t="str">
        <f>IF(('PLO Page-1'!$D$9)&lt;&gt;0,(('PLO Page-1'!D36)/('PLO Page-1'!$D$9))*100,"--")</f>
        <v>--</v>
      </c>
      <c r="I37" s="128" t="str">
        <f>IF(('PLO Page-1'!$F$9)&lt;&gt;0,(('PLO Page-1'!F36)/('PLO Page-1'!$F$9))*100,"--")</f>
        <v>--</v>
      </c>
      <c r="J37" s="128" t="str">
        <f>IF(('PLO Page-1'!$H$9)&lt;&gt;0,(('PLO Page-1'!H36)/('PLO Page-1'!$H$9))*100,"--")</f>
        <v>--</v>
      </c>
      <c r="K37" s="128" t="str">
        <f>IF(('PLO Page-1'!$J$9)&lt;&gt;0,(('PLO Page-1'!J36)/('PLO Page-1'!$J$9))*100,"--")</f>
        <v>--</v>
      </c>
      <c r="L37" s="192" t="str">
        <f>IF(('PLO Page-1'!$L$9)&lt;&gt;0,(('PLO Page-1'!L36)/('PLO Page-1'!$L$9))*100,"--")</f>
        <v>--</v>
      </c>
      <c r="M37" s="190" t="str">
        <f>IF(('LEVEL Page-1'!$D$9)&lt;&gt;0,(('LEVEL Page-1'!D36)/('LEVEL Page-1'!$D$9))*100,"--")</f>
        <v>--</v>
      </c>
      <c r="N37" s="128" t="str">
        <f>IF(('LEVEL Page-1'!$F$9)&lt;&gt;0,(('LEVEL Page-1'!F36)/('LEVEL Page-1'!$F$9))*100,"--")</f>
        <v>--</v>
      </c>
      <c r="O37" s="128" t="str">
        <f>IF(('LEVEL Page-1'!$H$9)&lt;&gt;0,(('LEVEL Page-1'!H36)/('LEVEL Page-1'!$H$9))*100,"--")</f>
        <v>--</v>
      </c>
      <c r="P37" s="128" t="str">
        <f>IF(('LEVEL Page-1'!$J$9)&lt;&gt;0,(('LEVEL Page-1'!J36)/('LEVEL Page-1'!$J$9))*100,"--")</f>
        <v>--</v>
      </c>
      <c r="Q37" s="192" t="str">
        <f>IF(('LEVEL Page-1'!$L$9)&lt;&gt;0,(('LEVEL Page-1'!L36)/('LEVEL Page-1'!$L$9))*100,"--")</f>
        <v>--</v>
      </c>
      <c r="R37" s="193">
        <f>'Weightage Page-1'!Q42</f>
        <v>0</v>
      </c>
      <c r="S37" s="193">
        <f>'Weightage Page-1'!AD42</f>
        <v>0</v>
      </c>
      <c r="T37" s="193">
        <f>'Weightage Page-1'!BC42</f>
        <v>0</v>
      </c>
      <c r="U37" s="194">
        <f t="shared" si="0"/>
        <v>0</v>
      </c>
    </row>
    <row r="38" spans="1:21" x14ac:dyDescent="0.25">
      <c r="A38" s="189">
        <v>28</v>
      </c>
      <c r="B38" s="191" t="str">
        <f>IF('Weightage Page-1'!B43&lt;&gt;"",'Weightage Page-1'!B43,"")</f>
        <v>15SW59</v>
      </c>
      <c r="C38" s="190" t="str">
        <f>IF(('CLO Page-1'!$D$9)&lt;&gt;0,(('CLO Page-1'!D37)/('CLO Page-1'!$D$9))*100,"--")</f>
        <v>--</v>
      </c>
      <c r="D38" s="128" t="str">
        <f>IF(('CLO Page-1'!$F$9)&lt;&gt;0,(('CLO Page-1'!F37)/('CLO Page-1'!$F$9))*100,"--")</f>
        <v>--</v>
      </c>
      <c r="E38" s="128" t="str">
        <f>IF(('CLO Page-1'!$H$9)&lt;&gt;0,(('CLO Page-1'!H37)/('CLO Page-1'!$H$9))*100,"--")</f>
        <v>--</v>
      </c>
      <c r="F38" s="128" t="str">
        <f>IF(('CLO Page-1'!$J$9)&lt;&gt;0,(('CLO Page-1'!J37)/('CLO Page-1'!$J$9))*100,"--")</f>
        <v>--</v>
      </c>
      <c r="G38" s="192" t="str">
        <f>IF(('CLO Page-1'!$L$9)&lt;&gt;0,(('CLO Page-1'!L37)/('CLO Page-1'!$L$9))*100,"--")</f>
        <v>--</v>
      </c>
      <c r="H38" s="190" t="str">
        <f>IF(('PLO Page-1'!$D$9)&lt;&gt;0,(('PLO Page-1'!D37)/('PLO Page-1'!$D$9))*100,"--")</f>
        <v>--</v>
      </c>
      <c r="I38" s="128" t="str">
        <f>IF(('PLO Page-1'!$F$9)&lt;&gt;0,(('PLO Page-1'!F37)/('PLO Page-1'!$F$9))*100,"--")</f>
        <v>--</v>
      </c>
      <c r="J38" s="128" t="str">
        <f>IF(('PLO Page-1'!$H$9)&lt;&gt;0,(('PLO Page-1'!H37)/('PLO Page-1'!$H$9))*100,"--")</f>
        <v>--</v>
      </c>
      <c r="K38" s="128" t="str">
        <f>IF(('PLO Page-1'!$J$9)&lt;&gt;0,(('PLO Page-1'!J37)/('PLO Page-1'!$J$9))*100,"--")</f>
        <v>--</v>
      </c>
      <c r="L38" s="192" t="str">
        <f>IF(('PLO Page-1'!$L$9)&lt;&gt;0,(('PLO Page-1'!L37)/('PLO Page-1'!$L$9))*100,"--")</f>
        <v>--</v>
      </c>
      <c r="M38" s="190" t="str">
        <f>IF(('LEVEL Page-1'!$D$9)&lt;&gt;0,(('LEVEL Page-1'!D37)/('LEVEL Page-1'!$D$9))*100,"--")</f>
        <v>--</v>
      </c>
      <c r="N38" s="128" t="str">
        <f>IF(('LEVEL Page-1'!$F$9)&lt;&gt;0,(('LEVEL Page-1'!F37)/('LEVEL Page-1'!$F$9))*100,"--")</f>
        <v>--</v>
      </c>
      <c r="O38" s="128" t="str">
        <f>IF(('LEVEL Page-1'!$H$9)&lt;&gt;0,(('LEVEL Page-1'!H37)/('LEVEL Page-1'!$H$9))*100,"--")</f>
        <v>--</v>
      </c>
      <c r="P38" s="128" t="str">
        <f>IF(('LEVEL Page-1'!$J$9)&lt;&gt;0,(('LEVEL Page-1'!J37)/('LEVEL Page-1'!$J$9))*100,"--")</f>
        <v>--</v>
      </c>
      <c r="Q38" s="192" t="str">
        <f>IF(('LEVEL Page-1'!$L$9)&lt;&gt;0,(('LEVEL Page-1'!L37)/('LEVEL Page-1'!$L$9))*100,"--")</f>
        <v>--</v>
      </c>
      <c r="R38" s="193">
        <f>'Weightage Page-1'!Q43</f>
        <v>0</v>
      </c>
      <c r="S38" s="193">
        <f>'Weightage Page-1'!AD43</f>
        <v>0</v>
      </c>
      <c r="T38" s="193">
        <f>'Weightage Page-1'!BC43</f>
        <v>0</v>
      </c>
      <c r="U38" s="194">
        <f t="shared" si="0"/>
        <v>0</v>
      </c>
    </row>
    <row r="39" spans="1:21" x14ac:dyDescent="0.25">
      <c r="A39" s="189">
        <v>29</v>
      </c>
      <c r="B39" s="191" t="str">
        <f>IF('Weightage Page-1'!B44&lt;&gt;"",'Weightage Page-1'!B44,"")</f>
        <v>15SW63</v>
      </c>
      <c r="C39" s="190" t="str">
        <f>IF(('CLO Page-1'!$D$9)&lt;&gt;0,(('CLO Page-1'!D38)/('CLO Page-1'!$D$9))*100,"--")</f>
        <v>--</v>
      </c>
      <c r="D39" s="128" t="str">
        <f>IF(('CLO Page-1'!$F$9)&lt;&gt;0,(('CLO Page-1'!F38)/('CLO Page-1'!$F$9))*100,"--")</f>
        <v>--</v>
      </c>
      <c r="E39" s="128" t="str">
        <f>IF(('CLO Page-1'!$H$9)&lt;&gt;0,(('CLO Page-1'!H38)/('CLO Page-1'!$H$9))*100,"--")</f>
        <v>--</v>
      </c>
      <c r="F39" s="128" t="str">
        <f>IF(('CLO Page-1'!$J$9)&lt;&gt;0,(('CLO Page-1'!J38)/('CLO Page-1'!$J$9))*100,"--")</f>
        <v>--</v>
      </c>
      <c r="G39" s="192" t="str">
        <f>IF(('CLO Page-1'!$L$9)&lt;&gt;0,(('CLO Page-1'!L38)/('CLO Page-1'!$L$9))*100,"--")</f>
        <v>--</v>
      </c>
      <c r="H39" s="190" t="str">
        <f>IF(('PLO Page-1'!$D$9)&lt;&gt;0,(('PLO Page-1'!D38)/('PLO Page-1'!$D$9))*100,"--")</f>
        <v>--</v>
      </c>
      <c r="I39" s="128" t="str">
        <f>IF(('PLO Page-1'!$F$9)&lt;&gt;0,(('PLO Page-1'!F38)/('PLO Page-1'!$F$9))*100,"--")</f>
        <v>--</v>
      </c>
      <c r="J39" s="128" t="str">
        <f>IF(('PLO Page-1'!$H$9)&lt;&gt;0,(('PLO Page-1'!H38)/('PLO Page-1'!$H$9))*100,"--")</f>
        <v>--</v>
      </c>
      <c r="K39" s="128" t="str">
        <f>IF(('PLO Page-1'!$J$9)&lt;&gt;0,(('PLO Page-1'!J38)/('PLO Page-1'!$J$9))*100,"--")</f>
        <v>--</v>
      </c>
      <c r="L39" s="192" t="str">
        <f>IF(('PLO Page-1'!$L$9)&lt;&gt;0,(('PLO Page-1'!L38)/('PLO Page-1'!$L$9))*100,"--")</f>
        <v>--</v>
      </c>
      <c r="M39" s="190" t="str">
        <f>IF(('LEVEL Page-1'!$D$9)&lt;&gt;0,(('LEVEL Page-1'!D38)/('LEVEL Page-1'!$D$9))*100,"--")</f>
        <v>--</v>
      </c>
      <c r="N39" s="128" t="str">
        <f>IF(('LEVEL Page-1'!$F$9)&lt;&gt;0,(('LEVEL Page-1'!F38)/('LEVEL Page-1'!$F$9))*100,"--")</f>
        <v>--</v>
      </c>
      <c r="O39" s="128" t="str">
        <f>IF(('LEVEL Page-1'!$H$9)&lt;&gt;0,(('LEVEL Page-1'!H38)/('LEVEL Page-1'!$H$9))*100,"--")</f>
        <v>--</v>
      </c>
      <c r="P39" s="128" t="str">
        <f>IF(('LEVEL Page-1'!$J$9)&lt;&gt;0,(('LEVEL Page-1'!J38)/('LEVEL Page-1'!$J$9))*100,"--")</f>
        <v>--</v>
      </c>
      <c r="Q39" s="192" t="str">
        <f>IF(('LEVEL Page-1'!$L$9)&lt;&gt;0,(('LEVEL Page-1'!L38)/('LEVEL Page-1'!$L$9))*100,"--")</f>
        <v>--</v>
      </c>
      <c r="R39" s="193">
        <f>'Weightage Page-1'!Q44</f>
        <v>0</v>
      </c>
      <c r="S39" s="193">
        <f>'Weightage Page-1'!AD44</f>
        <v>0</v>
      </c>
      <c r="T39" s="193">
        <f>'Weightage Page-1'!BC44</f>
        <v>0</v>
      </c>
      <c r="U39" s="194">
        <f t="shared" si="0"/>
        <v>0</v>
      </c>
    </row>
    <row r="40" spans="1:21" x14ac:dyDescent="0.25">
      <c r="A40" s="189">
        <v>30</v>
      </c>
      <c r="B40" s="191" t="str">
        <f>IF('Weightage Page-1'!B45&lt;&gt;"",'Weightage Page-1'!B45,"")</f>
        <v>15SW67</v>
      </c>
      <c r="C40" s="190" t="str">
        <f>IF(('CLO Page-1'!$D$9)&lt;&gt;0,(('CLO Page-1'!D39)/('CLO Page-1'!$D$9))*100,"--")</f>
        <v>--</v>
      </c>
      <c r="D40" s="128" t="str">
        <f>IF(('CLO Page-1'!$F$9)&lt;&gt;0,(('CLO Page-1'!F39)/('CLO Page-1'!$F$9))*100,"--")</f>
        <v>--</v>
      </c>
      <c r="E40" s="128" t="str">
        <f>IF(('CLO Page-1'!$H$9)&lt;&gt;0,(('CLO Page-1'!H39)/('CLO Page-1'!$H$9))*100,"--")</f>
        <v>--</v>
      </c>
      <c r="F40" s="128" t="str">
        <f>IF(('CLO Page-1'!$J$9)&lt;&gt;0,(('CLO Page-1'!J39)/('CLO Page-1'!$J$9))*100,"--")</f>
        <v>--</v>
      </c>
      <c r="G40" s="192" t="str">
        <f>IF(('CLO Page-1'!$L$9)&lt;&gt;0,(('CLO Page-1'!L39)/('CLO Page-1'!$L$9))*100,"--")</f>
        <v>--</v>
      </c>
      <c r="H40" s="190" t="str">
        <f>IF(('PLO Page-1'!$D$9)&lt;&gt;0,(('PLO Page-1'!D39)/('PLO Page-1'!$D$9))*100,"--")</f>
        <v>--</v>
      </c>
      <c r="I40" s="128" t="str">
        <f>IF(('PLO Page-1'!$F$9)&lt;&gt;0,(('PLO Page-1'!F39)/('PLO Page-1'!$F$9))*100,"--")</f>
        <v>--</v>
      </c>
      <c r="J40" s="128" t="str">
        <f>IF(('PLO Page-1'!$H$9)&lt;&gt;0,(('PLO Page-1'!H39)/('PLO Page-1'!$H$9))*100,"--")</f>
        <v>--</v>
      </c>
      <c r="K40" s="128" t="str">
        <f>IF(('PLO Page-1'!$J$9)&lt;&gt;0,(('PLO Page-1'!J39)/('PLO Page-1'!$J$9))*100,"--")</f>
        <v>--</v>
      </c>
      <c r="L40" s="192" t="str">
        <f>IF(('PLO Page-1'!$L$9)&lt;&gt;0,(('PLO Page-1'!L39)/('PLO Page-1'!$L$9))*100,"--")</f>
        <v>--</v>
      </c>
      <c r="M40" s="190" t="str">
        <f>IF(('LEVEL Page-1'!$D$9)&lt;&gt;0,(('LEVEL Page-1'!D39)/('LEVEL Page-1'!$D$9))*100,"--")</f>
        <v>--</v>
      </c>
      <c r="N40" s="128" t="str">
        <f>IF(('LEVEL Page-1'!$F$9)&lt;&gt;0,(('LEVEL Page-1'!F39)/('LEVEL Page-1'!$F$9))*100,"--")</f>
        <v>--</v>
      </c>
      <c r="O40" s="128" t="str">
        <f>IF(('LEVEL Page-1'!$H$9)&lt;&gt;0,(('LEVEL Page-1'!H39)/('LEVEL Page-1'!$H$9))*100,"--")</f>
        <v>--</v>
      </c>
      <c r="P40" s="128" t="str">
        <f>IF(('LEVEL Page-1'!$J$9)&lt;&gt;0,(('LEVEL Page-1'!J39)/('LEVEL Page-1'!$J$9))*100,"--")</f>
        <v>--</v>
      </c>
      <c r="Q40" s="192" t="str">
        <f>IF(('LEVEL Page-1'!$L$9)&lt;&gt;0,(('LEVEL Page-1'!L39)/('LEVEL Page-1'!$L$9))*100,"--")</f>
        <v>--</v>
      </c>
      <c r="R40" s="193">
        <f>'Weightage Page-1'!Q45</f>
        <v>0</v>
      </c>
      <c r="S40" s="193">
        <f>'Weightage Page-1'!AD45</f>
        <v>0</v>
      </c>
      <c r="T40" s="193">
        <f>'Weightage Page-1'!BC45</f>
        <v>0</v>
      </c>
      <c r="U40" s="194">
        <f t="shared" si="0"/>
        <v>0</v>
      </c>
    </row>
    <row r="41" spans="1:21" x14ac:dyDescent="0.25">
      <c r="A41" s="189">
        <v>31</v>
      </c>
      <c r="B41" s="191" t="str">
        <f>IF('Weightage Page-1'!B46&lt;&gt;"",'Weightage Page-1'!B46,"")</f>
        <v>15SW69</v>
      </c>
      <c r="C41" s="190" t="str">
        <f>IF(('CLO Page-1'!$D$9)&lt;&gt;0,(('CLO Page-1'!D40)/('CLO Page-1'!$D$9))*100,"--")</f>
        <v>--</v>
      </c>
      <c r="D41" s="128" t="str">
        <f>IF(('CLO Page-1'!$F$9)&lt;&gt;0,(('CLO Page-1'!F40)/('CLO Page-1'!$F$9))*100,"--")</f>
        <v>--</v>
      </c>
      <c r="E41" s="128" t="str">
        <f>IF(('CLO Page-1'!$H$9)&lt;&gt;0,(('CLO Page-1'!H40)/('CLO Page-1'!$H$9))*100,"--")</f>
        <v>--</v>
      </c>
      <c r="F41" s="128" t="str">
        <f>IF(('CLO Page-1'!$J$9)&lt;&gt;0,(('CLO Page-1'!J40)/('CLO Page-1'!$J$9))*100,"--")</f>
        <v>--</v>
      </c>
      <c r="G41" s="192" t="str">
        <f>IF(('CLO Page-1'!$L$9)&lt;&gt;0,(('CLO Page-1'!L40)/('CLO Page-1'!$L$9))*100,"--")</f>
        <v>--</v>
      </c>
      <c r="H41" s="190" t="str">
        <f>IF(('PLO Page-1'!$D$9)&lt;&gt;0,(('PLO Page-1'!D40)/('PLO Page-1'!$D$9))*100,"--")</f>
        <v>--</v>
      </c>
      <c r="I41" s="128" t="str">
        <f>IF(('PLO Page-1'!$F$9)&lt;&gt;0,(('PLO Page-1'!F40)/('PLO Page-1'!$F$9))*100,"--")</f>
        <v>--</v>
      </c>
      <c r="J41" s="128" t="str">
        <f>IF(('PLO Page-1'!$H$9)&lt;&gt;0,(('PLO Page-1'!H40)/('PLO Page-1'!$H$9))*100,"--")</f>
        <v>--</v>
      </c>
      <c r="K41" s="128" t="str">
        <f>IF(('PLO Page-1'!$J$9)&lt;&gt;0,(('PLO Page-1'!J40)/('PLO Page-1'!$J$9))*100,"--")</f>
        <v>--</v>
      </c>
      <c r="L41" s="192" t="str">
        <f>IF(('PLO Page-1'!$L$9)&lt;&gt;0,(('PLO Page-1'!L40)/('PLO Page-1'!$L$9))*100,"--")</f>
        <v>--</v>
      </c>
      <c r="M41" s="190" t="str">
        <f>IF(('LEVEL Page-1'!$D$9)&lt;&gt;0,(('LEVEL Page-1'!D40)/('LEVEL Page-1'!$D$9))*100,"--")</f>
        <v>--</v>
      </c>
      <c r="N41" s="128" t="str">
        <f>IF(('LEVEL Page-1'!$F$9)&lt;&gt;0,(('LEVEL Page-1'!F40)/('LEVEL Page-1'!$F$9))*100,"--")</f>
        <v>--</v>
      </c>
      <c r="O41" s="128" t="str">
        <f>IF(('LEVEL Page-1'!$H$9)&lt;&gt;0,(('LEVEL Page-1'!H40)/('LEVEL Page-1'!$H$9))*100,"--")</f>
        <v>--</v>
      </c>
      <c r="P41" s="128" t="str">
        <f>IF(('LEVEL Page-1'!$J$9)&lt;&gt;0,(('LEVEL Page-1'!J40)/('LEVEL Page-1'!$J$9))*100,"--")</f>
        <v>--</v>
      </c>
      <c r="Q41" s="192" t="str">
        <f>IF(('LEVEL Page-1'!$L$9)&lt;&gt;0,(('LEVEL Page-1'!L40)/('LEVEL Page-1'!$L$9))*100,"--")</f>
        <v>--</v>
      </c>
      <c r="R41" s="193">
        <f>'Weightage Page-1'!Q46</f>
        <v>0</v>
      </c>
      <c r="S41" s="193">
        <f>'Weightage Page-1'!AD46</f>
        <v>0</v>
      </c>
      <c r="T41" s="193">
        <f>'Weightage Page-1'!BC46</f>
        <v>0</v>
      </c>
      <c r="U41" s="194">
        <f t="shared" si="0"/>
        <v>0</v>
      </c>
    </row>
    <row r="42" spans="1:21" x14ac:dyDescent="0.25">
      <c r="A42" s="189">
        <v>32</v>
      </c>
      <c r="B42" s="191" t="str">
        <f>IF('Weightage Page-1'!B47&lt;&gt;"",'Weightage Page-1'!B47,"")</f>
        <v>15SW71</v>
      </c>
      <c r="C42" s="190" t="str">
        <f>IF(('CLO Page-1'!$D$9)&lt;&gt;0,(('CLO Page-1'!D41)/('CLO Page-1'!$D$9))*100,"--")</f>
        <v>--</v>
      </c>
      <c r="D42" s="128" t="str">
        <f>IF(('CLO Page-1'!$F$9)&lt;&gt;0,(('CLO Page-1'!F41)/('CLO Page-1'!$F$9))*100,"--")</f>
        <v>--</v>
      </c>
      <c r="E42" s="128" t="str">
        <f>IF(('CLO Page-1'!$H$9)&lt;&gt;0,(('CLO Page-1'!H41)/('CLO Page-1'!$H$9))*100,"--")</f>
        <v>--</v>
      </c>
      <c r="F42" s="128" t="str">
        <f>IF(('CLO Page-1'!$J$9)&lt;&gt;0,(('CLO Page-1'!J41)/('CLO Page-1'!$J$9))*100,"--")</f>
        <v>--</v>
      </c>
      <c r="G42" s="192" t="str">
        <f>IF(('CLO Page-1'!$L$9)&lt;&gt;0,(('CLO Page-1'!L41)/('CLO Page-1'!$L$9))*100,"--")</f>
        <v>--</v>
      </c>
      <c r="H42" s="190" t="str">
        <f>IF(('PLO Page-1'!$D$9)&lt;&gt;0,(('PLO Page-1'!D41)/('PLO Page-1'!$D$9))*100,"--")</f>
        <v>--</v>
      </c>
      <c r="I42" s="128" t="str">
        <f>IF(('PLO Page-1'!$F$9)&lt;&gt;0,(('PLO Page-1'!F41)/('PLO Page-1'!$F$9))*100,"--")</f>
        <v>--</v>
      </c>
      <c r="J42" s="128" t="str">
        <f>IF(('PLO Page-1'!$H$9)&lt;&gt;0,(('PLO Page-1'!H41)/('PLO Page-1'!$H$9))*100,"--")</f>
        <v>--</v>
      </c>
      <c r="K42" s="128" t="str">
        <f>IF(('PLO Page-1'!$J$9)&lt;&gt;0,(('PLO Page-1'!J41)/('PLO Page-1'!$J$9))*100,"--")</f>
        <v>--</v>
      </c>
      <c r="L42" s="192" t="str">
        <f>IF(('PLO Page-1'!$L$9)&lt;&gt;0,(('PLO Page-1'!L41)/('PLO Page-1'!$L$9))*100,"--")</f>
        <v>--</v>
      </c>
      <c r="M42" s="190" t="str">
        <f>IF(('LEVEL Page-1'!$D$9)&lt;&gt;0,(('LEVEL Page-1'!D41)/('LEVEL Page-1'!$D$9))*100,"--")</f>
        <v>--</v>
      </c>
      <c r="N42" s="128" t="str">
        <f>IF(('LEVEL Page-1'!$F$9)&lt;&gt;0,(('LEVEL Page-1'!F41)/('LEVEL Page-1'!$F$9))*100,"--")</f>
        <v>--</v>
      </c>
      <c r="O42" s="128" t="str">
        <f>IF(('LEVEL Page-1'!$H$9)&lt;&gt;0,(('LEVEL Page-1'!H41)/('LEVEL Page-1'!$H$9))*100,"--")</f>
        <v>--</v>
      </c>
      <c r="P42" s="128" t="str">
        <f>IF(('LEVEL Page-1'!$J$9)&lt;&gt;0,(('LEVEL Page-1'!J41)/('LEVEL Page-1'!$J$9))*100,"--")</f>
        <v>--</v>
      </c>
      <c r="Q42" s="192" t="str">
        <f>IF(('LEVEL Page-1'!$L$9)&lt;&gt;0,(('LEVEL Page-1'!L41)/('LEVEL Page-1'!$L$9))*100,"--")</f>
        <v>--</v>
      </c>
      <c r="R42" s="193">
        <f>'Weightage Page-1'!Q47</f>
        <v>0</v>
      </c>
      <c r="S42" s="193">
        <f>'Weightage Page-1'!AD47</f>
        <v>0</v>
      </c>
      <c r="T42" s="193">
        <f>'Weightage Page-1'!BC47</f>
        <v>0</v>
      </c>
      <c r="U42" s="194">
        <f t="shared" si="0"/>
        <v>0</v>
      </c>
    </row>
    <row r="43" spans="1:21" x14ac:dyDescent="0.25">
      <c r="A43" s="189">
        <v>33</v>
      </c>
      <c r="B43" s="191" t="str">
        <f>IF('Weightage Page-1'!B48&lt;&gt;"",'Weightage Page-1'!B48,"")</f>
        <v>15SW73</v>
      </c>
      <c r="C43" s="190" t="str">
        <f>IF(('CLO Page-1'!$D$9)&lt;&gt;0,(('CLO Page-1'!D42)/('CLO Page-1'!$D$9))*100,"--")</f>
        <v>--</v>
      </c>
      <c r="D43" s="128" t="str">
        <f>IF(('CLO Page-1'!$F$9)&lt;&gt;0,(('CLO Page-1'!F42)/('CLO Page-1'!$F$9))*100,"--")</f>
        <v>--</v>
      </c>
      <c r="E43" s="128" t="str">
        <f>IF(('CLO Page-1'!$H$9)&lt;&gt;0,(('CLO Page-1'!H42)/('CLO Page-1'!$H$9))*100,"--")</f>
        <v>--</v>
      </c>
      <c r="F43" s="128" t="str">
        <f>IF(('CLO Page-1'!$J$9)&lt;&gt;0,(('CLO Page-1'!J42)/('CLO Page-1'!$J$9))*100,"--")</f>
        <v>--</v>
      </c>
      <c r="G43" s="192" t="str">
        <f>IF(('CLO Page-1'!$L$9)&lt;&gt;0,(('CLO Page-1'!L42)/('CLO Page-1'!$L$9))*100,"--")</f>
        <v>--</v>
      </c>
      <c r="H43" s="190" t="str">
        <f>IF(('PLO Page-1'!$D$9)&lt;&gt;0,(('PLO Page-1'!D42)/('PLO Page-1'!$D$9))*100,"--")</f>
        <v>--</v>
      </c>
      <c r="I43" s="128" t="str">
        <f>IF(('PLO Page-1'!$F$9)&lt;&gt;0,(('PLO Page-1'!F42)/('PLO Page-1'!$F$9))*100,"--")</f>
        <v>--</v>
      </c>
      <c r="J43" s="128" t="str">
        <f>IF(('PLO Page-1'!$H$9)&lt;&gt;0,(('PLO Page-1'!H42)/('PLO Page-1'!$H$9))*100,"--")</f>
        <v>--</v>
      </c>
      <c r="K43" s="128" t="str">
        <f>IF(('PLO Page-1'!$J$9)&lt;&gt;0,(('PLO Page-1'!J42)/('PLO Page-1'!$J$9))*100,"--")</f>
        <v>--</v>
      </c>
      <c r="L43" s="192" t="str">
        <f>IF(('PLO Page-1'!$L$9)&lt;&gt;0,(('PLO Page-1'!L42)/('PLO Page-1'!$L$9))*100,"--")</f>
        <v>--</v>
      </c>
      <c r="M43" s="190" t="str">
        <f>IF(('LEVEL Page-1'!$D$9)&lt;&gt;0,(('LEVEL Page-1'!D42)/('LEVEL Page-1'!$D$9))*100,"--")</f>
        <v>--</v>
      </c>
      <c r="N43" s="128" t="str">
        <f>IF(('LEVEL Page-1'!$F$9)&lt;&gt;0,(('LEVEL Page-1'!F42)/('LEVEL Page-1'!$F$9))*100,"--")</f>
        <v>--</v>
      </c>
      <c r="O43" s="128" t="str">
        <f>IF(('LEVEL Page-1'!$H$9)&lt;&gt;0,(('LEVEL Page-1'!H42)/('LEVEL Page-1'!$H$9))*100,"--")</f>
        <v>--</v>
      </c>
      <c r="P43" s="128" t="str">
        <f>IF(('LEVEL Page-1'!$J$9)&lt;&gt;0,(('LEVEL Page-1'!J42)/('LEVEL Page-1'!$J$9))*100,"--")</f>
        <v>--</v>
      </c>
      <c r="Q43" s="192" t="str">
        <f>IF(('LEVEL Page-1'!$L$9)&lt;&gt;0,(('LEVEL Page-1'!L42)/('LEVEL Page-1'!$L$9))*100,"--")</f>
        <v>--</v>
      </c>
      <c r="R43" s="193">
        <f>'Weightage Page-1'!Q48</f>
        <v>0</v>
      </c>
      <c r="S43" s="193">
        <f>'Weightage Page-1'!AD48</f>
        <v>0</v>
      </c>
      <c r="T43" s="193">
        <f>'Weightage Page-1'!BC48</f>
        <v>0</v>
      </c>
      <c r="U43" s="194">
        <f t="shared" si="0"/>
        <v>0</v>
      </c>
    </row>
    <row r="44" spans="1:21" x14ac:dyDescent="0.25">
      <c r="A44" s="189">
        <v>34</v>
      </c>
      <c r="B44" s="191" t="str">
        <f>IF('Weightage Page-1'!B49&lt;&gt;"",'Weightage Page-1'!B49,"")</f>
        <v>15SW75</v>
      </c>
      <c r="C44" s="190" t="str">
        <f>IF(('CLO Page-1'!$D$9)&lt;&gt;0,(('CLO Page-1'!D43)/('CLO Page-1'!$D$9))*100,"--")</f>
        <v>--</v>
      </c>
      <c r="D44" s="128" t="str">
        <f>IF(('CLO Page-1'!$F$9)&lt;&gt;0,(('CLO Page-1'!F43)/('CLO Page-1'!$F$9))*100,"--")</f>
        <v>--</v>
      </c>
      <c r="E44" s="128" t="str">
        <f>IF(('CLO Page-1'!$H$9)&lt;&gt;0,(('CLO Page-1'!H43)/('CLO Page-1'!$H$9))*100,"--")</f>
        <v>--</v>
      </c>
      <c r="F44" s="128" t="str">
        <f>IF(('CLO Page-1'!$J$9)&lt;&gt;0,(('CLO Page-1'!J43)/('CLO Page-1'!$J$9))*100,"--")</f>
        <v>--</v>
      </c>
      <c r="G44" s="192" t="str">
        <f>IF(('CLO Page-1'!$L$9)&lt;&gt;0,(('CLO Page-1'!L43)/('CLO Page-1'!$L$9))*100,"--")</f>
        <v>--</v>
      </c>
      <c r="H44" s="190" t="str">
        <f>IF(('PLO Page-1'!$D$9)&lt;&gt;0,(('PLO Page-1'!D43)/('PLO Page-1'!$D$9))*100,"--")</f>
        <v>--</v>
      </c>
      <c r="I44" s="128" t="str">
        <f>IF(('PLO Page-1'!$F$9)&lt;&gt;0,(('PLO Page-1'!F43)/('PLO Page-1'!$F$9))*100,"--")</f>
        <v>--</v>
      </c>
      <c r="J44" s="128" t="str">
        <f>IF(('PLO Page-1'!$H$9)&lt;&gt;0,(('PLO Page-1'!H43)/('PLO Page-1'!$H$9))*100,"--")</f>
        <v>--</v>
      </c>
      <c r="K44" s="128" t="str">
        <f>IF(('PLO Page-1'!$J$9)&lt;&gt;0,(('PLO Page-1'!J43)/('PLO Page-1'!$J$9))*100,"--")</f>
        <v>--</v>
      </c>
      <c r="L44" s="192" t="str">
        <f>IF(('PLO Page-1'!$L$9)&lt;&gt;0,(('PLO Page-1'!L43)/('PLO Page-1'!$L$9))*100,"--")</f>
        <v>--</v>
      </c>
      <c r="M44" s="190" t="str">
        <f>IF(('LEVEL Page-1'!$D$9)&lt;&gt;0,(('LEVEL Page-1'!D43)/('LEVEL Page-1'!$D$9))*100,"--")</f>
        <v>--</v>
      </c>
      <c r="N44" s="128" t="str">
        <f>IF(('LEVEL Page-1'!$F$9)&lt;&gt;0,(('LEVEL Page-1'!F43)/('LEVEL Page-1'!$F$9))*100,"--")</f>
        <v>--</v>
      </c>
      <c r="O44" s="128" t="str">
        <f>IF(('LEVEL Page-1'!$H$9)&lt;&gt;0,(('LEVEL Page-1'!H43)/('LEVEL Page-1'!$H$9))*100,"--")</f>
        <v>--</v>
      </c>
      <c r="P44" s="128" t="str">
        <f>IF(('LEVEL Page-1'!$J$9)&lt;&gt;0,(('LEVEL Page-1'!J43)/('LEVEL Page-1'!$J$9))*100,"--")</f>
        <v>--</v>
      </c>
      <c r="Q44" s="192" t="str">
        <f>IF(('LEVEL Page-1'!$L$9)&lt;&gt;0,(('LEVEL Page-1'!L43)/('LEVEL Page-1'!$L$9))*100,"--")</f>
        <v>--</v>
      </c>
      <c r="R44" s="193">
        <f>'Weightage Page-1'!Q49</f>
        <v>0</v>
      </c>
      <c r="S44" s="193">
        <f>'Weightage Page-1'!AD49</f>
        <v>0</v>
      </c>
      <c r="T44" s="193">
        <f>'Weightage Page-1'!BC49</f>
        <v>0</v>
      </c>
      <c r="U44" s="194">
        <f t="shared" si="0"/>
        <v>0</v>
      </c>
    </row>
    <row r="45" spans="1:21" x14ac:dyDescent="0.25">
      <c r="A45" s="189">
        <v>35</v>
      </c>
      <c r="B45" s="191" t="str">
        <f>IF('Weightage Page-1'!B50&lt;&gt;"",'Weightage Page-1'!B50,"")</f>
        <v>15SW77</v>
      </c>
      <c r="C45" s="190" t="str">
        <f>IF(('CLO Page-1'!$D$9)&lt;&gt;0,(('CLO Page-1'!D44)/('CLO Page-1'!$D$9))*100,"--")</f>
        <v>--</v>
      </c>
      <c r="D45" s="128" t="str">
        <f>IF(('CLO Page-1'!$F$9)&lt;&gt;0,(('CLO Page-1'!F44)/('CLO Page-1'!$F$9))*100,"--")</f>
        <v>--</v>
      </c>
      <c r="E45" s="128" t="str">
        <f>IF(('CLO Page-1'!$H$9)&lt;&gt;0,(('CLO Page-1'!H44)/('CLO Page-1'!$H$9))*100,"--")</f>
        <v>--</v>
      </c>
      <c r="F45" s="128" t="str">
        <f>IF(('CLO Page-1'!$J$9)&lt;&gt;0,(('CLO Page-1'!J44)/('CLO Page-1'!$J$9))*100,"--")</f>
        <v>--</v>
      </c>
      <c r="G45" s="192" t="str">
        <f>IF(('CLO Page-1'!$L$9)&lt;&gt;0,(('CLO Page-1'!L44)/('CLO Page-1'!$L$9))*100,"--")</f>
        <v>--</v>
      </c>
      <c r="H45" s="190" t="str">
        <f>IF(('PLO Page-1'!$D$9)&lt;&gt;0,(('PLO Page-1'!D44)/('PLO Page-1'!$D$9))*100,"--")</f>
        <v>--</v>
      </c>
      <c r="I45" s="128" t="str">
        <f>IF(('PLO Page-1'!$F$9)&lt;&gt;0,(('PLO Page-1'!F44)/('PLO Page-1'!$F$9))*100,"--")</f>
        <v>--</v>
      </c>
      <c r="J45" s="128" t="str">
        <f>IF(('PLO Page-1'!$H$9)&lt;&gt;0,(('PLO Page-1'!H44)/('PLO Page-1'!$H$9))*100,"--")</f>
        <v>--</v>
      </c>
      <c r="K45" s="128" t="str">
        <f>IF(('PLO Page-1'!$J$9)&lt;&gt;0,(('PLO Page-1'!J44)/('PLO Page-1'!$J$9))*100,"--")</f>
        <v>--</v>
      </c>
      <c r="L45" s="192" t="str">
        <f>IF(('PLO Page-1'!$L$9)&lt;&gt;0,(('PLO Page-1'!L44)/('PLO Page-1'!$L$9))*100,"--")</f>
        <v>--</v>
      </c>
      <c r="M45" s="190" t="str">
        <f>IF(('LEVEL Page-1'!$D$9)&lt;&gt;0,(('LEVEL Page-1'!D44)/('LEVEL Page-1'!$D$9))*100,"--")</f>
        <v>--</v>
      </c>
      <c r="N45" s="128" t="str">
        <f>IF(('LEVEL Page-1'!$F$9)&lt;&gt;0,(('LEVEL Page-1'!F44)/('LEVEL Page-1'!$F$9))*100,"--")</f>
        <v>--</v>
      </c>
      <c r="O45" s="128" t="str">
        <f>IF(('LEVEL Page-1'!$H$9)&lt;&gt;0,(('LEVEL Page-1'!H44)/('LEVEL Page-1'!$H$9))*100,"--")</f>
        <v>--</v>
      </c>
      <c r="P45" s="128" t="str">
        <f>IF(('LEVEL Page-1'!$J$9)&lt;&gt;0,(('LEVEL Page-1'!J44)/('LEVEL Page-1'!$J$9))*100,"--")</f>
        <v>--</v>
      </c>
      <c r="Q45" s="192" t="str">
        <f>IF(('LEVEL Page-1'!$L$9)&lt;&gt;0,(('LEVEL Page-1'!L44)/('LEVEL Page-1'!$L$9))*100,"--")</f>
        <v>--</v>
      </c>
      <c r="R45" s="193">
        <f>'Weightage Page-1'!Q50</f>
        <v>0</v>
      </c>
      <c r="S45" s="193">
        <f>'Weightage Page-1'!AD50</f>
        <v>0</v>
      </c>
      <c r="T45" s="193">
        <f>'Weightage Page-1'!BC50</f>
        <v>0</v>
      </c>
      <c r="U45" s="194">
        <f t="shared" si="0"/>
        <v>0</v>
      </c>
    </row>
    <row r="46" spans="1:21" x14ac:dyDescent="0.25">
      <c r="A46" s="189">
        <v>36</v>
      </c>
      <c r="B46" s="191" t="str">
        <f>IF('Weightage Page-1'!B51&lt;&gt;"",'Weightage Page-1'!B51,"")</f>
        <v>15SW79</v>
      </c>
      <c r="C46" s="190" t="str">
        <f>IF(('CLO Page-1'!$D$9)&lt;&gt;0,(('CLO Page-1'!D45)/('CLO Page-1'!$D$9))*100,"--")</f>
        <v>--</v>
      </c>
      <c r="D46" s="128" t="str">
        <f>IF(('CLO Page-1'!$F$9)&lt;&gt;0,(('CLO Page-1'!F45)/('CLO Page-1'!$F$9))*100,"--")</f>
        <v>--</v>
      </c>
      <c r="E46" s="128" t="str">
        <f>IF(('CLO Page-1'!$H$9)&lt;&gt;0,(('CLO Page-1'!H45)/('CLO Page-1'!$H$9))*100,"--")</f>
        <v>--</v>
      </c>
      <c r="F46" s="128" t="str">
        <f>IF(('CLO Page-1'!$J$9)&lt;&gt;0,(('CLO Page-1'!J45)/('CLO Page-1'!$J$9))*100,"--")</f>
        <v>--</v>
      </c>
      <c r="G46" s="192" t="str">
        <f>IF(('CLO Page-1'!$L$9)&lt;&gt;0,(('CLO Page-1'!L45)/('CLO Page-1'!$L$9))*100,"--")</f>
        <v>--</v>
      </c>
      <c r="H46" s="190" t="str">
        <f>IF(('PLO Page-1'!$D$9)&lt;&gt;0,(('PLO Page-1'!D45)/('PLO Page-1'!$D$9))*100,"--")</f>
        <v>--</v>
      </c>
      <c r="I46" s="128" t="str">
        <f>IF(('PLO Page-1'!$F$9)&lt;&gt;0,(('PLO Page-1'!F45)/('PLO Page-1'!$F$9))*100,"--")</f>
        <v>--</v>
      </c>
      <c r="J46" s="128" t="str">
        <f>IF(('PLO Page-1'!$H$9)&lt;&gt;0,(('PLO Page-1'!H45)/('PLO Page-1'!$H$9))*100,"--")</f>
        <v>--</v>
      </c>
      <c r="K46" s="128" t="str">
        <f>IF(('PLO Page-1'!$J$9)&lt;&gt;0,(('PLO Page-1'!J45)/('PLO Page-1'!$J$9))*100,"--")</f>
        <v>--</v>
      </c>
      <c r="L46" s="192" t="str">
        <f>IF(('PLO Page-1'!$L$9)&lt;&gt;0,(('PLO Page-1'!L45)/('PLO Page-1'!$L$9))*100,"--")</f>
        <v>--</v>
      </c>
      <c r="M46" s="190" t="str">
        <f>IF(('LEVEL Page-1'!$D$9)&lt;&gt;0,(('LEVEL Page-1'!D45)/('LEVEL Page-1'!$D$9))*100,"--")</f>
        <v>--</v>
      </c>
      <c r="N46" s="128" t="str">
        <f>IF(('LEVEL Page-1'!$F$9)&lt;&gt;0,(('LEVEL Page-1'!F45)/('LEVEL Page-1'!$F$9))*100,"--")</f>
        <v>--</v>
      </c>
      <c r="O46" s="128" t="str">
        <f>IF(('LEVEL Page-1'!$H$9)&lt;&gt;0,(('LEVEL Page-1'!H45)/('LEVEL Page-1'!$H$9))*100,"--")</f>
        <v>--</v>
      </c>
      <c r="P46" s="128" t="str">
        <f>IF(('LEVEL Page-1'!$J$9)&lt;&gt;0,(('LEVEL Page-1'!J45)/('LEVEL Page-1'!$J$9))*100,"--")</f>
        <v>--</v>
      </c>
      <c r="Q46" s="192" t="str">
        <f>IF(('LEVEL Page-1'!$L$9)&lt;&gt;0,(('LEVEL Page-1'!L45)/('LEVEL Page-1'!$L$9))*100,"--")</f>
        <v>--</v>
      </c>
      <c r="R46" s="193">
        <f>'Weightage Page-1'!Q51</f>
        <v>0</v>
      </c>
      <c r="S46" s="193">
        <f>'Weightage Page-1'!AD51</f>
        <v>0</v>
      </c>
      <c r="T46" s="193">
        <f>'Weightage Page-1'!BC51</f>
        <v>0</v>
      </c>
      <c r="U46" s="194">
        <f t="shared" si="0"/>
        <v>0</v>
      </c>
    </row>
    <row r="47" spans="1:21" x14ac:dyDescent="0.25">
      <c r="A47" s="189">
        <v>37</v>
      </c>
      <c r="B47" s="191" t="str">
        <f>IF('Weightage Page-1'!B52&lt;&gt;"",'Weightage Page-1'!B52,"")</f>
        <v>15SW83</v>
      </c>
      <c r="C47" s="190" t="str">
        <f>IF(('CLO Page-1'!$D$9)&lt;&gt;0,(('CLO Page-1'!D46)/('CLO Page-1'!$D$9))*100,"--")</f>
        <v>--</v>
      </c>
      <c r="D47" s="128" t="str">
        <f>IF(('CLO Page-1'!$F$9)&lt;&gt;0,(('CLO Page-1'!F46)/('CLO Page-1'!$F$9))*100,"--")</f>
        <v>--</v>
      </c>
      <c r="E47" s="128" t="str">
        <f>IF(('CLO Page-1'!$H$9)&lt;&gt;0,(('CLO Page-1'!H46)/('CLO Page-1'!$H$9))*100,"--")</f>
        <v>--</v>
      </c>
      <c r="F47" s="128" t="str">
        <f>IF(('CLO Page-1'!$J$9)&lt;&gt;0,(('CLO Page-1'!J46)/('CLO Page-1'!$J$9))*100,"--")</f>
        <v>--</v>
      </c>
      <c r="G47" s="192" t="str">
        <f>IF(('CLO Page-1'!$L$9)&lt;&gt;0,(('CLO Page-1'!L46)/('CLO Page-1'!$L$9))*100,"--")</f>
        <v>--</v>
      </c>
      <c r="H47" s="190" t="str">
        <f>IF(('PLO Page-1'!$D$9)&lt;&gt;0,(('PLO Page-1'!D46)/('PLO Page-1'!$D$9))*100,"--")</f>
        <v>--</v>
      </c>
      <c r="I47" s="128" t="str">
        <f>IF(('PLO Page-1'!$F$9)&lt;&gt;0,(('PLO Page-1'!F46)/('PLO Page-1'!$F$9))*100,"--")</f>
        <v>--</v>
      </c>
      <c r="J47" s="128" t="str">
        <f>IF(('PLO Page-1'!$H$9)&lt;&gt;0,(('PLO Page-1'!H46)/('PLO Page-1'!$H$9))*100,"--")</f>
        <v>--</v>
      </c>
      <c r="K47" s="128" t="str">
        <f>IF(('PLO Page-1'!$J$9)&lt;&gt;0,(('PLO Page-1'!J46)/('PLO Page-1'!$J$9))*100,"--")</f>
        <v>--</v>
      </c>
      <c r="L47" s="192" t="str">
        <f>IF(('PLO Page-1'!$L$9)&lt;&gt;0,(('PLO Page-1'!L46)/('PLO Page-1'!$L$9))*100,"--")</f>
        <v>--</v>
      </c>
      <c r="M47" s="190" t="str">
        <f>IF(('LEVEL Page-1'!$D$9)&lt;&gt;0,(('LEVEL Page-1'!D46)/('LEVEL Page-1'!$D$9))*100,"--")</f>
        <v>--</v>
      </c>
      <c r="N47" s="128" t="str">
        <f>IF(('LEVEL Page-1'!$F$9)&lt;&gt;0,(('LEVEL Page-1'!F46)/('LEVEL Page-1'!$F$9))*100,"--")</f>
        <v>--</v>
      </c>
      <c r="O47" s="128" t="str">
        <f>IF(('LEVEL Page-1'!$H$9)&lt;&gt;0,(('LEVEL Page-1'!H46)/('LEVEL Page-1'!$H$9))*100,"--")</f>
        <v>--</v>
      </c>
      <c r="P47" s="128" t="str">
        <f>IF(('LEVEL Page-1'!$J$9)&lt;&gt;0,(('LEVEL Page-1'!J46)/('LEVEL Page-1'!$J$9))*100,"--")</f>
        <v>--</v>
      </c>
      <c r="Q47" s="192" t="str">
        <f>IF(('LEVEL Page-1'!$L$9)&lt;&gt;0,(('LEVEL Page-1'!L46)/('LEVEL Page-1'!$L$9))*100,"--")</f>
        <v>--</v>
      </c>
      <c r="R47" s="193">
        <f>'Weightage Page-1'!Q52</f>
        <v>0</v>
      </c>
      <c r="S47" s="193">
        <f>'Weightage Page-1'!AD52</f>
        <v>0</v>
      </c>
      <c r="T47" s="193">
        <f>'Weightage Page-1'!BC52</f>
        <v>0</v>
      </c>
      <c r="U47" s="194">
        <f t="shared" si="0"/>
        <v>0</v>
      </c>
    </row>
    <row r="48" spans="1:21" x14ac:dyDescent="0.25">
      <c r="A48" s="189">
        <v>38</v>
      </c>
      <c r="B48" s="191" t="str">
        <f>IF('Weightage Page-1'!B53&lt;&gt;"",'Weightage Page-1'!B53,"")</f>
        <v>15SW85</v>
      </c>
      <c r="C48" s="190" t="str">
        <f>IF(('CLO Page-1'!$D$9)&lt;&gt;0,(('CLO Page-1'!D47)/('CLO Page-1'!$D$9))*100,"--")</f>
        <v>--</v>
      </c>
      <c r="D48" s="128" t="str">
        <f>IF(('CLO Page-1'!$F$9)&lt;&gt;0,(('CLO Page-1'!F47)/('CLO Page-1'!$F$9))*100,"--")</f>
        <v>--</v>
      </c>
      <c r="E48" s="128" t="str">
        <f>IF(('CLO Page-1'!$H$9)&lt;&gt;0,(('CLO Page-1'!H47)/('CLO Page-1'!$H$9))*100,"--")</f>
        <v>--</v>
      </c>
      <c r="F48" s="128" t="str">
        <f>IF(('CLO Page-1'!$J$9)&lt;&gt;0,(('CLO Page-1'!J47)/('CLO Page-1'!$J$9))*100,"--")</f>
        <v>--</v>
      </c>
      <c r="G48" s="192" t="str">
        <f>IF(('CLO Page-1'!$L$9)&lt;&gt;0,(('CLO Page-1'!L47)/('CLO Page-1'!$L$9))*100,"--")</f>
        <v>--</v>
      </c>
      <c r="H48" s="190" t="str">
        <f>IF(('PLO Page-1'!$D$9)&lt;&gt;0,(('PLO Page-1'!D47)/('PLO Page-1'!$D$9))*100,"--")</f>
        <v>--</v>
      </c>
      <c r="I48" s="128" t="str">
        <f>IF(('PLO Page-1'!$F$9)&lt;&gt;0,(('PLO Page-1'!F47)/('PLO Page-1'!$F$9))*100,"--")</f>
        <v>--</v>
      </c>
      <c r="J48" s="128" t="str">
        <f>IF(('PLO Page-1'!$H$9)&lt;&gt;0,(('PLO Page-1'!H47)/('PLO Page-1'!$H$9))*100,"--")</f>
        <v>--</v>
      </c>
      <c r="K48" s="128" t="str">
        <f>IF(('PLO Page-1'!$J$9)&lt;&gt;0,(('PLO Page-1'!J47)/('PLO Page-1'!$J$9))*100,"--")</f>
        <v>--</v>
      </c>
      <c r="L48" s="192" t="str">
        <f>IF(('PLO Page-1'!$L$9)&lt;&gt;0,(('PLO Page-1'!L47)/('PLO Page-1'!$L$9))*100,"--")</f>
        <v>--</v>
      </c>
      <c r="M48" s="190" t="str">
        <f>IF(('LEVEL Page-1'!$D$9)&lt;&gt;0,(('LEVEL Page-1'!D47)/('LEVEL Page-1'!$D$9))*100,"--")</f>
        <v>--</v>
      </c>
      <c r="N48" s="128" t="str">
        <f>IF(('LEVEL Page-1'!$F$9)&lt;&gt;0,(('LEVEL Page-1'!F47)/('LEVEL Page-1'!$F$9))*100,"--")</f>
        <v>--</v>
      </c>
      <c r="O48" s="128" t="str">
        <f>IF(('LEVEL Page-1'!$H$9)&lt;&gt;0,(('LEVEL Page-1'!H47)/('LEVEL Page-1'!$H$9))*100,"--")</f>
        <v>--</v>
      </c>
      <c r="P48" s="128" t="str">
        <f>IF(('LEVEL Page-1'!$J$9)&lt;&gt;0,(('LEVEL Page-1'!J47)/('LEVEL Page-1'!$J$9))*100,"--")</f>
        <v>--</v>
      </c>
      <c r="Q48" s="192" t="str">
        <f>IF(('LEVEL Page-1'!$L$9)&lt;&gt;0,(('LEVEL Page-1'!L47)/('LEVEL Page-1'!$L$9))*100,"--")</f>
        <v>--</v>
      </c>
      <c r="R48" s="193">
        <f>'Weightage Page-1'!Q53</f>
        <v>0</v>
      </c>
      <c r="S48" s="193">
        <f>'Weightage Page-1'!AD53</f>
        <v>0</v>
      </c>
      <c r="T48" s="193">
        <f>'Weightage Page-1'!BC53</f>
        <v>0</v>
      </c>
      <c r="U48" s="194">
        <f t="shared" si="0"/>
        <v>0</v>
      </c>
    </row>
    <row r="49" spans="1:21" x14ac:dyDescent="0.25">
      <c r="A49" s="189">
        <v>39</v>
      </c>
      <c r="B49" s="191" t="str">
        <f>IF('Weightage Page-1'!B54&lt;&gt;"",'Weightage Page-1'!B54,"")</f>
        <v>15SW89</v>
      </c>
      <c r="C49" s="190" t="str">
        <f>IF(('CLO Page-1'!$D$9)&lt;&gt;0,(('CLO Page-1'!D48)/('CLO Page-1'!$D$9))*100,"--")</f>
        <v>--</v>
      </c>
      <c r="D49" s="128" t="str">
        <f>IF(('CLO Page-1'!$F$9)&lt;&gt;0,(('CLO Page-1'!F48)/('CLO Page-1'!$F$9))*100,"--")</f>
        <v>--</v>
      </c>
      <c r="E49" s="128" t="str">
        <f>IF(('CLO Page-1'!$H$9)&lt;&gt;0,(('CLO Page-1'!H48)/('CLO Page-1'!$H$9))*100,"--")</f>
        <v>--</v>
      </c>
      <c r="F49" s="128" t="str">
        <f>IF(('CLO Page-1'!$J$9)&lt;&gt;0,(('CLO Page-1'!J48)/('CLO Page-1'!$J$9))*100,"--")</f>
        <v>--</v>
      </c>
      <c r="G49" s="192" t="str">
        <f>IF(('CLO Page-1'!$L$9)&lt;&gt;0,(('CLO Page-1'!L48)/('CLO Page-1'!$L$9))*100,"--")</f>
        <v>--</v>
      </c>
      <c r="H49" s="190" t="str">
        <f>IF(('PLO Page-1'!$D$9)&lt;&gt;0,(('PLO Page-1'!D48)/('PLO Page-1'!$D$9))*100,"--")</f>
        <v>--</v>
      </c>
      <c r="I49" s="128" t="str">
        <f>IF(('PLO Page-1'!$F$9)&lt;&gt;0,(('PLO Page-1'!F48)/('PLO Page-1'!$F$9))*100,"--")</f>
        <v>--</v>
      </c>
      <c r="J49" s="128" t="str">
        <f>IF(('PLO Page-1'!$H$9)&lt;&gt;0,(('PLO Page-1'!H48)/('PLO Page-1'!$H$9))*100,"--")</f>
        <v>--</v>
      </c>
      <c r="K49" s="128" t="str">
        <f>IF(('PLO Page-1'!$J$9)&lt;&gt;0,(('PLO Page-1'!J48)/('PLO Page-1'!$J$9))*100,"--")</f>
        <v>--</v>
      </c>
      <c r="L49" s="192" t="str">
        <f>IF(('PLO Page-1'!$L$9)&lt;&gt;0,(('PLO Page-1'!L48)/('PLO Page-1'!$L$9))*100,"--")</f>
        <v>--</v>
      </c>
      <c r="M49" s="190" t="str">
        <f>IF(('LEVEL Page-1'!$D$9)&lt;&gt;0,(('LEVEL Page-1'!D48)/('LEVEL Page-1'!$D$9))*100,"--")</f>
        <v>--</v>
      </c>
      <c r="N49" s="128" t="str">
        <f>IF(('LEVEL Page-1'!$F$9)&lt;&gt;0,(('LEVEL Page-1'!F48)/('LEVEL Page-1'!$F$9))*100,"--")</f>
        <v>--</v>
      </c>
      <c r="O49" s="128" t="str">
        <f>IF(('LEVEL Page-1'!$H$9)&lt;&gt;0,(('LEVEL Page-1'!H48)/('LEVEL Page-1'!$H$9))*100,"--")</f>
        <v>--</v>
      </c>
      <c r="P49" s="128" t="str">
        <f>IF(('LEVEL Page-1'!$J$9)&lt;&gt;0,(('LEVEL Page-1'!J48)/('LEVEL Page-1'!$J$9))*100,"--")</f>
        <v>--</v>
      </c>
      <c r="Q49" s="192" t="str">
        <f>IF(('LEVEL Page-1'!$L$9)&lt;&gt;0,(('LEVEL Page-1'!L48)/('LEVEL Page-1'!$L$9))*100,"--")</f>
        <v>--</v>
      </c>
      <c r="R49" s="193">
        <f>'Weightage Page-1'!Q54</f>
        <v>0</v>
      </c>
      <c r="S49" s="193">
        <f>'Weightage Page-1'!AD54</f>
        <v>0</v>
      </c>
      <c r="T49" s="193">
        <f>'Weightage Page-1'!BC54</f>
        <v>0</v>
      </c>
      <c r="U49" s="194">
        <f t="shared" si="0"/>
        <v>0</v>
      </c>
    </row>
    <row r="50" spans="1:21" x14ac:dyDescent="0.25">
      <c r="A50" s="189">
        <v>40</v>
      </c>
      <c r="B50" s="191" t="str">
        <f>IF('Weightage Page-1'!B55&lt;&gt;"",'Weightage Page-1'!B55,"")</f>
        <v>15SW153</v>
      </c>
      <c r="C50" s="190" t="str">
        <f>IF(('CLO Page-1'!$D$9)&lt;&gt;0,(('CLO Page-1'!D49)/('CLO Page-1'!$D$9))*100,"--")</f>
        <v>--</v>
      </c>
      <c r="D50" s="128" t="str">
        <f>IF(('CLO Page-1'!$F$9)&lt;&gt;0,(('CLO Page-1'!F49)/('CLO Page-1'!$F$9))*100,"--")</f>
        <v>--</v>
      </c>
      <c r="E50" s="128" t="str">
        <f>IF(('CLO Page-1'!$H$9)&lt;&gt;0,(('CLO Page-1'!H49)/('CLO Page-1'!$H$9))*100,"--")</f>
        <v>--</v>
      </c>
      <c r="F50" s="128" t="str">
        <f>IF(('CLO Page-1'!$J$9)&lt;&gt;0,(('CLO Page-1'!J49)/('CLO Page-1'!$J$9))*100,"--")</f>
        <v>--</v>
      </c>
      <c r="G50" s="192" t="str">
        <f>IF(('CLO Page-1'!$L$9)&lt;&gt;0,(('CLO Page-1'!L49)/('CLO Page-1'!$L$9))*100,"--")</f>
        <v>--</v>
      </c>
      <c r="H50" s="190" t="str">
        <f>IF(('PLO Page-1'!$D$9)&lt;&gt;0,(('PLO Page-1'!D49)/('PLO Page-1'!$D$9))*100,"--")</f>
        <v>--</v>
      </c>
      <c r="I50" s="128" t="str">
        <f>IF(('PLO Page-1'!$F$9)&lt;&gt;0,(('PLO Page-1'!F49)/('PLO Page-1'!$F$9))*100,"--")</f>
        <v>--</v>
      </c>
      <c r="J50" s="128" t="str">
        <f>IF(('PLO Page-1'!$H$9)&lt;&gt;0,(('PLO Page-1'!H49)/('PLO Page-1'!$H$9))*100,"--")</f>
        <v>--</v>
      </c>
      <c r="K50" s="128" t="str">
        <f>IF(('PLO Page-1'!$J$9)&lt;&gt;0,(('PLO Page-1'!J49)/('PLO Page-1'!$J$9))*100,"--")</f>
        <v>--</v>
      </c>
      <c r="L50" s="192" t="str">
        <f>IF(('PLO Page-1'!$L$9)&lt;&gt;0,(('PLO Page-1'!L49)/('PLO Page-1'!$L$9))*100,"--")</f>
        <v>--</v>
      </c>
      <c r="M50" s="190" t="str">
        <f>IF(('LEVEL Page-1'!$D$9)&lt;&gt;0,(('LEVEL Page-1'!D49)/('LEVEL Page-1'!$D$9))*100,"--")</f>
        <v>--</v>
      </c>
      <c r="N50" s="128" t="str">
        <f>IF(('LEVEL Page-1'!$F$9)&lt;&gt;0,(('LEVEL Page-1'!F49)/('LEVEL Page-1'!$F$9))*100,"--")</f>
        <v>--</v>
      </c>
      <c r="O50" s="128" t="str">
        <f>IF(('LEVEL Page-1'!$H$9)&lt;&gt;0,(('LEVEL Page-1'!H49)/('LEVEL Page-1'!$H$9))*100,"--")</f>
        <v>--</v>
      </c>
      <c r="P50" s="128" t="str">
        <f>IF(('LEVEL Page-1'!$J$9)&lt;&gt;0,(('LEVEL Page-1'!J49)/('LEVEL Page-1'!$J$9))*100,"--")</f>
        <v>--</v>
      </c>
      <c r="Q50" s="192" t="str">
        <f>IF(('LEVEL Page-1'!$L$9)&lt;&gt;0,(('LEVEL Page-1'!L49)/('LEVEL Page-1'!$L$9))*100,"--")</f>
        <v>--</v>
      </c>
      <c r="R50" s="193">
        <f>'Weightage Page-1'!Q55</f>
        <v>0</v>
      </c>
      <c r="S50" s="193">
        <f>'Weightage Page-1'!AD55</f>
        <v>0</v>
      </c>
      <c r="T50" s="193">
        <f>'Weightage Page-1'!BC55</f>
        <v>0</v>
      </c>
      <c r="U50" s="194">
        <f t="shared" si="0"/>
        <v>0</v>
      </c>
    </row>
    <row r="51" spans="1:21" x14ac:dyDescent="0.25">
      <c r="A51" s="189">
        <v>41</v>
      </c>
      <c r="B51" s="191" t="str">
        <f>IF('Weightage Page-1'!B56&lt;&gt;"",'Weightage Page-1'!B56,"")</f>
        <v>15SW155</v>
      </c>
      <c r="C51" s="190" t="str">
        <f>IF(('CLO Page-1'!$D$9)&lt;&gt;0,(('CLO Page-1'!D50)/('CLO Page-1'!$D$9))*100,"--")</f>
        <v>--</v>
      </c>
      <c r="D51" s="128" t="str">
        <f>IF(('CLO Page-1'!$F$9)&lt;&gt;0,(('CLO Page-1'!F50)/('CLO Page-1'!$F$9))*100,"--")</f>
        <v>--</v>
      </c>
      <c r="E51" s="128" t="str">
        <f>IF(('CLO Page-1'!$H$9)&lt;&gt;0,(('CLO Page-1'!H50)/('CLO Page-1'!$H$9))*100,"--")</f>
        <v>--</v>
      </c>
      <c r="F51" s="128" t="str">
        <f>IF(('CLO Page-1'!$J$9)&lt;&gt;0,(('CLO Page-1'!J50)/('CLO Page-1'!$J$9))*100,"--")</f>
        <v>--</v>
      </c>
      <c r="G51" s="192" t="str">
        <f>IF(('CLO Page-1'!$L$9)&lt;&gt;0,(('CLO Page-1'!L50)/('CLO Page-1'!$L$9))*100,"--")</f>
        <v>--</v>
      </c>
      <c r="H51" s="190" t="str">
        <f>IF(('PLO Page-1'!$D$9)&lt;&gt;0,(('PLO Page-1'!D50)/('PLO Page-1'!$D$9))*100,"--")</f>
        <v>--</v>
      </c>
      <c r="I51" s="128" t="str">
        <f>IF(('PLO Page-1'!$F$9)&lt;&gt;0,(('PLO Page-1'!F50)/('PLO Page-1'!$F$9))*100,"--")</f>
        <v>--</v>
      </c>
      <c r="J51" s="128" t="str">
        <f>IF(('PLO Page-1'!$H$9)&lt;&gt;0,(('PLO Page-1'!H50)/('PLO Page-1'!$H$9))*100,"--")</f>
        <v>--</v>
      </c>
      <c r="K51" s="128" t="str">
        <f>IF(('PLO Page-1'!$J$9)&lt;&gt;0,(('PLO Page-1'!J50)/('PLO Page-1'!$J$9))*100,"--")</f>
        <v>--</v>
      </c>
      <c r="L51" s="192" t="str">
        <f>IF(('PLO Page-1'!$L$9)&lt;&gt;0,(('PLO Page-1'!L50)/('PLO Page-1'!$L$9))*100,"--")</f>
        <v>--</v>
      </c>
      <c r="M51" s="190" t="str">
        <f>IF(('LEVEL Page-1'!$D$9)&lt;&gt;0,(('LEVEL Page-1'!D50)/('LEVEL Page-1'!$D$9))*100,"--")</f>
        <v>--</v>
      </c>
      <c r="N51" s="128" t="str">
        <f>IF(('LEVEL Page-1'!$F$9)&lt;&gt;0,(('LEVEL Page-1'!F50)/('LEVEL Page-1'!$F$9))*100,"--")</f>
        <v>--</v>
      </c>
      <c r="O51" s="128" t="str">
        <f>IF(('LEVEL Page-1'!$H$9)&lt;&gt;0,(('LEVEL Page-1'!H50)/('LEVEL Page-1'!$H$9))*100,"--")</f>
        <v>--</v>
      </c>
      <c r="P51" s="128" t="str">
        <f>IF(('LEVEL Page-1'!$J$9)&lt;&gt;0,(('LEVEL Page-1'!J50)/('LEVEL Page-1'!$J$9))*100,"--")</f>
        <v>--</v>
      </c>
      <c r="Q51" s="192" t="str">
        <f>IF(('LEVEL Page-1'!$L$9)&lt;&gt;0,(('LEVEL Page-1'!L50)/('LEVEL Page-1'!$L$9))*100,"--")</f>
        <v>--</v>
      </c>
      <c r="R51" s="193">
        <f>'Weightage Page-1'!Q56</f>
        <v>0</v>
      </c>
      <c r="S51" s="193">
        <f>'Weightage Page-1'!AD56</f>
        <v>0</v>
      </c>
      <c r="T51" s="193">
        <f>'Weightage Page-1'!BC56</f>
        <v>0</v>
      </c>
      <c r="U51" s="194">
        <f t="shared" si="0"/>
        <v>0</v>
      </c>
    </row>
    <row r="52" spans="1:21" x14ac:dyDescent="0.25">
      <c r="A52" s="189">
        <v>42</v>
      </c>
      <c r="B52" s="191" t="str">
        <f>IF('Weightage Page-1'!B57&lt;&gt;"",'Weightage Page-1'!B57,"")</f>
        <v>15SW157</v>
      </c>
      <c r="C52" s="190" t="str">
        <f>IF(('CLO Page-1'!$D$9)&lt;&gt;0,(('CLO Page-1'!D51)/('CLO Page-1'!$D$9))*100,"--")</f>
        <v>--</v>
      </c>
      <c r="D52" s="128" t="str">
        <f>IF(('CLO Page-1'!$F$9)&lt;&gt;0,(('CLO Page-1'!F51)/('CLO Page-1'!$F$9))*100,"--")</f>
        <v>--</v>
      </c>
      <c r="E52" s="128" t="str">
        <f>IF(('CLO Page-1'!$H$9)&lt;&gt;0,(('CLO Page-1'!H51)/('CLO Page-1'!$H$9))*100,"--")</f>
        <v>--</v>
      </c>
      <c r="F52" s="128" t="str">
        <f>IF(('CLO Page-1'!$J$9)&lt;&gt;0,(('CLO Page-1'!J51)/('CLO Page-1'!$J$9))*100,"--")</f>
        <v>--</v>
      </c>
      <c r="G52" s="192" t="str">
        <f>IF(('CLO Page-1'!$L$9)&lt;&gt;0,(('CLO Page-1'!L51)/('CLO Page-1'!$L$9))*100,"--")</f>
        <v>--</v>
      </c>
      <c r="H52" s="190" t="str">
        <f>IF(('PLO Page-1'!$D$9)&lt;&gt;0,(('PLO Page-1'!D51)/('PLO Page-1'!$D$9))*100,"--")</f>
        <v>--</v>
      </c>
      <c r="I52" s="128" t="str">
        <f>IF(('PLO Page-1'!$F$9)&lt;&gt;0,(('PLO Page-1'!F51)/('PLO Page-1'!$F$9))*100,"--")</f>
        <v>--</v>
      </c>
      <c r="J52" s="128" t="str">
        <f>IF(('PLO Page-1'!$H$9)&lt;&gt;0,(('PLO Page-1'!H51)/('PLO Page-1'!$H$9))*100,"--")</f>
        <v>--</v>
      </c>
      <c r="K52" s="128" t="str">
        <f>IF(('PLO Page-1'!$J$9)&lt;&gt;0,(('PLO Page-1'!J51)/('PLO Page-1'!$J$9))*100,"--")</f>
        <v>--</v>
      </c>
      <c r="L52" s="192" t="str">
        <f>IF(('PLO Page-1'!$L$9)&lt;&gt;0,(('PLO Page-1'!L51)/('PLO Page-1'!$L$9))*100,"--")</f>
        <v>--</v>
      </c>
      <c r="M52" s="190" t="str">
        <f>IF(('LEVEL Page-1'!$D$9)&lt;&gt;0,(('LEVEL Page-1'!D51)/('LEVEL Page-1'!$D$9))*100,"--")</f>
        <v>--</v>
      </c>
      <c r="N52" s="128" t="str">
        <f>IF(('LEVEL Page-1'!$F$9)&lt;&gt;0,(('LEVEL Page-1'!F51)/('LEVEL Page-1'!$F$9))*100,"--")</f>
        <v>--</v>
      </c>
      <c r="O52" s="128" t="str">
        <f>IF(('LEVEL Page-1'!$H$9)&lt;&gt;0,(('LEVEL Page-1'!H51)/('LEVEL Page-1'!$H$9))*100,"--")</f>
        <v>--</v>
      </c>
      <c r="P52" s="128" t="str">
        <f>IF(('LEVEL Page-1'!$J$9)&lt;&gt;0,(('LEVEL Page-1'!J51)/('LEVEL Page-1'!$J$9))*100,"--")</f>
        <v>--</v>
      </c>
      <c r="Q52" s="192" t="str">
        <f>IF(('LEVEL Page-1'!$L$9)&lt;&gt;0,(('LEVEL Page-1'!L51)/('LEVEL Page-1'!$L$9))*100,"--")</f>
        <v>--</v>
      </c>
      <c r="R52" s="193">
        <f>'Weightage Page-1'!Q57</f>
        <v>0</v>
      </c>
      <c r="S52" s="193">
        <f>'Weightage Page-1'!AD57</f>
        <v>0</v>
      </c>
      <c r="T52" s="193">
        <f>'Weightage Page-1'!BC57</f>
        <v>0</v>
      </c>
      <c r="U52" s="194">
        <f t="shared" si="0"/>
        <v>0</v>
      </c>
    </row>
    <row r="53" spans="1:21" x14ac:dyDescent="0.25">
      <c r="A53" s="189">
        <v>43</v>
      </c>
      <c r="B53" s="191" t="str">
        <f>IF('Weightage Page-1'!B58&lt;&gt;"",'Weightage Page-1'!B58,"")</f>
        <v>15SW161</v>
      </c>
      <c r="C53" s="190" t="str">
        <f>IF(('CLO Page-1'!$D$9)&lt;&gt;0,(('CLO Page-1'!D52)/('CLO Page-1'!$D$9))*100,"--")</f>
        <v>--</v>
      </c>
      <c r="D53" s="128" t="str">
        <f>IF(('CLO Page-1'!$F$9)&lt;&gt;0,(('CLO Page-1'!F52)/('CLO Page-1'!$F$9))*100,"--")</f>
        <v>--</v>
      </c>
      <c r="E53" s="128" t="str">
        <f>IF(('CLO Page-1'!$H$9)&lt;&gt;0,(('CLO Page-1'!H52)/('CLO Page-1'!$H$9))*100,"--")</f>
        <v>--</v>
      </c>
      <c r="F53" s="128" t="str">
        <f>IF(('CLO Page-1'!$J$9)&lt;&gt;0,(('CLO Page-1'!J52)/('CLO Page-1'!$J$9))*100,"--")</f>
        <v>--</v>
      </c>
      <c r="G53" s="192" t="str">
        <f>IF(('CLO Page-1'!$L$9)&lt;&gt;0,(('CLO Page-1'!L52)/('CLO Page-1'!$L$9))*100,"--")</f>
        <v>--</v>
      </c>
      <c r="H53" s="190" t="str">
        <f>IF(('PLO Page-1'!$D$9)&lt;&gt;0,(('PLO Page-1'!D52)/('PLO Page-1'!$D$9))*100,"--")</f>
        <v>--</v>
      </c>
      <c r="I53" s="128" t="str">
        <f>IF(('PLO Page-1'!$F$9)&lt;&gt;0,(('PLO Page-1'!F52)/('PLO Page-1'!$F$9))*100,"--")</f>
        <v>--</v>
      </c>
      <c r="J53" s="128" t="str">
        <f>IF(('PLO Page-1'!$H$9)&lt;&gt;0,(('PLO Page-1'!H52)/('PLO Page-1'!$H$9))*100,"--")</f>
        <v>--</v>
      </c>
      <c r="K53" s="128" t="str">
        <f>IF(('PLO Page-1'!$J$9)&lt;&gt;0,(('PLO Page-1'!J52)/('PLO Page-1'!$J$9))*100,"--")</f>
        <v>--</v>
      </c>
      <c r="L53" s="192" t="str">
        <f>IF(('PLO Page-1'!$L$9)&lt;&gt;0,(('PLO Page-1'!L52)/('PLO Page-1'!$L$9))*100,"--")</f>
        <v>--</v>
      </c>
      <c r="M53" s="190" t="str">
        <f>IF(('LEVEL Page-1'!$D$9)&lt;&gt;0,(('LEVEL Page-1'!D52)/('LEVEL Page-1'!$D$9))*100,"--")</f>
        <v>--</v>
      </c>
      <c r="N53" s="128" t="str">
        <f>IF(('LEVEL Page-1'!$F$9)&lt;&gt;0,(('LEVEL Page-1'!F52)/('LEVEL Page-1'!$F$9))*100,"--")</f>
        <v>--</v>
      </c>
      <c r="O53" s="128" t="str">
        <f>IF(('LEVEL Page-1'!$H$9)&lt;&gt;0,(('LEVEL Page-1'!H52)/('LEVEL Page-1'!$H$9))*100,"--")</f>
        <v>--</v>
      </c>
      <c r="P53" s="128" t="str">
        <f>IF(('LEVEL Page-1'!$J$9)&lt;&gt;0,(('LEVEL Page-1'!J52)/('LEVEL Page-1'!$J$9))*100,"--")</f>
        <v>--</v>
      </c>
      <c r="Q53" s="192" t="str">
        <f>IF(('LEVEL Page-1'!$L$9)&lt;&gt;0,(('LEVEL Page-1'!L52)/('LEVEL Page-1'!$L$9))*100,"--")</f>
        <v>--</v>
      </c>
      <c r="R53" s="193">
        <f>'Weightage Page-1'!Q58</f>
        <v>0</v>
      </c>
      <c r="S53" s="193">
        <f>'Weightage Page-1'!AD58</f>
        <v>0</v>
      </c>
      <c r="T53" s="193">
        <f>'Weightage Page-1'!BC58</f>
        <v>0</v>
      </c>
      <c r="U53" s="194">
        <f t="shared" si="0"/>
        <v>0</v>
      </c>
    </row>
    <row r="54" spans="1:21" x14ac:dyDescent="0.25">
      <c r="A54" s="227">
        <v>44</v>
      </c>
      <c r="B54" s="228" t="str">
        <f>IF('Weightage Page-1'!B59&lt;&gt;"",'Weightage Page-1'!B59,"")</f>
        <v>15SW163</v>
      </c>
      <c r="C54" s="128" t="str">
        <f>IF(('CLO Page-1'!$D$9)&lt;&gt;0,(('CLO Page-1'!D53)/('CLO Page-1'!$D$9))*100,"--")</f>
        <v>--</v>
      </c>
      <c r="D54" s="128" t="str">
        <f>IF(('CLO Page-1'!$F$9)&lt;&gt;0,(('CLO Page-1'!F53)/('CLO Page-1'!$F$9))*100,"--")</f>
        <v>--</v>
      </c>
      <c r="E54" s="128" t="str">
        <f>IF(('CLO Page-1'!$H$9)&lt;&gt;0,(('CLO Page-1'!H53)/('CLO Page-1'!$H$9))*100,"--")</f>
        <v>--</v>
      </c>
      <c r="F54" s="128" t="str">
        <f>IF(('CLO Page-1'!$J$9)&lt;&gt;0,(('CLO Page-1'!J53)/('CLO Page-1'!$J$9))*100,"--")</f>
        <v>--</v>
      </c>
      <c r="G54" s="128" t="str">
        <f>IF(('CLO Page-1'!$L$9)&lt;&gt;0,(('CLO Page-1'!L53)/('CLO Page-1'!$L$9))*100,"--")</f>
        <v>--</v>
      </c>
      <c r="H54" s="128" t="str">
        <f>IF(('PLO Page-1'!$D$9)&lt;&gt;0,(('PLO Page-1'!D53)/('PLO Page-1'!$D$9))*100,"--")</f>
        <v>--</v>
      </c>
      <c r="I54" s="128" t="str">
        <f>IF(('PLO Page-1'!$F$9)&lt;&gt;0,(('PLO Page-1'!F53)/('PLO Page-1'!$F$9))*100,"--")</f>
        <v>--</v>
      </c>
      <c r="J54" s="128" t="str">
        <f>IF(('PLO Page-1'!$H$9)&lt;&gt;0,(('PLO Page-1'!H53)/('PLO Page-1'!$H$9))*100,"--")</f>
        <v>--</v>
      </c>
      <c r="K54" s="128" t="str">
        <f>IF(('PLO Page-1'!$J$9)&lt;&gt;0,(('PLO Page-1'!J53)/('PLO Page-1'!$J$9))*100,"--")</f>
        <v>--</v>
      </c>
      <c r="L54" s="128" t="str">
        <f>IF(('PLO Page-1'!$L$9)&lt;&gt;0,(('PLO Page-1'!L53)/('PLO Page-1'!$L$9))*100,"--")</f>
        <v>--</v>
      </c>
      <c r="M54" s="128" t="str">
        <f>IF(('LEVEL Page-1'!$D$9)&lt;&gt;0,(('LEVEL Page-1'!D53)/('LEVEL Page-1'!$D$9))*100,"--")</f>
        <v>--</v>
      </c>
      <c r="N54" s="128" t="str">
        <f>IF(('LEVEL Page-1'!$F$9)&lt;&gt;0,(('LEVEL Page-1'!F53)/('LEVEL Page-1'!$F$9))*100,"--")</f>
        <v>--</v>
      </c>
      <c r="O54" s="128" t="str">
        <f>IF(('LEVEL Page-1'!$H$9)&lt;&gt;0,(('LEVEL Page-1'!H53)/('LEVEL Page-1'!$H$9))*100,"--")</f>
        <v>--</v>
      </c>
      <c r="P54" s="128" t="str">
        <f>IF(('LEVEL Page-1'!$J$9)&lt;&gt;0,(('LEVEL Page-1'!J53)/('LEVEL Page-1'!$J$9))*100,"--")</f>
        <v>--</v>
      </c>
      <c r="Q54" s="128" t="str">
        <f>IF(('LEVEL Page-1'!$L$9)&lt;&gt;0,(('LEVEL Page-1'!L53)/('LEVEL Page-1'!$L$9))*100,"--")</f>
        <v>--</v>
      </c>
      <c r="R54" s="128">
        <f>'Weightage Page-1'!Q59</f>
        <v>0</v>
      </c>
      <c r="S54" s="128">
        <f>'Weightage Page-1'!AD59</f>
        <v>0</v>
      </c>
      <c r="T54" s="128">
        <f>'Weightage Page-1'!BC59</f>
        <v>0</v>
      </c>
      <c r="U54" s="229">
        <f t="shared" si="0"/>
        <v>0</v>
      </c>
    </row>
    <row r="55" spans="1:21" x14ac:dyDescent="0.25">
      <c r="A55" s="227">
        <v>45</v>
      </c>
      <c r="B55" s="228" t="str">
        <f>IF('Weightage Page-1'!B60&lt;&gt;"",'Weightage Page-1'!B60,"")</f>
        <v>15SW165</v>
      </c>
      <c r="C55" s="128" t="str">
        <f>IF(('CLO Page-1'!$D$9)&lt;&gt;0,(('CLO Page-1'!D54)/('CLO Page-1'!$D$9))*100,"--")</f>
        <v>--</v>
      </c>
      <c r="D55" s="128" t="str">
        <f>IF(('CLO Page-1'!$F$9)&lt;&gt;0,(('CLO Page-1'!F54)/('CLO Page-1'!$F$9))*100,"--")</f>
        <v>--</v>
      </c>
      <c r="E55" s="128" t="str">
        <f>IF(('CLO Page-1'!$H$9)&lt;&gt;0,(('CLO Page-1'!H54)/('CLO Page-1'!$H$9))*100,"--")</f>
        <v>--</v>
      </c>
      <c r="F55" s="128" t="str">
        <f>IF(('CLO Page-1'!$J$9)&lt;&gt;0,(('CLO Page-1'!J54)/('CLO Page-1'!$J$9))*100,"--")</f>
        <v>--</v>
      </c>
      <c r="G55" s="128" t="str">
        <f>IF(('CLO Page-1'!$L$9)&lt;&gt;0,(('CLO Page-1'!L54)/('CLO Page-1'!$L$9))*100,"--")</f>
        <v>--</v>
      </c>
      <c r="H55" s="128" t="str">
        <f>IF(('PLO Page-1'!$D$9)&lt;&gt;0,(('PLO Page-1'!D54)/('PLO Page-1'!$D$9))*100,"--")</f>
        <v>--</v>
      </c>
      <c r="I55" s="128" t="str">
        <f>IF(('PLO Page-1'!$F$9)&lt;&gt;0,(('PLO Page-1'!F54)/('PLO Page-1'!$F$9))*100,"--")</f>
        <v>--</v>
      </c>
      <c r="J55" s="128" t="str">
        <f>IF(('PLO Page-1'!$H$9)&lt;&gt;0,(('PLO Page-1'!H54)/('PLO Page-1'!$H$9))*100,"--")</f>
        <v>--</v>
      </c>
      <c r="K55" s="128" t="str">
        <f>IF(('PLO Page-1'!$J$9)&lt;&gt;0,(('PLO Page-1'!J54)/('PLO Page-1'!$J$9))*100,"--")</f>
        <v>--</v>
      </c>
      <c r="L55" s="128" t="str">
        <f>IF(('PLO Page-1'!$L$9)&lt;&gt;0,(('PLO Page-1'!L54)/('PLO Page-1'!$L$9))*100,"--")</f>
        <v>--</v>
      </c>
      <c r="M55" s="128" t="str">
        <f>IF(('LEVEL Page-1'!$D$9)&lt;&gt;0,(('LEVEL Page-1'!D54)/('LEVEL Page-1'!$D$9))*100,"--")</f>
        <v>--</v>
      </c>
      <c r="N55" s="128" t="str">
        <f>IF(('LEVEL Page-1'!$F$9)&lt;&gt;0,(('LEVEL Page-1'!F54)/('LEVEL Page-1'!$F$9))*100,"--")</f>
        <v>--</v>
      </c>
      <c r="O55" s="128" t="str">
        <f>IF(('LEVEL Page-1'!$H$9)&lt;&gt;0,(('LEVEL Page-1'!H54)/('LEVEL Page-1'!$H$9))*100,"--")</f>
        <v>--</v>
      </c>
      <c r="P55" s="128" t="str">
        <f>IF(('LEVEL Page-1'!$J$9)&lt;&gt;0,(('LEVEL Page-1'!J54)/('LEVEL Page-1'!$J$9))*100,"--")</f>
        <v>--</v>
      </c>
      <c r="Q55" s="128" t="str">
        <f>IF(('LEVEL Page-1'!$L$9)&lt;&gt;0,(('LEVEL Page-1'!L54)/('LEVEL Page-1'!$L$9))*100,"--")</f>
        <v>--</v>
      </c>
      <c r="R55" s="128">
        <f>'Weightage Page-1'!Q60</f>
        <v>0</v>
      </c>
      <c r="S55" s="128">
        <f>'Weightage Page-1'!AD60</f>
        <v>0</v>
      </c>
      <c r="T55" s="128">
        <f>'Weightage Page-1'!BC60</f>
        <v>0</v>
      </c>
      <c r="U55" s="229">
        <f t="shared" si="0"/>
        <v>0</v>
      </c>
    </row>
    <row r="56" spans="1:21" x14ac:dyDescent="0.25">
      <c r="A56" s="227">
        <v>46</v>
      </c>
      <c r="B56" s="228" t="str">
        <f>IF('Weightage Page-1'!B61&lt;&gt;"",'Weightage Page-1'!B61,"")</f>
        <v>15SW167</v>
      </c>
      <c r="C56" s="128" t="str">
        <f>IF(('CLO Page-1'!$D$9)&lt;&gt;0,(('CLO Page-1'!D55)/('CLO Page-1'!$D$9))*100,"--")</f>
        <v>--</v>
      </c>
      <c r="D56" s="128" t="str">
        <f>IF(('CLO Page-1'!$F$9)&lt;&gt;0,(('CLO Page-1'!F55)/('CLO Page-1'!$F$9))*100,"--")</f>
        <v>--</v>
      </c>
      <c r="E56" s="128" t="str">
        <f>IF(('CLO Page-1'!$H$9)&lt;&gt;0,(('CLO Page-1'!H55)/('CLO Page-1'!$H$9))*100,"--")</f>
        <v>--</v>
      </c>
      <c r="F56" s="128" t="str">
        <f>IF(('CLO Page-1'!$J$9)&lt;&gt;0,(('CLO Page-1'!J55)/('CLO Page-1'!$J$9))*100,"--")</f>
        <v>--</v>
      </c>
      <c r="G56" s="128" t="str">
        <f>IF(('CLO Page-1'!$L$9)&lt;&gt;0,(('CLO Page-1'!L55)/('CLO Page-1'!$L$9))*100,"--")</f>
        <v>--</v>
      </c>
      <c r="H56" s="128" t="str">
        <f>IF(('PLO Page-1'!$D$9)&lt;&gt;0,(('PLO Page-1'!D55)/('PLO Page-1'!$D$9))*100,"--")</f>
        <v>--</v>
      </c>
      <c r="I56" s="128" t="str">
        <f>IF(('PLO Page-1'!$F$9)&lt;&gt;0,(('PLO Page-1'!F55)/('PLO Page-1'!$F$9))*100,"--")</f>
        <v>--</v>
      </c>
      <c r="J56" s="128" t="str">
        <f>IF(('PLO Page-1'!$H$9)&lt;&gt;0,(('PLO Page-1'!H55)/('PLO Page-1'!$H$9))*100,"--")</f>
        <v>--</v>
      </c>
      <c r="K56" s="128" t="str">
        <f>IF(('PLO Page-1'!$J$9)&lt;&gt;0,(('PLO Page-1'!J55)/('PLO Page-1'!$J$9))*100,"--")</f>
        <v>--</v>
      </c>
      <c r="L56" s="128" t="str">
        <f>IF(('PLO Page-1'!$L$9)&lt;&gt;0,(('PLO Page-1'!L55)/('PLO Page-1'!$L$9))*100,"--")</f>
        <v>--</v>
      </c>
      <c r="M56" s="128" t="str">
        <f>IF(('LEVEL Page-1'!$D$9)&lt;&gt;0,(('LEVEL Page-1'!D55)/('LEVEL Page-1'!$D$9))*100,"--")</f>
        <v>--</v>
      </c>
      <c r="N56" s="128" t="str">
        <f>IF(('LEVEL Page-1'!$F$9)&lt;&gt;0,(('LEVEL Page-1'!F55)/('LEVEL Page-1'!$F$9))*100,"--")</f>
        <v>--</v>
      </c>
      <c r="O56" s="128" t="str">
        <f>IF(('LEVEL Page-1'!$H$9)&lt;&gt;0,(('LEVEL Page-1'!H55)/('LEVEL Page-1'!$H$9))*100,"--")</f>
        <v>--</v>
      </c>
      <c r="P56" s="128" t="str">
        <f>IF(('LEVEL Page-1'!$J$9)&lt;&gt;0,(('LEVEL Page-1'!J55)/('LEVEL Page-1'!$J$9))*100,"--")</f>
        <v>--</v>
      </c>
      <c r="Q56" s="128" t="str">
        <f>IF(('LEVEL Page-1'!$L$9)&lt;&gt;0,(('LEVEL Page-1'!L55)/('LEVEL Page-1'!$L$9))*100,"--")</f>
        <v>--</v>
      </c>
      <c r="R56" s="128">
        <f>'Weightage Page-1'!Q61</f>
        <v>0</v>
      </c>
      <c r="S56" s="128">
        <f>'Weightage Page-1'!AD61</f>
        <v>0</v>
      </c>
      <c r="T56" s="128">
        <f>'Weightage Page-1'!BC61</f>
        <v>0</v>
      </c>
      <c r="U56" s="229">
        <f t="shared" si="0"/>
        <v>0</v>
      </c>
    </row>
    <row r="57" spans="1:21" x14ac:dyDescent="0.25">
      <c r="A57" s="227">
        <v>47</v>
      </c>
      <c r="B57" s="228" t="str">
        <f>IF('Weightage Page-1'!B62&lt;&gt;"",'Weightage Page-1'!B62,"")</f>
        <v>15SW169</v>
      </c>
      <c r="C57" s="128" t="str">
        <f>IF(('CLO Page-1'!$D$9)&lt;&gt;0,(('CLO Page-1'!D56)/('CLO Page-1'!$D$9))*100,"--")</f>
        <v>--</v>
      </c>
      <c r="D57" s="128" t="str">
        <f>IF(('CLO Page-1'!$F$9)&lt;&gt;0,(('CLO Page-1'!F56)/('CLO Page-1'!$F$9))*100,"--")</f>
        <v>--</v>
      </c>
      <c r="E57" s="128" t="str">
        <f>IF(('CLO Page-1'!$H$9)&lt;&gt;0,(('CLO Page-1'!H56)/('CLO Page-1'!$H$9))*100,"--")</f>
        <v>--</v>
      </c>
      <c r="F57" s="128" t="str">
        <f>IF(('CLO Page-1'!$J$9)&lt;&gt;0,(('CLO Page-1'!J56)/('CLO Page-1'!$J$9))*100,"--")</f>
        <v>--</v>
      </c>
      <c r="G57" s="128" t="str">
        <f>IF(('CLO Page-1'!$L$9)&lt;&gt;0,(('CLO Page-1'!L56)/('CLO Page-1'!$L$9))*100,"--")</f>
        <v>--</v>
      </c>
      <c r="H57" s="128" t="str">
        <f>IF(('PLO Page-1'!$D$9)&lt;&gt;0,(('PLO Page-1'!D56)/('PLO Page-1'!$D$9))*100,"--")</f>
        <v>--</v>
      </c>
      <c r="I57" s="128" t="str">
        <f>IF(('PLO Page-1'!$F$9)&lt;&gt;0,(('PLO Page-1'!F56)/('PLO Page-1'!$F$9))*100,"--")</f>
        <v>--</v>
      </c>
      <c r="J57" s="128" t="str">
        <f>IF(('PLO Page-1'!$H$9)&lt;&gt;0,(('PLO Page-1'!H56)/('PLO Page-1'!$H$9))*100,"--")</f>
        <v>--</v>
      </c>
      <c r="K57" s="128" t="str">
        <f>IF(('PLO Page-1'!$J$9)&lt;&gt;0,(('PLO Page-1'!J56)/('PLO Page-1'!$J$9))*100,"--")</f>
        <v>--</v>
      </c>
      <c r="L57" s="128" t="str">
        <f>IF(('PLO Page-1'!$L$9)&lt;&gt;0,(('PLO Page-1'!L56)/('PLO Page-1'!$L$9))*100,"--")</f>
        <v>--</v>
      </c>
      <c r="M57" s="128" t="str">
        <f>IF(('LEVEL Page-1'!$D$9)&lt;&gt;0,(('LEVEL Page-1'!D56)/('LEVEL Page-1'!$D$9))*100,"--")</f>
        <v>--</v>
      </c>
      <c r="N57" s="128" t="str">
        <f>IF(('LEVEL Page-1'!$F$9)&lt;&gt;0,(('LEVEL Page-1'!F56)/('LEVEL Page-1'!$F$9))*100,"--")</f>
        <v>--</v>
      </c>
      <c r="O57" s="128" t="str">
        <f>IF(('LEVEL Page-1'!$H$9)&lt;&gt;0,(('LEVEL Page-1'!H56)/('LEVEL Page-1'!$H$9))*100,"--")</f>
        <v>--</v>
      </c>
      <c r="P57" s="128" t="str">
        <f>IF(('LEVEL Page-1'!$J$9)&lt;&gt;0,(('LEVEL Page-1'!J56)/('LEVEL Page-1'!$J$9))*100,"--")</f>
        <v>--</v>
      </c>
      <c r="Q57" s="128" t="str">
        <f>IF(('LEVEL Page-1'!$L$9)&lt;&gt;0,(('LEVEL Page-1'!L56)/('LEVEL Page-1'!$L$9))*100,"--")</f>
        <v>--</v>
      </c>
      <c r="R57" s="128">
        <f>'Weightage Page-1'!Q62</f>
        <v>0</v>
      </c>
      <c r="S57" s="128">
        <f>'Weightage Page-1'!AD62</f>
        <v>0</v>
      </c>
      <c r="T57" s="128">
        <f>'Weightage Page-1'!BC62</f>
        <v>0</v>
      </c>
      <c r="U57" s="229">
        <f t="shared" si="0"/>
        <v>0</v>
      </c>
    </row>
    <row r="58" spans="1:21" x14ac:dyDescent="0.25">
      <c r="A58" s="227">
        <v>48</v>
      </c>
      <c r="B58" s="228" t="str">
        <f>IF('Weightage Page-1'!B63&lt;&gt;"",'Weightage Page-1'!B63,"")</f>
        <v>15SW171</v>
      </c>
      <c r="C58" s="128" t="str">
        <f>IF(('CLO Page-1'!$D$9)&lt;&gt;0,(('CLO Page-1'!D57)/('CLO Page-1'!$D$9))*100,"--")</f>
        <v>--</v>
      </c>
      <c r="D58" s="128" t="str">
        <f>IF(('CLO Page-1'!$F$9)&lt;&gt;0,(('CLO Page-1'!F57)/('CLO Page-1'!$F$9))*100,"--")</f>
        <v>--</v>
      </c>
      <c r="E58" s="128" t="str">
        <f>IF(('CLO Page-1'!$H$9)&lt;&gt;0,(('CLO Page-1'!H57)/('CLO Page-1'!$H$9))*100,"--")</f>
        <v>--</v>
      </c>
      <c r="F58" s="128" t="str">
        <f>IF(('CLO Page-1'!$J$9)&lt;&gt;0,(('CLO Page-1'!J57)/('CLO Page-1'!$J$9))*100,"--")</f>
        <v>--</v>
      </c>
      <c r="G58" s="128" t="str">
        <f>IF(('CLO Page-1'!$L$9)&lt;&gt;0,(('CLO Page-1'!L57)/('CLO Page-1'!$L$9))*100,"--")</f>
        <v>--</v>
      </c>
      <c r="H58" s="128" t="str">
        <f>IF(('PLO Page-1'!$D$9)&lt;&gt;0,(('PLO Page-1'!D57)/('PLO Page-1'!$D$9))*100,"--")</f>
        <v>--</v>
      </c>
      <c r="I58" s="128" t="str">
        <f>IF(('PLO Page-1'!$F$9)&lt;&gt;0,(('PLO Page-1'!F57)/('PLO Page-1'!$F$9))*100,"--")</f>
        <v>--</v>
      </c>
      <c r="J58" s="128" t="str">
        <f>IF(('PLO Page-1'!$H$9)&lt;&gt;0,(('PLO Page-1'!H57)/('PLO Page-1'!$H$9))*100,"--")</f>
        <v>--</v>
      </c>
      <c r="K58" s="128" t="str">
        <f>IF(('PLO Page-1'!$J$9)&lt;&gt;0,(('PLO Page-1'!J57)/('PLO Page-1'!$J$9))*100,"--")</f>
        <v>--</v>
      </c>
      <c r="L58" s="128" t="str">
        <f>IF(('PLO Page-1'!$L$9)&lt;&gt;0,(('PLO Page-1'!L57)/('PLO Page-1'!$L$9))*100,"--")</f>
        <v>--</v>
      </c>
      <c r="M58" s="128" t="str">
        <f>IF(('LEVEL Page-1'!$D$9)&lt;&gt;0,(('LEVEL Page-1'!D57)/('LEVEL Page-1'!$D$9))*100,"--")</f>
        <v>--</v>
      </c>
      <c r="N58" s="128" t="str">
        <f>IF(('LEVEL Page-1'!$F$9)&lt;&gt;0,(('LEVEL Page-1'!F57)/('LEVEL Page-1'!$F$9))*100,"--")</f>
        <v>--</v>
      </c>
      <c r="O58" s="128" t="str">
        <f>IF(('LEVEL Page-1'!$H$9)&lt;&gt;0,(('LEVEL Page-1'!H57)/('LEVEL Page-1'!$H$9))*100,"--")</f>
        <v>--</v>
      </c>
      <c r="P58" s="128" t="str">
        <f>IF(('LEVEL Page-1'!$J$9)&lt;&gt;0,(('LEVEL Page-1'!J57)/('LEVEL Page-1'!$J$9))*100,"--")</f>
        <v>--</v>
      </c>
      <c r="Q58" s="128" t="str">
        <f>IF(('LEVEL Page-1'!$L$9)&lt;&gt;0,(('LEVEL Page-1'!L57)/('LEVEL Page-1'!$L$9))*100,"--")</f>
        <v>--</v>
      </c>
      <c r="R58" s="128">
        <f>'Weightage Page-1'!Q63</f>
        <v>0</v>
      </c>
      <c r="S58" s="128">
        <f>'Weightage Page-1'!AD63</f>
        <v>0</v>
      </c>
      <c r="T58" s="128">
        <f>'Weightage Page-1'!BC63</f>
        <v>0</v>
      </c>
      <c r="U58" s="229">
        <f t="shared" si="0"/>
        <v>0</v>
      </c>
    </row>
    <row r="59" spans="1:21" x14ac:dyDescent="0.25">
      <c r="A59" s="227">
        <v>49</v>
      </c>
      <c r="B59" s="228" t="str">
        <f>IF('Weightage Page-1'!B64&lt;&gt;"",'Weightage Page-1'!B64,"")</f>
        <v>15SW173</v>
      </c>
      <c r="C59" s="128" t="str">
        <f>IF(('CLO Page-1'!$D$9)&lt;&gt;0,(('CLO Page-1'!D58)/('CLO Page-1'!$D$9))*100,"--")</f>
        <v>--</v>
      </c>
      <c r="D59" s="128" t="str">
        <f>IF(('CLO Page-1'!$F$9)&lt;&gt;0,(('CLO Page-1'!F58)/('CLO Page-1'!$F$9))*100,"--")</f>
        <v>--</v>
      </c>
      <c r="E59" s="128" t="str">
        <f>IF(('CLO Page-1'!$H$9)&lt;&gt;0,(('CLO Page-1'!H58)/('CLO Page-1'!$H$9))*100,"--")</f>
        <v>--</v>
      </c>
      <c r="F59" s="128" t="str">
        <f>IF(('CLO Page-1'!$J$9)&lt;&gt;0,(('CLO Page-1'!J58)/('CLO Page-1'!$J$9))*100,"--")</f>
        <v>--</v>
      </c>
      <c r="G59" s="128" t="str">
        <f>IF(('CLO Page-1'!$L$9)&lt;&gt;0,(('CLO Page-1'!L58)/('CLO Page-1'!$L$9))*100,"--")</f>
        <v>--</v>
      </c>
      <c r="H59" s="128" t="str">
        <f>IF(('PLO Page-1'!$D$9)&lt;&gt;0,(('PLO Page-1'!D58)/('PLO Page-1'!$D$9))*100,"--")</f>
        <v>--</v>
      </c>
      <c r="I59" s="128" t="str">
        <f>IF(('PLO Page-1'!$F$9)&lt;&gt;0,(('PLO Page-1'!F58)/('PLO Page-1'!$F$9))*100,"--")</f>
        <v>--</v>
      </c>
      <c r="J59" s="128" t="str">
        <f>IF(('PLO Page-1'!$H$9)&lt;&gt;0,(('PLO Page-1'!H58)/('PLO Page-1'!$H$9))*100,"--")</f>
        <v>--</v>
      </c>
      <c r="K59" s="128" t="str">
        <f>IF(('PLO Page-1'!$J$9)&lt;&gt;0,(('PLO Page-1'!J58)/('PLO Page-1'!$J$9))*100,"--")</f>
        <v>--</v>
      </c>
      <c r="L59" s="128" t="str">
        <f>IF(('PLO Page-1'!$L$9)&lt;&gt;0,(('PLO Page-1'!L58)/('PLO Page-1'!$L$9))*100,"--")</f>
        <v>--</v>
      </c>
      <c r="M59" s="128" t="str">
        <f>IF(('LEVEL Page-1'!$D$9)&lt;&gt;0,(('LEVEL Page-1'!D58)/('LEVEL Page-1'!$D$9))*100,"--")</f>
        <v>--</v>
      </c>
      <c r="N59" s="128" t="str">
        <f>IF(('LEVEL Page-1'!$F$9)&lt;&gt;0,(('LEVEL Page-1'!F58)/('LEVEL Page-1'!$F$9))*100,"--")</f>
        <v>--</v>
      </c>
      <c r="O59" s="128" t="str">
        <f>IF(('LEVEL Page-1'!$H$9)&lt;&gt;0,(('LEVEL Page-1'!H58)/('LEVEL Page-1'!$H$9))*100,"--")</f>
        <v>--</v>
      </c>
      <c r="P59" s="128" t="str">
        <f>IF(('LEVEL Page-1'!$J$9)&lt;&gt;0,(('LEVEL Page-1'!J58)/('LEVEL Page-1'!$J$9))*100,"--")</f>
        <v>--</v>
      </c>
      <c r="Q59" s="128" t="str">
        <f>IF(('LEVEL Page-1'!$L$9)&lt;&gt;0,(('LEVEL Page-1'!L58)/('LEVEL Page-1'!$L$9))*100,"--")</f>
        <v>--</v>
      </c>
      <c r="R59" s="128">
        <f>'Weightage Page-1'!Q64</f>
        <v>0</v>
      </c>
      <c r="S59" s="128">
        <f>'Weightage Page-1'!AD64</f>
        <v>0</v>
      </c>
      <c r="T59" s="128">
        <f>'Weightage Page-1'!BC64</f>
        <v>0</v>
      </c>
      <c r="U59" s="229">
        <f t="shared" si="0"/>
        <v>0</v>
      </c>
    </row>
    <row r="60" spans="1:21" x14ac:dyDescent="0.25">
      <c r="A60" s="227">
        <v>50</v>
      </c>
      <c r="B60" s="228" t="str">
        <f>IF('Weightage Page-1'!B65&lt;&gt;"",'Weightage Page-1'!B65,"")</f>
        <v>15SW177</v>
      </c>
      <c r="C60" s="128" t="str">
        <f>IF(('CLO Page-1'!$D$9)&lt;&gt;0,(('CLO Page-1'!D59)/('CLO Page-1'!$D$9))*100,"--")</f>
        <v>--</v>
      </c>
      <c r="D60" s="128" t="str">
        <f>IF(('CLO Page-1'!$F$9)&lt;&gt;0,(('CLO Page-1'!F59)/('CLO Page-1'!$F$9))*100,"--")</f>
        <v>--</v>
      </c>
      <c r="E60" s="128" t="str">
        <f>IF(('CLO Page-1'!$H$9)&lt;&gt;0,(('CLO Page-1'!H59)/('CLO Page-1'!$H$9))*100,"--")</f>
        <v>--</v>
      </c>
      <c r="F60" s="128" t="str">
        <f>IF(('CLO Page-1'!$J$9)&lt;&gt;0,(('CLO Page-1'!J59)/('CLO Page-1'!$J$9))*100,"--")</f>
        <v>--</v>
      </c>
      <c r="G60" s="128" t="str">
        <f>IF(('CLO Page-1'!$L$9)&lt;&gt;0,(('CLO Page-1'!L59)/('CLO Page-1'!$L$9))*100,"--")</f>
        <v>--</v>
      </c>
      <c r="H60" s="128" t="str">
        <f>IF(('PLO Page-1'!$D$9)&lt;&gt;0,(('PLO Page-1'!D59)/('PLO Page-1'!$D$9))*100,"--")</f>
        <v>--</v>
      </c>
      <c r="I60" s="128" t="str">
        <f>IF(('PLO Page-1'!$F$9)&lt;&gt;0,(('PLO Page-1'!F59)/('PLO Page-1'!$F$9))*100,"--")</f>
        <v>--</v>
      </c>
      <c r="J60" s="128" t="str">
        <f>IF(('PLO Page-1'!$H$9)&lt;&gt;0,(('PLO Page-1'!H59)/('PLO Page-1'!$H$9))*100,"--")</f>
        <v>--</v>
      </c>
      <c r="K60" s="128" t="str">
        <f>IF(('PLO Page-1'!$J$9)&lt;&gt;0,(('PLO Page-1'!J59)/('PLO Page-1'!$J$9))*100,"--")</f>
        <v>--</v>
      </c>
      <c r="L60" s="128" t="str">
        <f>IF(('PLO Page-1'!$L$9)&lt;&gt;0,(('PLO Page-1'!L59)/('PLO Page-1'!$L$9))*100,"--")</f>
        <v>--</v>
      </c>
      <c r="M60" s="128" t="str">
        <f>IF(('LEVEL Page-1'!$D$9)&lt;&gt;0,(('LEVEL Page-1'!D59)/('LEVEL Page-1'!$D$9))*100,"--")</f>
        <v>--</v>
      </c>
      <c r="N60" s="128" t="str">
        <f>IF(('LEVEL Page-1'!$F$9)&lt;&gt;0,(('LEVEL Page-1'!F59)/('LEVEL Page-1'!$F$9))*100,"--")</f>
        <v>--</v>
      </c>
      <c r="O60" s="128" t="str">
        <f>IF(('LEVEL Page-1'!$H$9)&lt;&gt;0,(('LEVEL Page-1'!H59)/('LEVEL Page-1'!$H$9))*100,"--")</f>
        <v>--</v>
      </c>
      <c r="P60" s="128" t="str">
        <f>IF(('LEVEL Page-1'!$J$9)&lt;&gt;0,(('LEVEL Page-1'!J59)/('LEVEL Page-1'!$J$9))*100,"--")</f>
        <v>--</v>
      </c>
      <c r="Q60" s="128" t="str">
        <f>IF(('LEVEL Page-1'!$L$9)&lt;&gt;0,(('LEVEL Page-1'!L59)/('LEVEL Page-1'!$L$9))*100,"--")</f>
        <v>--</v>
      </c>
      <c r="R60" s="128">
        <f>'Weightage Page-1'!Q65</f>
        <v>0</v>
      </c>
      <c r="S60" s="128">
        <f>'Weightage Page-1'!AD65</f>
        <v>0</v>
      </c>
      <c r="T60" s="128">
        <f>'Weightage Page-1'!BC65</f>
        <v>0</v>
      </c>
      <c r="U60" s="229">
        <f t="shared" si="0"/>
        <v>0</v>
      </c>
    </row>
    <row r="61" spans="1:21" x14ac:dyDescent="0.25">
      <c r="A61" s="227">
        <v>51</v>
      </c>
      <c r="B61" s="228" t="str">
        <f>IF('Weightage Page-1'!B66&lt;&gt;"",'Weightage Page-1'!B66,"")</f>
        <v>15SW179</v>
      </c>
      <c r="C61" s="128" t="str">
        <f>IF(('CLO Page-1'!$D$9)&lt;&gt;0,(('CLO Page-1'!D60)/('CLO Page-1'!$D$9))*100,"--")</f>
        <v>--</v>
      </c>
      <c r="D61" s="128" t="str">
        <f>IF(('CLO Page-1'!$F$9)&lt;&gt;0,(('CLO Page-1'!F60)/('CLO Page-1'!$F$9))*100,"--")</f>
        <v>--</v>
      </c>
      <c r="E61" s="128" t="str">
        <f>IF(('CLO Page-1'!$H$9)&lt;&gt;0,(('CLO Page-1'!H60)/('CLO Page-1'!$H$9))*100,"--")</f>
        <v>--</v>
      </c>
      <c r="F61" s="128" t="str">
        <f>IF(('CLO Page-1'!$J$9)&lt;&gt;0,(('CLO Page-1'!J60)/('CLO Page-1'!$J$9))*100,"--")</f>
        <v>--</v>
      </c>
      <c r="G61" s="128" t="str">
        <f>IF(('CLO Page-1'!$L$9)&lt;&gt;0,(('CLO Page-1'!L60)/('CLO Page-1'!$L$9))*100,"--")</f>
        <v>--</v>
      </c>
      <c r="H61" s="128" t="str">
        <f>IF(('PLO Page-1'!$D$9)&lt;&gt;0,(('PLO Page-1'!D60)/('PLO Page-1'!$D$9))*100,"--")</f>
        <v>--</v>
      </c>
      <c r="I61" s="128" t="str">
        <f>IF(('PLO Page-1'!$F$9)&lt;&gt;0,(('PLO Page-1'!F60)/('PLO Page-1'!$F$9))*100,"--")</f>
        <v>--</v>
      </c>
      <c r="J61" s="128" t="str">
        <f>IF(('PLO Page-1'!$H$9)&lt;&gt;0,(('PLO Page-1'!H60)/('PLO Page-1'!$H$9))*100,"--")</f>
        <v>--</v>
      </c>
      <c r="K61" s="128" t="str">
        <f>IF(('PLO Page-1'!$J$9)&lt;&gt;0,(('PLO Page-1'!J60)/('PLO Page-1'!$J$9))*100,"--")</f>
        <v>--</v>
      </c>
      <c r="L61" s="128" t="str">
        <f>IF(('PLO Page-1'!$L$9)&lt;&gt;0,(('PLO Page-1'!L60)/('PLO Page-1'!$L$9))*100,"--")</f>
        <v>--</v>
      </c>
      <c r="M61" s="128" t="str">
        <f>IF(('LEVEL Page-1'!$D$9)&lt;&gt;0,(('LEVEL Page-1'!D60)/('LEVEL Page-1'!$D$9))*100,"--")</f>
        <v>--</v>
      </c>
      <c r="N61" s="128" t="str">
        <f>IF(('LEVEL Page-1'!$F$9)&lt;&gt;0,(('LEVEL Page-1'!F60)/('LEVEL Page-1'!$F$9))*100,"--")</f>
        <v>--</v>
      </c>
      <c r="O61" s="128" t="str">
        <f>IF(('LEVEL Page-1'!$H$9)&lt;&gt;0,(('LEVEL Page-1'!H60)/('LEVEL Page-1'!$H$9))*100,"--")</f>
        <v>--</v>
      </c>
      <c r="P61" s="128" t="str">
        <f>IF(('LEVEL Page-1'!$J$9)&lt;&gt;0,(('LEVEL Page-1'!J60)/('LEVEL Page-1'!$J$9))*100,"--")</f>
        <v>--</v>
      </c>
      <c r="Q61" s="128" t="str">
        <f>IF(('LEVEL Page-1'!$L$9)&lt;&gt;0,(('LEVEL Page-1'!L60)/('LEVEL Page-1'!$L$9))*100,"--")</f>
        <v>--</v>
      </c>
      <c r="R61" s="128">
        <f>'Weightage Page-1'!Q66</f>
        <v>0</v>
      </c>
      <c r="S61" s="128">
        <f>'Weightage Page-1'!AD66</f>
        <v>0</v>
      </c>
      <c r="T61" s="128">
        <f>'Weightage Page-1'!BC66</f>
        <v>0</v>
      </c>
      <c r="U61" s="229">
        <f t="shared" ref="U61:U72" si="1">SUM(R61:T61)</f>
        <v>0</v>
      </c>
    </row>
    <row r="62" spans="1:21" x14ac:dyDescent="0.25">
      <c r="A62" s="227">
        <v>52</v>
      </c>
      <c r="B62" s="228" t="str">
        <f>IF('Weightage Page-1'!B67&lt;&gt;"",'Weightage Page-1'!B67,"")</f>
        <v>15SW183</v>
      </c>
      <c r="C62" s="128" t="str">
        <f>IF(('CLO Page-1'!$D$9)&lt;&gt;0,(('CLO Page-1'!D61)/('CLO Page-1'!$D$9))*100,"--")</f>
        <v>--</v>
      </c>
      <c r="D62" s="128" t="str">
        <f>IF(('CLO Page-1'!$F$9)&lt;&gt;0,(('CLO Page-1'!F61)/('CLO Page-1'!$F$9))*100,"--")</f>
        <v>--</v>
      </c>
      <c r="E62" s="128" t="str">
        <f>IF(('CLO Page-1'!$H$9)&lt;&gt;0,(('CLO Page-1'!H61)/('CLO Page-1'!$H$9))*100,"--")</f>
        <v>--</v>
      </c>
      <c r="F62" s="128" t="str">
        <f>IF(('CLO Page-1'!$J$9)&lt;&gt;0,(('CLO Page-1'!J61)/('CLO Page-1'!$J$9))*100,"--")</f>
        <v>--</v>
      </c>
      <c r="G62" s="128" t="str">
        <f>IF(('CLO Page-1'!$L$9)&lt;&gt;0,(('CLO Page-1'!L61)/('CLO Page-1'!$L$9))*100,"--")</f>
        <v>--</v>
      </c>
      <c r="H62" s="128" t="str">
        <f>IF(('PLO Page-1'!$D$9)&lt;&gt;0,(('PLO Page-1'!D61)/('PLO Page-1'!$D$9))*100,"--")</f>
        <v>--</v>
      </c>
      <c r="I62" s="128" t="str">
        <f>IF(('PLO Page-1'!$F$9)&lt;&gt;0,(('PLO Page-1'!F61)/('PLO Page-1'!$F$9))*100,"--")</f>
        <v>--</v>
      </c>
      <c r="J62" s="128" t="str">
        <f>IF(('PLO Page-1'!$H$9)&lt;&gt;0,(('PLO Page-1'!H61)/('PLO Page-1'!$H$9))*100,"--")</f>
        <v>--</v>
      </c>
      <c r="K62" s="128" t="str">
        <f>IF(('PLO Page-1'!$J$9)&lt;&gt;0,(('PLO Page-1'!J61)/('PLO Page-1'!$J$9))*100,"--")</f>
        <v>--</v>
      </c>
      <c r="L62" s="128" t="str">
        <f>IF(('PLO Page-1'!$L$9)&lt;&gt;0,(('PLO Page-1'!L61)/('PLO Page-1'!$L$9))*100,"--")</f>
        <v>--</v>
      </c>
      <c r="M62" s="128" t="str">
        <f>IF(('LEVEL Page-1'!$D$9)&lt;&gt;0,(('LEVEL Page-1'!D61)/('LEVEL Page-1'!$D$9))*100,"--")</f>
        <v>--</v>
      </c>
      <c r="N62" s="128" t="str">
        <f>IF(('LEVEL Page-1'!$F$9)&lt;&gt;0,(('LEVEL Page-1'!F61)/('LEVEL Page-1'!$F$9))*100,"--")</f>
        <v>--</v>
      </c>
      <c r="O62" s="128" t="str">
        <f>IF(('LEVEL Page-1'!$H$9)&lt;&gt;0,(('LEVEL Page-1'!H61)/('LEVEL Page-1'!$H$9))*100,"--")</f>
        <v>--</v>
      </c>
      <c r="P62" s="128" t="str">
        <f>IF(('LEVEL Page-1'!$J$9)&lt;&gt;0,(('LEVEL Page-1'!J61)/('LEVEL Page-1'!$J$9))*100,"--")</f>
        <v>--</v>
      </c>
      <c r="Q62" s="128" t="str">
        <f>IF(('LEVEL Page-1'!$L$9)&lt;&gt;0,(('LEVEL Page-1'!L61)/('LEVEL Page-1'!$L$9))*100,"--")</f>
        <v>--</v>
      </c>
      <c r="R62" s="128">
        <f>'Weightage Page-1'!Q67</f>
        <v>0</v>
      </c>
      <c r="S62" s="128">
        <f>'Weightage Page-1'!AD67</f>
        <v>0</v>
      </c>
      <c r="T62" s="128">
        <f>'Weightage Page-1'!BC67</f>
        <v>0</v>
      </c>
      <c r="U62" s="229">
        <f t="shared" si="1"/>
        <v>0</v>
      </c>
    </row>
    <row r="63" spans="1:21" x14ac:dyDescent="0.25">
      <c r="A63" s="227">
        <v>53</v>
      </c>
      <c r="B63" s="228" t="str">
        <f>IF('Weightage Page-1'!B68&lt;&gt;"",'Weightage Page-1'!B68,"")</f>
        <v>15SW187</v>
      </c>
      <c r="C63" s="128" t="str">
        <f>IF(('CLO Page-1'!$D$9)&lt;&gt;0,(('CLO Page-1'!D62)/('CLO Page-1'!$D$9))*100,"--")</f>
        <v>--</v>
      </c>
      <c r="D63" s="128" t="str">
        <f>IF(('CLO Page-1'!$F$9)&lt;&gt;0,(('CLO Page-1'!F62)/('CLO Page-1'!$F$9))*100,"--")</f>
        <v>--</v>
      </c>
      <c r="E63" s="128" t="str">
        <f>IF(('CLO Page-1'!$H$9)&lt;&gt;0,(('CLO Page-1'!H62)/('CLO Page-1'!$H$9))*100,"--")</f>
        <v>--</v>
      </c>
      <c r="F63" s="128" t="str">
        <f>IF(('CLO Page-1'!$J$9)&lt;&gt;0,(('CLO Page-1'!J62)/('CLO Page-1'!$J$9))*100,"--")</f>
        <v>--</v>
      </c>
      <c r="G63" s="128" t="str">
        <f>IF(('CLO Page-1'!$L$9)&lt;&gt;0,(('CLO Page-1'!L62)/('CLO Page-1'!$L$9))*100,"--")</f>
        <v>--</v>
      </c>
      <c r="H63" s="128" t="str">
        <f>IF(('PLO Page-1'!$D$9)&lt;&gt;0,(('PLO Page-1'!D62)/('PLO Page-1'!$D$9))*100,"--")</f>
        <v>--</v>
      </c>
      <c r="I63" s="128" t="str">
        <f>IF(('PLO Page-1'!$F$9)&lt;&gt;0,(('PLO Page-1'!F62)/('PLO Page-1'!$F$9))*100,"--")</f>
        <v>--</v>
      </c>
      <c r="J63" s="128" t="str">
        <f>IF(('PLO Page-1'!$H$9)&lt;&gt;0,(('PLO Page-1'!H62)/('PLO Page-1'!$H$9))*100,"--")</f>
        <v>--</v>
      </c>
      <c r="K63" s="128" t="str">
        <f>IF(('PLO Page-1'!$J$9)&lt;&gt;0,(('PLO Page-1'!J62)/('PLO Page-1'!$J$9))*100,"--")</f>
        <v>--</v>
      </c>
      <c r="L63" s="128" t="str">
        <f>IF(('PLO Page-1'!$L$9)&lt;&gt;0,(('PLO Page-1'!L62)/('PLO Page-1'!$L$9))*100,"--")</f>
        <v>--</v>
      </c>
      <c r="M63" s="128" t="str">
        <f>IF(('LEVEL Page-1'!$D$9)&lt;&gt;0,(('LEVEL Page-1'!D62)/('LEVEL Page-1'!$D$9))*100,"--")</f>
        <v>--</v>
      </c>
      <c r="N63" s="128" t="str">
        <f>IF(('LEVEL Page-1'!$F$9)&lt;&gt;0,(('LEVEL Page-1'!F62)/('LEVEL Page-1'!$F$9))*100,"--")</f>
        <v>--</v>
      </c>
      <c r="O63" s="128" t="str">
        <f>IF(('LEVEL Page-1'!$H$9)&lt;&gt;0,(('LEVEL Page-1'!H62)/('LEVEL Page-1'!$H$9))*100,"--")</f>
        <v>--</v>
      </c>
      <c r="P63" s="128" t="str">
        <f>IF(('LEVEL Page-1'!$J$9)&lt;&gt;0,(('LEVEL Page-1'!J62)/('LEVEL Page-1'!$J$9))*100,"--")</f>
        <v>--</v>
      </c>
      <c r="Q63" s="128" t="str">
        <f>IF(('LEVEL Page-1'!$L$9)&lt;&gt;0,(('LEVEL Page-1'!L62)/('LEVEL Page-1'!$L$9))*100,"--")</f>
        <v>--</v>
      </c>
      <c r="R63" s="128">
        <f>'Weightage Page-1'!Q68</f>
        <v>0</v>
      </c>
      <c r="S63" s="128">
        <f>'Weightage Page-1'!AD68</f>
        <v>0</v>
      </c>
      <c r="T63" s="128">
        <f>'Weightage Page-1'!BC68</f>
        <v>0</v>
      </c>
      <c r="U63" s="229">
        <f t="shared" si="1"/>
        <v>0</v>
      </c>
    </row>
    <row r="64" spans="1:21" x14ac:dyDescent="0.25">
      <c r="A64" s="227">
        <v>54</v>
      </c>
      <c r="B64" s="228" t="str">
        <f>IF('Weightage Page-1'!B69&lt;&gt;"",'Weightage Page-1'!B69,"")</f>
        <v>15SW191</v>
      </c>
      <c r="C64" s="128" t="str">
        <f>IF(('CLO Page-1'!$D$9)&lt;&gt;0,(('CLO Page-1'!D63)/('CLO Page-1'!$D$9))*100,"--")</f>
        <v>--</v>
      </c>
      <c r="D64" s="128" t="str">
        <f>IF(('CLO Page-1'!$F$9)&lt;&gt;0,(('CLO Page-1'!F63)/('CLO Page-1'!$F$9))*100,"--")</f>
        <v>--</v>
      </c>
      <c r="E64" s="128" t="str">
        <f>IF(('CLO Page-1'!$H$9)&lt;&gt;0,(('CLO Page-1'!H63)/('CLO Page-1'!$H$9))*100,"--")</f>
        <v>--</v>
      </c>
      <c r="F64" s="128" t="str">
        <f>IF(('CLO Page-1'!$J$9)&lt;&gt;0,(('CLO Page-1'!J63)/('CLO Page-1'!$J$9))*100,"--")</f>
        <v>--</v>
      </c>
      <c r="G64" s="128" t="str">
        <f>IF(('CLO Page-1'!$L$9)&lt;&gt;0,(('CLO Page-1'!L63)/('CLO Page-1'!$L$9))*100,"--")</f>
        <v>--</v>
      </c>
      <c r="H64" s="128" t="str">
        <f>IF(('PLO Page-1'!$D$9)&lt;&gt;0,(('PLO Page-1'!D63)/('PLO Page-1'!$D$9))*100,"--")</f>
        <v>--</v>
      </c>
      <c r="I64" s="128" t="str">
        <f>IF(('PLO Page-1'!$F$9)&lt;&gt;0,(('PLO Page-1'!F63)/('PLO Page-1'!$F$9))*100,"--")</f>
        <v>--</v>
      </c>
      <c r="J64" s="128" t="str">
        <f>IF(('PLO Page-1'!$H$9)&lt;&gt;0,(('PLO Page-1'!H63)/('PLO Page-1'!$H$9))*100,"--")</f>
        <v>--</v>
      </c>
      <c r="K64" s="128" t="str">
        <f>IF(('PLO Page-1'!$J$9)&lt;&gt;0,(('PLO Page-1'!J63)/('PLO Page-1'!$J$9))*100,"--")</f>
        <v>--</v>
      </c>
      <c r="L64" s="128" t="str">
        <f>IF(('PLO Page-1'!$L$9)&lt;&gt;0,(('PLO Page-1'!L63)/('PLO Page-1'!$L$9))*100,"--")</f>
        <v>--</v>
      </c>
      <c r="M64" s="128" t="str">
        <f>IF(('LEVEL Page-1'!$D$9)&lt;&gt;0,(('LEVEL Page-1'!D63)/('LEVEL Page-1'!$D$9))*100,"--")</f>
        <v>--</v>
      </c>
      <c r="N64" s="128" t="str">
        <f>IF(('LEVEL Page-1'!$F$9)&lt;&gt;0,(('LEVEL Page-1'!F63)/('LEVEL Page-1'!$F$9))*100,"--")</f>
        <v>--</v>
      </c>
      <c r="O64" s="128" t="str">
        <f>IF(('LEVEL Page-1'!$H$9)&lt;&gt;0,(('LEVEL Page-1'!H63)/('LEVEL Page-1'!$H$9))*100,"--")</f>
        <v>--</v>
      </c>
      <c r="P64" s="128" t="str">
        <f>IF(('LEVEL Page-1'!$J$9)&lt;&gt;0,(('LEVEL Page-1'!J63)/('LEVEL Page-1'!$J$9))*100,"--")</f>
        <v>--</v>
      </c>
      <c r="Q64" s="128" t="str">
        <f>IF(('LEVEL Page-1'!$L$9)&lt;&gt;0,(('LEVEL Page-1'!L63)/('LEVEL Page-1'!$L$9))*100,"--")</f>
        <v>--</v>
      </c>
      <c r="R64" s="128">
        <f>'Weightage Page-1'!Q69</f>
        <v>0</v>
      </c>
      <c r="S64" s="128">
        <f>'Weightage Page-1'!AD69</f>
        <v>0</v>
      </c>
      <c r="T64" s="128">
        <f>'Weightage Page-1'!BC69</f>
        <v>0</v>
      </c>
      <c r="U64" s="229">
        <f t="shared" si="1"/>
        <v>0</v>
      </c>
    </row>
    <row r="65" spans="1:21" x14ac:dyDescent="0.25">
      <c r="A65" s="227">
        <v>55</v>
      </c>
      <c r="B65" s="228" t="str">
        <f>IF('Weightage Page-1'!B70&lt;&gt;"",'Weightage Page-1'!B70,"")</f>
        <v>15SW193</v>
      </c>
      <c r="C65" s="128" t="str">
        <f>IF(('CLO Page-1'!$D$9)&lt;&gt;0,(('CLO Page-1'!D64)/('CLO Page-1'!$D$9))*100,"--")</f>
        <v>--</v>
      </c>
      <c r="D65" s="128" t="str">
        <f>IF(('CLO Page-1'!$F$9)&lt;&gt;0,(('CLO Page-1'!F64)/('CLO Page-1'!$F$9))*100,"--")</f>
        <v>--</v>
      </c>
      <c r="E65" s="128" t="str">
        <f>IF(('CLO Page-1'!$H$9)&lt;&gt;0,(('CLO Page-1'!H64)/('CLO Page-1'!$H$9))*100,"--")</f>
        <v>--</v>
      </c>
      <c r="F65" s="128" t="str">
        <f>IF(('CLO Page-1'!$J$9)&lt;&gt;0,(('CLO Page-1'!J64)/('CLO Page-1'!$J$9))*100,"--")</f>
        <v>--</v>
      </c>
      <c r="G65" s="128" t="str">
        <f>IF(('CLO Page-1'!$L$9)&lt;&gt;0,(('CLO Page-1'!L64)/('CLO Page-1'!$L$9))*100,"--")</f>
        <v>--</v>
      </c>
      <c r="H65" s="128" t="str">
        <f>IF(('PLO Page-1'!$D$9)&lt;&gt;0,(('PLO Page-1'!D64)/('PLO Page-1'!$D$9))*100,"--")</f>
        <v>--</v>
      </c>
      <c r="I65" s="128" t="str">
        <f>IF(('PLO Page-1'!$F$9)&lt;&gt;0,(('PLO Page-1'!F64)/('PLO Page-1'!$F$9))*100,"--")</f>
        <v>--</v>
      </c>
      <c r="J65" s="128" t="str">
        <f>IF(('PLO Page-1'!$H$9)&lt;&gt;0,(('PLO Page-1'!H64)/('PLO Page-1'!$H$9))*100,"--")</f>
        <v>--</v>
      </c>
      <c r="K65" s="128" t="str">
        <f>IF(('PLO Page-1'!$J$9)&lt;&gt;0,(('PLO Page-1'!J64)/('PLO Page-1'!$J$9))*100,"--")</f>
        <v>--</v>
      </c>
      <c r="L65" s="128" t="str">
        <f>IF(('PLO Page-1'!$L$9)&lt;&gt;0,(('PLO Page-1'!L64)/('PLO Page-1'!$L$9))*100,"--")</f>
        <v>--</v>
      </c>
      <c r="M65" s="128" t="str">
        <f>IF(('LEVEL Page-1'!$D$9)&lt;&gt;0,(('LEVEL Page-1'!D64)/('LEVEL Page-1'!$D$9))*100,"--")</f>
        <v>--</v>
      </c>
      <c r="N65" s="128" t="str">
        <f>IF(('LEVEL Page-1'!$F$9)&lt;&gt;0,(('LEVEL Page-1'!F64)/('LEVEL Page-1'!$F$9))*100,"--")</f>
        <v>--</v>
      </c>
      <c r="O65" s="128" t="str">
        <f>IF(('LEVEL Page-1'!$H$9)&lt;&gt;0,(('LEVEL Page-1'!H64)/('LEVEL Page-1'!$H$9))*100,"--")</f>
        <v>--</v>
      </c>
      <c r="P65" s="128" t="str">
        <f>IF(('LEVEL Page-1'!$J$9)&lt;&gt;0,(('LEVEL Page-1'!J64)/('LEVEL Page-1'!$J$9))*100,"--")</f>
        <v>--</v>
      </c>
      <c r="Q65" s="128" t="str">
        <f>IF(('LEVEL Page-1'!$L$9)&lt;&gt;0,(('LEVEL Page-1'!L64)/('LEVEL Page-1'!$L$9))*100,"--")</f>
        <v>--</v>
      </c>
      <c r="R65" s="128">
        <f>'Weightage Page-1'!Q70</f>
        <v>0</v>
      </c>
      <c r="S65" s="128">
        <f>'Weightage Page-1'!AD70</f>
        <v>0</v>
      </c>
      <c r="T65" s="128">
        <f>'Weightage Page-1'!BC70</f>
        <v>0</v>
      </c>
      <c r="U65" s="229">
        <f t="shared" si="1"/>
        <v>0</v>
      </c>
    </row>
    <row r="66" spans="1:21" x14ac:dyDescent="0.25">
      <c r="A66" s="227">
        <v>56</v>
      </c>
      <c r="B66" s="228" t="str">
        <f>IF('Weightage Page-1'!B71&lt;&gt;"",'Weightage Page-1'!B71,"")</f>
        <v>15SW195</v>
      </c>
      <c r="C66" s="128" t="str">
        <f>IF(('CLO Page-1'!$D$9)&lt;&gt;0,(('CLO Page-1'!D65)/('CLO Page-1'!$D$9))*100,"--")</f>
        <v>--</v>
      </c>
      <c r="D66" s="128" t="str">
        <f>IF(('CLO Page-1'!$F$9)&lt;&gt;0,(('CLO Page-1'!F65)/('CLO Page-1'!$F$9))*100,"--")</f>
        <v>--</v>
      </c>
      <c r="E66" s="128" t="str">
        <f>IF(('CLO Page-1'!$H$9)&lt;&gt;0,(('CLO Page-1'!H65)/('CLO Page-1'!$H$9))*100,"--")</f>
        <v>--</v>
      </c>
      <c r="F66" s="128" t="str">
        <f>IF(('CLO Page-1'!$J$9)&lt;&gt;0,(('CLO Page-1'!J65)/('CLO Page-1'!$J$9))*100,"--")</f>
        <v>--</v>
      </c>
      <c r="G66" s="128" t="str">
        <f>IF(('CLO Page-1'!$L$9)&lt;&gt;0,(('CLO Page-1'!L65)/('CLO Page-1'!$L$9))*100,"--")</f>
        <v>--</v>
      </c>
      <c r="H66" s="128" t="str">
        <f>IF(('PLO Page-1'!$D$9)&lt;&gt;0,(('PLO Page-1'!D65)/('PLO Page-1'!$D$9))*100,"--")</f>
        <v>--</v>
      </c>
      <c r="I66" s="128" t="str">
        <f>IF(('PLO Page-1'!$F$9)&lt;&gt;0,(('PLO Page-1'!F65)/('PLO Page-1'!$F$9))*100,"--")</f>
        <v>--</v>
      </c>
      <c r="J66" s="128" t="str">
        <f>IF(('PLO Page-1'!$H$9)&lt;&gt;0,(('PLO Page-1'!H65)/('PLO Page-1'!$H$9))*100,"--")</f>
        <v>--</v>
      </c>
      <c r="K66" s="128" t="str">
        <f>IF(('PLO Page-1'!$J$9)&lt;&gt;0,(('PLO Page-1'!J65)/('PLO Page-1'!$J$9))*100,"--")</f>
        <v>--</v>
      </c>
      <c r="L66" s="128" t="str">
        <f>IF(('PLO Page-1'!$L$9)&lt;&gt;0,(('PLO Page-1'!L65)/('PLO Page-1'!$L$9))*100,"--")</f>
        <v>--</v>
      </c>
      <c r="M66" s="128" t="str">
        <f>IF(('LEVEL Page-1'!$D$9)&lt;&gt;0,(('LEVEL Page-1'!D65)/('LEVEL Page-1'!$D$9))*100,"--")</f>
        <v>--</v>
      </c>
      <c r="N66" s="128" t="str">
        <f>IF(('LEVEL Page-1'!$F$9)&lt;&gt;0,(('LEVEL Page-1'!F65)/('LEVEL Page-1'!$F$9))*100,"--")</f>
        <v>--</v>
      </c>
      <c r="O66" s="128" t="str">
        <f>IF(('LEVEL Page-1'!$H$9)&lt;&gt;0,(('LEVEL Page-1'!H65)/('LEVEL Page-1'!$H$9))*100,"--")</f>
        <v>--</v>
      </c>
      <c r="P66" s="128" t="str">
        <f>IF(('LEVEL Page-1'!$J$9)&lt;&gt;0,(('LEVEL Page-1'!J65)/('LEVEL Page-1'!$J$9))*100,"--")</f>
        <v>--</v>
      </c>
      <c r="Q66" s="128" t="str">
        <f>IF(('LEVEL Page-1'!$L$9)&lt;&gt;0,(('LEVEL Page-1'!L65)/('LEVEL Page-1'!$L$9))*100,"--")</f>
        <v>--</v>
      </c>
      <c r="R66" s="128">
        <f>'Weightage Page-1'!Q71</f>
        <v>0</v>
      </c>
      <c r="S66" s="128">
        <f>'Weightage Page-1'!AD71</f>
        <v>0</v>
      </c>
      <c r="T66" s="128">
        <f>'Weightage Page-1'!BC71</f>
        <v>0</v>
      </c>
      <c r="U66" s="229">
        <f t="shared" si="1"/>
        <v>0</v>
      </c>
    </row>
    <row r="67" spans="1:21" x14ac:dyDescent="0.25">
      <c r="A67" s="227">
        <v>57</v>
      </c>
      <c r="B67" s="228" t="str">
        <f>IF('Weightage Page-1'!B72&lt;&gt;"",'Weightage Page-1'!B72,"")</f>
        <v>15SW197</v>
      </c>
      <c r="C67" s="128" t="str">
        <f>IF(('CLO Page-1'!$D$9)&lt;&gt;0,(('CLO Page-1'!D66)/('CLO Page-1'!$D$9))*100,"--")</f>
        <v>--</v>
      </c>
      <c r="D67" s="128" t="str">
        <f>IF(('CLO Page-1'!$F$9)&lt;&gt;0,(('CLO Page-1'!F66)/('CLO Page-1'!$F$9))*100,"--")</f>
        <v>--</v>
      </c>
      <c r="E67" s="128" t="str">
        <f>IF(('CLO Page-1'!$H$9)&lt;&gt;0,(('CLO Page-1'!H66)/('CLO Page-1'!$H$9))*100,"--")</f>
        <v>--</v>
      </c>
      <c r="F67" s="128" t="str">
        <f>IF(('CLO Page-1'!$J$9)&lt;&gt;0,(('CLO Page-1'!J66)/('CLO Page-1'!$J$9))*100,"--")</f>
        <v>--</v>
      </c>
      <c r="G67" s="128" t="str">
        <f>IF(('CLO Page-1'!$L$9)&lt;&gt;0,(('CLO Page-1'!L66)/('CLO Page-1'!$L$9))*100,"--")</f>
        <v>--</v>
      </c>
      <c r="H67" s="128" t="str">
        <f>IF(('PLO Page-1'!$D$9)&lt;&gt;0,(('PLO Page-1'!D66)/('PLO Page-1'!$D$9))*100,"--")</f>
        <v>--</v>
      </c>
      <c r="I67" s="128" t="str">
        <f>IF(('PLO Page-1'!$F$9)&lt;&gt;0,(('PLO Page-1'!F66)/('PLO Page-1'!$F$9))*100,"--")</f>
        <v>--</v>
      </c>
      <c r="J67" s="128" t="str">
        <f>IF(('PLO Page-1'!$H$9)&lt;&gt;0,(('PLO Page-1'!H66)/('PLO Page-1'!$H$9))*100,"--")</f>
        <v>--</v>
      </c>
      <c r="K67" s="128" t="str">
        <f>IF(('PLO Page-1'!$J$9)&lt;&gt;0,(('PLO Page-1'!J66)/('PLO Page-1'!$J$9))*100,"--")</f>
        <v>--</v>
      </c>
      <c r="L67" s="128" t="str">
        <f>IF(('PLO Page-1'!$L$9)&lt;&gt;0,(('PLO Page-1'!L66)/('PLO Page-1'!$L$9))*100,"--")</f>
        <v>--</v>
      </c>
      <c r="M67" s="128" t="str">
        <f>IF(('LEVEL Page-1'!$D$9)&lt;&gt;0,(('LEVEL Page-1'!D66)/('LEVEL Page-1'!$D$9))*100,"--")</f>
        <v>--</v>
      </c>
      <c r="N67" s="128" t="str">
        <f>IF(('LEVEL Page-1'!$F$9)&lt;&gt;0,(('LEVEL Page-1'!F66)/('LEVEL Page-1'!$F$9))*100,"--")</f>
        <v>--</v>
      </c>
      <c r="O67" s="128" t="str">
        <f>IF(('LEVEL Page-1'!$H$9)&lt;&gt;0,(('LEVEL Page-1'!H66)/('LEVEL Page-1'!$H$9))*100,"--")</f>
        <v>--</v>
      </c>
      <c r="P67" s="128" t="str">
        <f>IF(('LEVEL Page-1'!$J$9)&lt;&gt;0,(('LEVEL Page-1'!J66)/('LEVEL Page-1'!$J$9))*100,"--")</f>
        <v>--</v>
      </c>
      <c r="Q67" s="128" t="str">
        <f>IF(('LEVEL Page-1'!$L$9)&lt;&gt;0,(('LEVEL Page-1'!L66)/('LEVEL Page-1'!$L$9))*100,"--")</f>
        <v>--</v>
      </c>
      <c r="R67" s="128">
        <f>'Weightage Page-1'!Q72</f>
        <v>0</v>
      </c>
      <c r="S67" s="128">
        <f>'Weightage Page-1'!AD72</f>
        <v>0</v>
      </c>
      <c r="T67" s="128">
        <f>'Weightage Page-1'!BC72</f>
        <v>0</v>
      </c>
      <c r="U67" s="229">
        <f t="shared" si="1"/>
        <v>0</v>
      </c>
    </row>
    <row r="68" spans="1:21" x14ac:dyDescent="0.25">
      <c r="A68" s="227">
        <v>58</v>
      </c>
      <c r="B68" s="228" t="str">
        <f>IF('Weightage Page-1'!B73&lt;&gt;"",'Weightage Page-1'!B73,"")</f>
        <v>15-14SW39</v>
      </c>
      <c r="C68" s="128" t="str">
        <f>IF(('CLO Page-1'!$D$9)&lt;&gt;0,(('CLO Page-1'!D67)/('CLO Page-1'!$D$9))*100,"--")</f>
        <v>--</v>
      </c>
      <c r="D68" s="128" t="str">
        <f>IF(('CLO Page-1'!$F$9)&lt;&gt;0,(('CLO Page-1'!F67)/('CLO Page-1'!$F$9))*100,"--")</f>
        <v>--</v>
      </c>
      <c r="E68" s="128" t="str">
        <f>IF(('CLO Page-1'!$H$9)&lt;&gt;0,(('CLO Page-1'!H67)/('CLO Page-1'!$H$9))*100,"--")</f>
        <v>--</v>
      </c>
      <c r="F68" s="128" t="str">
        <f>IF(('CLO Page-1'!$J$9)&lt;&gt;0,(('CLO Page-1'!J67)/('CLO Page-1'!$J$9))*100,"--")</f>
        <v>--</v>
      </c>
      <c r="G68" s="128" t="str">
        <f>IF(('CLO Page-1'!$L$9)&lt;&gt;0,(('CLO Page-1'!L67)/('CLO Page-1'!$L$9))*100,"--")</f>
        <v>--</v>
      </c>
      <c r="H68" s="128" t="str">
        <f>IF(('PLO Page-1'!$D$9)&lt;&gt;0,(('PLO Page-1'!D67)/('PLO Page-1'!$D$9))*100,"--")</f>
        <v>--</v>
      </c>
      <c r="I68" s="128" t="str">
        <f>IF(('PLO Page-1'!$F$9)&lt;&gt;0,(('PLO Page-1'!F67)/('PLO Page-1'!$F$9))*100,"--")</f>
        <v>--</v>
      </c>
      <c r="J68" s="128" t="str">
        <f>IF(('PLO Page-1'!$H$9)&lt;&gt;0,(('PLO Page-1'!H67)/('PLO Page-1'!$H$9))*100,"--")</f>
        <v>--</v>
      </c>
      <c r="K68" s="128" t="str">
        <f>IF(('PLO Page-1'!$J$9)&lt;&gt;0,(('PLO Page-1'!J67)/('PLO Page-1'!$J$9))*100,"--")</f>
        <v>--</v>
      </c>
      <c r="L68" s="128" t="str">
        <f>IF(('PLO Page-1'!$L$9)&lt;&gt;0,(('PLO Page-1'!L67)/('PLO Page-1'!$L$9))*100,"--")</f>
        <v>--</v>
      </c>
      <c r="M68" s="128" t="str">
        <f>IF(('LEVEL Page-1'!$D$9)&lt;&gt;0,(('LEVEL Page-1'!D67)/('LEVEL Page-1'!$D$9))*100,"--")</f>
        <v>--</v>
      </c>
      <c r="N68" s="128" t="str">
        <f>IF(('LEVEL Page-1'!$F$9)&lt;&gt;0,(('LEVEL Page-1'!F67)/('LEVEL Page-1'!$F$9))*100,"--")</f>
        <v>--</v>
      </c>
      <c r="O68" s="128" t="str">
        <f>IF(('LEVEL Page-1'!$H$9)&lt;&gt;0,(('LEVEL Page-1'!H67)/('LEVEL Page-1'!$H$9))*100,"--")</f>
        <v>--</v>
      </c>
      <c r="P68" s="128" t="str">
        <f>IF(('LEVEL Page-1'!$J$9)&lt;&gt;0,(('LEVEL Page-1'!J67)/('LEVEL Page-1'!$J$9))*100,"--")</f>
        <v>--</v>
      </c>
      <c r="Q68" s="128" t="str">
        <f>IF(('LEVEL Page-1'!$L$9)&lt;&gt;0,(('LEVEL Page-1'!L67)/('LEVEL Page-1'!$L$9))*100,"--")</f>
        <v>--</v>
      </c>
      <c r="R68" s="128">
        <f>'Weightage Page-1'!Q73</f>
        <v>0</v>
      </c>
      <c r="S68" s="128">
        <f>'Weightage Page-1'!AD73</f>
        <v>0</v>
      </c>
      <c r="T68" s="128">
        <f>'Weightage Page-1'!BC73</f>
        <v>0</v>
      </c>
      <c r="U68" s="229">
        <f t="shared" si="1"/>
        <v>0</v>
      </c>
    </row>
    <row r="69" spans="1:21" x14ac:dyDescent="0.25">
      <c r="A69" s="227">
        <v>59</v>
      </c>
      <c r="B69" s="228" t="str">
        <f>IF('Weightage Page-1'!B74&lt;&gt;"",'Weightage Page-1'!B74,"")</f>
        <v>15-14SW87</v>
      </c>
      <c r="C69" s="128" t="str">
        <f>IF(('CLO Page-1'!$D$9)&lt;&gt;0,(('CLO Page-1'!D68)/('CLO Page-1'!$D$9))*100,"--")</f>
        <v>--</v>
      </c>
      <c r="D69" s="128" t="str">
        <f>IF(('CLO Page-1'!$F$9)&lt;&gt;0,(('CLO Page-1'!F68)/('CLO Page-1'!$F$9))*100,"--")</f>
        <v>--</v>
      </c>
      <c r="E69" s="128" t="str">
        <f>IF(('CLO Page-1'!$H$9)&lt;&gt;0,(('CLO Page-1'!H68)/('CLO Page-1'!$H$9))*100,"--")</f>
        <v>--</v>
      </c>
      <c r="F69" s="128" t="str">
        <f>IF(('CLO Page-1'!$J$9)&lt;&gt;0,(('CLO Page-1'!J68)/('CLO Page-1'!$J$9))*100,"--")</f>
        <v>--</v>
      </c>
      <c r="G69" s="128" t="str">
        <f>IF(('CLO Page-1'!$L$9)&lt;&gt;0,(('CLO Page-1'!L68)/('CLO Page-1'!$L$9))*100,"--")</f>
        <v>--</v>
      </c>
      <c r="H69" s="128" t="str">
        <f>IF(('PLO Page-1'!$D$9)&lt;&gt;0,(('PLO Page-1'!D68)/('PLO Page-1'!$D$9))*100,"--")</f>
        <v>--</v>
      </c>
      <c r="I69" s="128" t="str">
        <f>IF(('PLO Page-1'!$F$9)&lt;&gt;0,(('PLO Page-1'!F68)/('PLO Page-1'!$F$9))*100,"--")</f>
        <v>--</v>
      </c>
      <c r="J69" s="128" t="str">
        <f>IF(('PLO Page-1'!$H$9)&lt;&gt;0,(('PLO Page-1'!H68)/('PLO Page-1'!$H$9))*100,"--")</f>
        <v>--</v>
      </c>
      <c r="K69" s="128" t="str">
        <f>IF(('PLO Page-1'!$J$9)&lt;&gt;0,(('PLO Page-1'!J68)/('PLO Page-1'!$J$9))*100,"--")</f>
        <v>--</v>
      </c>
      <c r="L69" s="128" t="str">
        <f>IF(('PLO Page-1'!$L$9)&lt;&gt;0,(('PLO Page-1'!L68)/('PLO Page-1'!$L$9))*100,"--")</f>
        <v>--</v>
      </c>
      <c r="M69" s="128" t="str">
        <f>IF(('LEVEL Page-1'!$D$9)&lt;&gt;0,(('LEVEL Page-1'!D68)/('LEVEL Page-1'!$D$9))*100,"--")</f>
        <v>--</v>
      </c>
      <c r="N69" s="128" t="str">
        <f>IF(('LEVEL Page-1'!$F$9)&lt;&gt;0,(('LEVEL Page-1'!F68)/('LEVEL Page-1'!$F$9))*100,"--")</f>
        <v>--</v>
      </c>
      <c r="O69" s="128" t="str">
        <f>IF(('LEVEL Page-1'!$H$9)&lt;&gt;0,(('LEVEL Page-1'!H68)/('LEVEL Page-1'!$H$9))*100,"--")</f>
        <v>--</v>
      </c>
      <c r="P69" s="128" t="str">
        <f>IF(('LEVEL Page-1'!$J$9)&lt;&gt;0,(('LEVEL Page-1'!J68)/('LEVEL Page-1'!$J$9))*100,"--")</f>
        <v>--</v>
      </c>
      <c r="Q69" s="128" t="str">
        <f>IF(('LEVEL Page-1'!$L$9)&lt;&gt;0,(('LEVEL Page-1'!L68)/('LEVEL Page-1'!$L$9))*100,"--")</f>
        <v>--</v>
      </c>
      <c r="R69" s="128">
        <f>'Weightage Page-1'!Q74</f>
        <v>0</v>
      </c>
      <c r="S69" s="128">
        <f>'Weightage Page-1'!AD74</f>
        <v>0</v>
      </c>
      <c r="T69" s="128">
        <f>'Weightage Page-1'!BC74</f>
        <v>0</v>
      </c>
      <c r="U69" s="229">
        <f t="shared" si="1"/>
        <v>0</v>
      </c>
    </row>
    <row r="70" spans="1:21" x14ac:dyDescent="0.25">
      <c r="A70" s="227">
        <v>60</v>
      </c>
      <c r="B70" s="228" t="str">
        <f>IF('Weightage Page-1'!B75&lt;&gt;"",'Weightage Page-1'!B75,"")</f>
        <v>15-14SW155</v>
      </c>
      <c r="C70" s="128" t="str">
        <f>IF(('CLO Page-1'!$D$9)&lt;&gt;0,(('CLO Page-1'!D69)/('CLO Page-1'!$D$9))*100,"--")</f>
        <v>--</v>
      </c>
      <c r="D70" s="128" t="str">
        <f>IF(('CLO Page-1'!$F$9)&lt;&gt;0,(('CLO Page-1'!F69)/('CLO Page-1'!$F$9))*100,"--")</f>
        <v>--</v>
      </c>
      <c r="E70" s="128" t="str">
        <f>IF(('CLO Page-1'!$H$9)&lt;&gt;0,(('CLO Page-1'!H69)/('CLO Page-1'!$H$9))*100,"--")</f>
        <v>--</v>
      </c>
      <c r="F70" s="128" t="str">
        <f>IF(('CLO Page-1'!$J$9)&lt;&gt;0,(('CLO Page-1'!J69)/('CLO Page-1'!$J$9))*100,"--")</f>
        <v>--</v>
      </c>
      <c r="G70" s="128" t="str">
        <f>IF(('CLO Page-1'!$L$9)&lt;&gt;0,(('CLO Page-1'!L69)/('CLO Page-1'!$L$9))*100,"--")</f>
        <v>--</v>
      </c>
      <c r="H70" s="128" t="str">
        <f>IF(('PLO Page-1'!$D$9)&lt;&gt;0,(('PLO Page-1'!D69)/('PLO Page-1'!$D$9))*100,"--")</f>
        <v>--</v>
      </c>
      <c r="I70" s="128" t="str">
        <f>IF(('PLO Page-1'!$F$9)&lt;&gt;0,(('PLO Page-1'!F69)/('PLO Page-1'!$F$9))*100,"--")</f>
        <v>--</v>
      </c>
      <c r="J70" s="128" t="str">
        <f>IF(('PLO Page-1'!$H$9)&lt;&gt;0,(('PLO Page-1'!H69)/('PLO Page-1'!$H$9))*100,"--")</f>
        <v>--</v>
      </c>
      <c r="K70" s="128" t="str">
        <f>IF(('PLO Page-1'!$J$9)&lt;&gt;0,(('PLO Page-1'!J69)/('PLO Page-1'!$J$9))*100,"--")</f>
        <v>--</v>
      </c>
      <c r="L70" s="128" t="str">
        <f>IF(('PLO Page-1'!$L$9)&lt;&gt;0,(('PLO Page-1'!L69)/('PLO Page-1'!$L$9))*100,"--")</f>
        <v>--</v>
      </c>
      <c r="M70" s="128" t="str">
        <f>IF(('LEVEL Page-1'!$D$9)&lt;&gt;0,(('LEVEL Page-1'!D69)/('LEVEL Page-1'!$D$9))*100,"--")</f>
        <v>--</v>
      </c>
      <c r="N70" s="128" t="str">
        <f>IF(('LEVEL Page-1'!$F$9)&lt;&gt;0,(('LEVEL Page-1'!F69)/('LEVEL Page-1'!$F$9))*100,"--")</f>
        <v>--</v>
      </c>
      <c r="O70" s="128" t="str">
        <f>IF(('LEVEL Page-1'!$H$9)&lt;&gt;0,(('LEVEL Page-1'!H69)/('LEVEL Page-1'!$H$9))*100,"--")</f>
        <v>--</v>
      </c>
      <c r="P70" s="128" t="str">
        <f>IF(('LEVEL Page-1'!$J$9)&lt;&gt;0,(('LEVEL Page-1'!J69)/('LEVEL Page-1'!$J$9))*100,"--")</f>
        <v>--</v>
      </c>
      <c r="Q70" s="128" t="str">
        <f>IF(('LEVEL Page-1'!$L$9)&lt;&gt;0,(('LEVEL Page-1'!L69)/('LEVEL Page-1'!$L$9))*100,"--")</f>
        <v>--</v>
      </c>
      <c r="R70" s="128">
        <f>'Weightage Page-1'!Q75</f>
        <v>0</v>
      </c>
      <c r="S70" s="128">
        <f>'Weightage Page-1'!AD75</f>
        <v>0</v>
      </c>
      <c r="T70" s="128">
        <f>'Weightage Page-1'!BC75</f>
        <v>0</v>
      </c>
      <c r="U70" s="229">
        <f t="shared" si="1"/>
        <v>0</v>
      </c>
    </row>
    <row r="71" spans="1:21" x14ac:dyDescent="0.25">
      <c r="A71" s="227">
        <v>61</v>
      </c>
      <c r="B71" s="228" t="str">
        <f>IF('Weightage Page-1'!B76&lt;&gt;"",'Weightage Page-1'!B76,"")</f>
        <v>15-14SW169</v>
      </c>
      <c r="C71" s="128" t="str">
        <f>IF(('CLO Page-1'!$D$9)&lt;&gt;0,(('CLO Page-1'!D70)/('CLO Page-1'!$D$9))*100,"--")</f>
        <v>--</v>
      </c>
      <c r="D71" s="128" t="str">
        <f>IF(('CLO Page-1'!$F$9)&lt;&gt;0,(('CLO Page-1'!F70)/('CLO Page-1'!$F$9))*100,"--")</f>
        <v>--</v>
      </c>
      <c r="E71" s="128" t="str">
        <f>IF(('CLO Page-1'!$H$9)&lt;&gt;0,(('CLO Page-1'!H70)/('CLO Page-1'!$H$9))*100,"--")</f>
        <v>--</v>
      </c>
      <c r="F71" s="128" t="str">
        <f>IF(('CLO Page-1'!$J$9)&lt;&gt;0,(('CLO Page-1'!J70)/('CLO Page-1'!$J$9))*100,"--")</f>
        <v>--</v>
      </c>
      <c r="G71" s="128" t="str">
        <f>IF(('CLO Page-1'!$L$9)&lt;&gt;0,(('CLO Page-1'!L70)/('CLO Page-1'!$L$9))*100,"--")</f>
        <v>--</v>
      </c>
      <c r="H71" s="128" t="str">
        <f>IF(('PLO Page-1'!$D$9)&lt;&gt;0,(('PLO Page-1'!D70)/('PLO Page-1'!$D$9))*100,"--")</f>
        <v>--</v>
      </c>
      <c r="I71" s="128" t="str">
        <f>IF(('PLO Page-1'!$F$9)&lt;&gt;0,(('PLO Page-1'!F70)/('PLO Page-1'!$F$9))*100,"--")</f>
        <v>--</v>
      </c>
      <c r="J71" s="128" t="str">
        <f>IF(('PLO Page-1'!$H$9)&lt;&gt;0,(('PLO Page-1'!H70)/('PLO Page-1'!$H$9))*100,"--")</f>
        <v>--</v>
      </c>
      <c r="K71" s="128" t="str">
        <f>IF(('PLO Page-1'!$J$9)&lt;&gt;0,(('PLO Page-1'!J70)/('PLO Page-1'!$J$9))*100,"--")</f>
        <v>--</v>
      </c>
      <c r="L71" s="128" t="str">
        <f>IF(('PLO Page-1'!$L$9)&lt;&gt;0,(('PLO Page-1'!L70)/('PLO Page-1'!$L$9))*100,"--")</f>
        <v>--</v>
      </c>
      <c r="M71" s="128" t="str">
        <f>IF(('LEVEL Page-1'!$D$9)&lt;&gt;0,(('LEVEL Page-1'!D70)/('LEVEL Page-1'!$D$9))*100,"--")</f>
        <v>--</v>
      </c>
      <c r="N71" s="128" t="str">
        <f>IF(('LEVEL Page-1'!$F$9)&lt;&gt;0,(('LEVEL Page-1'!F70)/('LEVEL Page-1'!$F$9))*100,"--")</f>
        <v>--</v>
      </c>
      <c r="O71" s="128" t="str">
        <f>IF(('LEVEL Page-1'!$H$9)&lt;&gt;0,(('LEVEL Page-1'!H70)/('LEVEL Page-1'!$H$9))*100,"--")</f>
        <v>--</v>
      </c>
      <c r="P71" s="128" t="str">
        <f>IF(('LEVEL Page-1'!$J$9)&lt;&gt;0,(('LEVEL Page-1'!J70)/('LEVEL Page-1'!$J$9))*100,"--")</f>
        <v>--</v>
      </c>
      <c r="Q71" s="128" t="str">
        <f>IF(('LEVEL Page-1'!$L$9)&lt;&gt;0,(('LEVEL Page-1'!L70)/('LEVEL Page-1'!$L$9))*100,"--")</f>
        <v>--</v>
      </c>
      <c r="R71" s="128">
        <f>'Weightage Page-1'!Q76</f>
        <v>0</v>
      </c>
      <c r="S71" s="128">
        <f>'Weightage Page-1'!AD76</f>
        <v>0</v>
      </c>
      <c r="T71" s="128">
        <f>'Weightage Page-1'!BC76</f>
        <v>0</v>
      </c>
      <c r="U71" s="229">
        <f t="shared" si="1"/>
        <v>0</v>
      </c>
    </row>
    <row r="72" spans="1:21" x14ac:dyDescent="0.25">
      <c r="A72" s="227">
        <v>62</v>
      </c>
      <c r="B72" s="228" t="str">
        <f>IF('Weightage Page-1'!B78&lt;&gt;"",'Weightage Page-1'!B78,"")</f>
        <v>15SW02</v>
      </c>
      <c r="C72" s="128" t="str">
        <f>IF(('CLO Page-1'!$D$9)&lt;&gt;0,(('CLO Page-1'!D72)/('CLO Page-1'!$D$9))*100,"--")</f>
        <v>--</v>
      </c>
      <c r="D72" s="128" t="str">
        <f>IF(('CLO Page-1'!$F$9)&lt;&gt;0,(('CLO Page-1'!F72)/('CLO Page-1'!$F$9))*100,"--")</f>
        <v>--</v>
      </c>
      <c r="E72" s="128" t="str">
        <f>IF(('CLO Page-1'!$H$9)&lt;&gt;0,(('CLO Page-1'!H72)/('CLO Page-1'!$H$9))*100,"--")</f>
        <v>--</v>
      </c>
      <c r="F72" s="128" t="str">
        <f>IF(('CLO Page-1'!$J$9)&lt;&gt;0,(('CLO Page-1'!J72)/('CLO Page-1'!$J$9))*100,"--")</f>
        <v>--</v>
      </c>
      <c r="G72" s="128" t="str">
        <f>IF(('CLO Page-1'!$L$9)&lt;&gt;0,(('CLO Page-1'!L72)/('CLO Page-1'!$L$9))*100,"--")</f>
        <v>--</v>
      </c>
      <c r="H72" s="128" t="str">
        <f>IF(('PLO Page-1'!$D$9)&lt;&gt;0,(('PLO Page-1'!D72)/('PLO Page-1'!$D$9))*100,"--")</f>
        <v>--</v>
      </c>
      <c r="I72" s="128" t="str">
        <f>IF(('PLO Page-1'!$F$9)&lt;&gt;0,(('PLO Page-1'!F72)/('PLO Page-1'!$F$9))*100,"--")</f>
        <v>--</v>
      </c>
      <c r="J72" s="128" t="str">
        <f>IF(('PLO Page-1'!$H$9)&lt;&gt;0,(('PLO Page-1'!H72)/('PLO Page-1'!$H$9))*100,"--")</f>
        <v>--</v>
      </c>
      <c r="K72" s="128" t="str">
        <f>IF(('PLO Page-1'!$J$9)&lt;&gt;0,(('PLO Page-1'!J72)/('PLO Page-1'!$J$9))*100,"--")</f>
        <v>--</v>
      </c>
      <c r="L72" s="128" t="str">
        <f>IF(('PLO Page-1'!$L$9)&lt;&gt;0,(('PLO Page-1'!L72)/('PLO Page-1'!$L$9))*100,"--")</f>
        <v>--</v>
      </c>
      <c r="M72" s="128" t="str">
        <f>IF(('LEVEL Page-1'!$D$9)&lt;&gt;0,(('LEVEL Page-1'!D72)/('LEVEL Page-1'!$D$9))*100,"--")</f>
        <v>--</v>
      </c>
      <c r="N72" s="128" t="str">
        <f>IF(('LEVEL Page-1'!$F$9)&lt;&gt;0,(('LEVEL Page-1'!F72)/('LEVEL Page-1'!$F$9))*100,"--")</f>
        <v>--</v>
      </c>
      <c r="O72" s="128" t="str">
        <f>IF(('LEVEL Page-1'!$H$9)&lt;&gt;0,(('LEVEL Page-1'!H72)/('LEVEL Page-1'!$H$9))*100,"--")</f>
        <v>--</v>
      </c>
      <c r="P72" s="128" t="str">
        <f>IF(('LEVEL Page-1'!$J$9)&lt;&gt;0,(('LEVEL Page-1'!J72)/('LEVEL Page-1'!$J$9))*100,"--")</f>
        <v>--</v>
      </c>
      <c r="Q72" s="128" t="str">
        <f>IF(('LEVEL Page-1'!$L$9)&lt;&gt;0,(('LEVEL Page-1'!L72)/('LEVEL Page-1'!$L$9))*100,"--")</f>
        <v>--</v>
      </c>
      <c r="R72" s="128">
        <f>'Weightage Page-1'!Q78</f>
        <v>0</v>
      </c>
      <c r="S72" s="128">
        <f>'Weightage Page-1'!AD78</f>
        <v>0</v>
      </c>
      <c r="T72" s="128">
        <f>'Weightage Page-1'!BC78</f>
        <v>0</v>
      </c>
      <c r="U72" s="229">
        <f t="shared" si="1"/>
        <v>0</v>
      </c>
    </row>
    <row r="73" spans="1:21" x14ac:dyDescent="0.25">
      <c r="A73" s="227">
        <v>63</v>
      </c>
      <c r="B73" s="228" t="str">
        <f>IF('Weightage Page-1'!B79&lt;&gt;"",'Weightage Page-1'!B79,"")</f>
        <v>15SW04</v>
      </c>
      <c r="C73" s="128" t="str">
        <f>IF(('CLO Page-1'!$D$9)&lt;&gt;0,(('CLO Page-1'!D73)/('CLO Page-1'!$D$9))*100,"--")</f>
        <v>--</v>
      </c>
      <c r="D73" s="128" t="str">
        <f>IF(('CLO Page-1'!$F$9)&lt;&gt;0,(('CLO Page-1'!F73)/('CLO Page-1'!$F$9))*100,"--")</f>
        <v>--</v>
      </c>
      <c r="E73" s="128" t="str">
        <f>IF(('CLO Page-1'!$H$9)&lt;&gt;0,(('CLO Page-1'!H73)/('CLO Page-1'!$H$9))*100,"--")</f>
        <v>--</v>
      </c>
      <c r="F73" s="128" t="str">
        <f>IF(('CLO Page-1'!$J$9)&lt;&gt;0,(('CLO Page-1'!J73)/('CLO Page-1'!$J$9))*100,"--")</f>
        <v>--</v>
      </c>
      <c r="G73" s="128" t="str">
        <f>IF(('CLO Page-1'!$L$9)&lt;&gt;0,(('CLO Page-1'!L73)/('CLO Page-1'!$L$9))*100,"--")</f>
        <v>--</v>
      </c>
      <c r="H73" s="128" t="str">
        <f>IF(('PLO Page-1'!$D$9)&lt;&gt;0,(('PLO Page-1'!D73)/('PLO Page-1'!$D$9))*100,"--")</f>
        <v>--</v>
      </c>
      <c r="I73" s="128" t="str">
        <f>IF(('PLO Page-1'!$F$9)&lt;&gt;0,(('PLO Page-1'!F73)/('PLO Page-1'!$F$9))*100,"--")</f>
        <v>--</v>
      </c>
      <c r="J73" s="128" t="str">
        <f>IF(('PLO Page-1'!$H$9)&lt;&gt;0,(('PLO Page-1'!H73)/('PLO Page-1'!$H$9))*100,"--")</f>
        <v>--</v>
      </c>
      <c r="K73" s="128" t="str">
        <f>IF(('PLO Page-1'!$J$9)&lt;&gt;0,(('PLO Page-1'!J73)/('PLO Page-1'!$J$9))*100,"--")</f>
        <v>--</v>
      </c>
      <c r="L73" s="128" t="str">
        <f>IF(('PLO Page-1'!$L$9)&lt;&gt;0,(('PLO Page-1'!L73)/('PLO Page-1'!$L$9))*100,"--")</f>
        <v>--</v>
      </c>
      <c r="M73" s="128" t="str">
        <f>IF(('LEVEL Page-1'!$D$9)&lt;&gt;0,(('LEVEL Page-1'!D73)/('LEVEL Page-1'!$D$9))*100,"--")</f>
        <v>--</v>
      </c>
      <c r="N73" s="128" t="str">
        <f>IF(('LEVEL Page-1'!$F$9)&lt;&gt;0,(('LEVEL Page-1'!F73)/('LEVEL Page-1'!$F$9))*100,"--")</f>
        <v>--</v>
      </c>
      <c r="O73" s="128" t="str">
        <f>IF(('LEVEL Page-1'!$H$9)&lt;&gt;0,(('LEVEL Page-1'!H73)/('LEVEL Page-1'!$H$9))*100,"--")</f>
        <v>--</v>
      </c>
      <c r="P73" s="128" t="str">
        <f>IF(('LEVEL Page-1'!$J$9)&lt;&gt;0,(('LEVEL Page-1'!J73)/('LEVEL Page-1'!$J$9))*100,"--")</f>
        <v>--</v>
      </c>
      <c r="Q73" s="128" t="str">
        <f>IF(('LEVEL Page-1'!$L$9)&lt;&gt;0,(('LEVEL Page-1'!L73)/('LEVEL Page-1'!$L$9))*100,"--")</f>
        <v>--</v>
      </c>
      <c r="R73" s="128">
        <f>'Weightage Page-1'!Q79</f>
        <v>0</v>
      </c>
      <c r="S73" s="128">
        <f>'Weightage Page-1'!AD79</f>
        <v>0</v>
      </c>
      <c r="T73" s="128">
        <f>'Weightage Page-1'!BC79</f>
        <v>0</v>
      </c>
      <c r="U73" s="229">
        <f t="shared" ref="U73:U128" si="2">SUM(R73:T73)</f>
        <v>0</v>
      </c>
    </row>
    <row r="74" spans="1:21" x14ac:dyDescent="0.25">
      <c r="A74" s="227">
        <v>64</v>
      </c>
      <c r="B74" s="228" t="str">
        <f>IF('Weightage Page-1'!B80&lt;&gt;"",'Weightage Page-1'!B80,"")</f>
        <v>15SW06</v>
      </c>
      <c r="C74" s="128" t="str">
        <f>IF(('CLO Page-1'!$D$9)&lt;&gt;0,(('CLO Page-1'!D74)/('CLO Page-1'!$D$9))*100,"--")</f>
        <v>--</v>
      </c>
      <c r="D74" s="128" t="str">
        <f>IF(('CLO Page-1'!$F$9)&lt;&gt;0,(('CLO Page-1'!F74)/('CLO Page-1'!$F$9))*100,"--")</f>
        <v>--</v>
      </c>
      <c r="E74" s="128" t="str">
        <f>IF(('CLO Page-1'!$H$9)&lt;&gt;0,(('CLO Page-1'!H74)/('CLO Page-1'!$H$9))*100,"--")</f>
        <v>--</v>
      </c>
      <c r="F74" s="128" t="str">
        <f>IF(('CLO Page-1'!$J$9)&lt;&gt;0,(('CLO Page-1'!J74)/('CLO Page-1'!$J$9))*100,"--")</f>
        <v>--</v>
      </c>
      <c r="G74" s="128" t="str">
        <f>IF(('CLO Page-1'!$L$9)&lt;&gt;0,(('CLO Page-1'!L74)/('CLO Page-1'!$L$9))*100,"--")</f>
        <v>--</v>
      </c>
      <c r="H74" s="128" t="str">
        <f>IF(('PLO Page-1'!$D$9)&lt;&gt;0,(('PLO Page-1'!D74)/('PLO Page-1'!$D$9))*100,"--")</f>
        <v>--</v>
      </c>
      <c r="I74" s="128" t="str">
        <f>IF(('PLO Page-1'!$F$9)&lt;&gt;0,(('PLO Page-1'!F74)/('PLO Page-1'!$F$9))*100,"--")</f>
        <v>--</v>
      </c>
      <c r="J74" s="128" t="str">
        <f>IF(('PLO Page-1'!$H$9)&lt;&gt;0,(('PLO Page-1'!H74)/('PLO Page-1'!$H$9))*100,"--")</f>
        <v>--</v>
      </c>
      <c r="K74" s="128" t="str">
        <f>IF(('PLO Page-1'!$J$9)&lt;&gt;0,(('PLO Page-1'!J74)/('PLO Page-1'!$J$9))*100,"--")</f>
        <v>--</v>
      </c>
      <c r="L74" s="128" t="str">
        <f>IF(('PLO Page-1'!$L$9)&lt;&gt;0,(('PLO Page-1'!L74)/('PLO Page-1'!$L$9))*100,"--")</f>
        <v>--</v>
      </c>
      <c r="M74" s="128" t="str">
        <f>IF(('LEVEL Page-1'!$D$9)&lt;&gt;0,(('LEVEL Page-1'!D74)/('LEVEL Page-1'!$D$9))*100,"--")</f>
        <v>--</v>
      </c>
      <c r="N74" s="128" t="str">
        <f>IF(('LEVEL Page-1'!$F$9)&lt;&gt;0,(('LEVEL Page-1'!F74)/('LEVEL Page-1'!$F$9))*100,"--")</f>
        <v>--</v>
      </c>
      <c r="O74" s="128" t="str">
        <f>IF(('LEVEL Page-1'!$H$9)&lt;&gt;0,(('LEVEL Page-1'!H74)/('LEVEL Page-1'!$H$9))*100,"--")</f>
        <v>--</v>
      </c>
      <c r="P74" s="128" t="str">
        <f>IF(('LEVEL Page-1'!$J$9)&lt;&gt;0,(('LEVEL Page-1'!J74)/('LEVEL Page-1'!$J$9))*100,"--")</f>
        <v>--</v>
      </c>
      <c r="Q74" s="128" t="str">
        <f>IF(('LEVEL Page-1'!$L$9)&lt;&gt;0,(('LEVEL Page-1'!L74)/('LEVEL Page-1'!$L$9))*100,"--")</f>
        <v>--</v>
      </c>
      <c r="R74" s="128">
        <f>'Weightage Page-1'!Q80</f>
        <v>0</v>
      </c>
      <c r="S74" s="128">
        <f>'Weightage Page-1'!AD80</f>
        <v>0</v>
      </c>
      <c r="T74" s="128">
        <f>'Weightage Page-1'!BC80</f>
        <v>0</v>
      </c>
      <c r="U74" s="229">
        <f t="shared" si="2"/>
        <v>0</v>
      </c>
    </row>
    <row r="75" spans="1:21" x14ac:dyDescent="0.25">
      <c r="A75" s="227">
        <v>65</v>
      </c>
      <c r="B75" s="228" t="str">
        <f>IF('Weightage Page-1'!B81&lt;&gt;"",'Weightage Page-1'!B81,"")</f>
        <v>15SW10</v>
      </c>
      <c r="C75" s="128" t="str">
        <f>IF(('CLO Page-1'!$D$9)&lt;&gt;0,(('CLO Page-1'!D75)/('CLO Page-1'!$D$9))*100,"--")</f>
        <v>--</v>
      </c>
      <c r="D75" s="128" t="str">
        <f>IF(('CLO Page-1'!$F$9)&lt;&gt;0,(('CLO Page-1'!F75)/('CLO Page-1'!$F$9))*100,"--")</f>
        <v>--</v>
      </c>
      <c r="E75" s="128" t="str">
        <f>IF(('CLO Page-1'!$H$9)&lt;&gt;0,(('CLO Page-1'!H75)/('CLO Page-1'!$H$9))*100,"--")</f>
        <v>--</v>
      </c>
      <c r="F75" s="128" t="str">
        <f>IF(('CLO Page-1'!$J$9)&lt;&gt;0,(('CLO Page-1'!J75)/('CLO Page-1'!$J$9))*100,"--")</f>
        <v>--</v>
      </c>
      <c r="G75" s="128" t="str">
        <f>IF(('CLO Page-1'!$L$9)&lt;&gt;0,(('CLO Page-1'!L75)/('CLO Page-1'!$L$9))*100,"--")</f>
        <v>--</v>
      </c>
      <c r="H75" s="128" t="str">
        <f>IF(('PLO Page-1'!$D$9)&lt;&gt;0,(('PLO Page-1'!D75)/('PLO Page-1'!$D$9))*100,"--")</f>
        <v>--</v>
      </c>
      <c r="I75" s="128" t="str">
        <f>IF(('PLO Page-1'!$F$9)&lt;&gt;0,(('PLO Page-1'!F75)/('PLO Page-1'!$F$9))*100,"--")</f>
        <v>--</v>
      </c>
      <c r="J75" s="128" t="str">
        <f>IF(('PLO Page-1'!$H$9)&lt;&gt;0,(('PLO Page-1'!H75)/('PLO Page-1'!$H$9))*100,"--")</f>
        <v>--</v>
      </c>
      <c r="K75" s="128" t="str">
        <f>IF(('PLO Page-1'!$J$9)&lt;&gt;0,(('PLO Page-1'!J75)/('PLO Page-1'!$J$9))*100,"--")</f>
        <v>--</v>
      </c>
      <c r="L75" s="128" t="str">
        <f>IF(('PLO Page-1'!$L$9)&lt;&gt;0,(('PLO Page-1'!L75)/('PLO Page-1'!$L$9))*100,"--")</f>
        <v>--</v>
      </c>
      <c r="M75" s="128" t="str">
        <f>IF(('LEVEL Page-1'!$D$9)&lt;&gt;0,(('LEVEL Page-1'!D75)/('LEVEL Page-1'!$D$9))*100,"--")</f>
        <v>--</v>
      </c>
      <c r="N75" s="128" t="str">
        <f>IF(('LEVEL Page-1'!$F$9)&lt;&gt;0,(('LEVEL Page-1'!F75)/('LEVEL Page-1'!$F$9))*100,"--")</f>
        <v>--</v>
      </c>
      <c r="O75" s="128" t="str">
        <f>IF(('LEVEL Page-1'!$H$9)&lt;&gt;0,(('LEVEL Page-1'!H75)/('LEVEL Page-1'!$H$9))*100,"--")</f>
        <v>--</v>
      </c>
      <c r="P75" s="128" t="str">
        <f>IF(('LEVEL Page-1'!$J$9)&lt;&gt;0,(('LEVEL Page-1'!J75)/('LEVEL Page-1'!$J$9))*100,"--")</f>
        <v>--</v>
      </c>
      <c r="Q75" s="128" t="str">
        <f>IF(('LEVEL Page-1'!$L$9)&lt;&gt;0,(('LEVEL Page-1'!L75)/('LEVEL Page-1'!$L$9))*100,"--")</f>
        <v>--</v>
      </c>
      <c r="R75" s="128">
        <f>'Weightage Page-1'!Q81</f>
        <v>0</v>
      </c>
      <c r="S75" s="128">
        <f>'Weightage Page-1'!AD81</f>
        <v>0</v>
      </c>
      <c r="T75" s="128">
        <f>'Weightage Page-1'!BC81</f>
        <v>0</v>
      </c>
      <c r="U75" s="229">
        <f t="shared" si="2"/>
        <v>0</v>
      </c>
    </row>
    <row r="76" spans="1:21" x14ac:dyDescent="0.25">
      <c r="A76" s="227">
        <v>66</v>
      </c>
      <c r="B76" s="228" t="str">
        <f>IF('Weightage Page-1'!B82&lt;&gt;"",'Weightage Page-1'!B82,"")</f>
        <v>15SW12</v>
      </c>
      <c r="C76" s="128" t="str">
        <f>IF(('CLO Page-1'!$D$9)&lt;&gt;0,(('CLO Page-1'!D76)/('CLO Page-1'!$D$9))*100,"--")</f>
        <v>--</v>
      </c>
      <c r="D76" s="128" t="str">
        <f>IF(('CLO Page-1'!$F$9)&lt;&gt;0,(('CLO Page-1'!F76)/('CLO Page-1'!$F$9))*100,"--")</f>
        <v>--</v>
      </c>
      <c r="E76" s="128" t="str">
        <f>IF(('CLO Page-1'!$H$9)&lt;&gt;0,(('CLO Page-1'!H76)/('CLO Page-1'!$H$9))*100,"--")</f>
        <v>--</v>
      </c>
      <c r="F76" s="128" t="str">
        <f>IF(('CLO Page-1'!$J$9)&lt;&gt;0,(('CLO Page-1'!J76)/('CLO Page-1'!$J$9))*100,"--")</f>
        <v>--</v>
      </c>
      <c r="G76" s="128" t="str">
        <f>IF(('CLO Page-1'!$L$9)&lt;&gt;0,(('CLO Page-1'!L76)/('CLO Page-1'!$L$9))*100,"--")</f>
        <v>--</v>
      </c>
      <c r="H76" s="128" t="str">
        <f>IF(('PLO Page-1'!$D$9)&lt;&gt;0,(('PLO Page-1'!D76)/('PLO Page-1'!$D$9))*100,"--")</f>
        <v>--</v>
      </c>
      <c r="I76" s="128" t="str">
        <f>IF(('PLO Page-1'!$F$9)&lt;&gt;0,(('PLO Page-1'!F76)/('PLO Page-1'!$F$9))*100,"--")</f>
        <v>--</v>
      </c>
      <c r="J76" s="128" t="str">
        <f>IF(('PLO Page-1'!$H$9)&lt;&gt;0,(('PLO Page-1'!H76)/('PLO Page-1'!$H$9))*100,"--")</f>
        <v>--</v>
      </c>
      <c r="K76" s="128" t="str">
        <f>IF(('PLO Page-1'!$J$9)&lt;&gt;0,(('PLO Page-1'!J76)/('PLO Page-1'!$J$9))*100,"--")</f>
        <v>--</v>
      </c>
      <c r="L76" s="128" t="str">
        <f>IF(('PLO Page-1'!$L$9)&lt;&gt;0,(('PLO Page-1'!L76)/('PLO Page-1'!$L$9))*100,"--")</f>
        <v>--</v>
      </c>
      <c r="M76" s="128" t="str">
        <f>IF(('LEVEL Page-1'!$D$9)&lt;&gt;0,(('LEVEL Page-1'!D76)/('LEVEL Page-1'!$D$9))*100,"--")</f>
        <v>--</v>
      </c>
      <c r="N76" s="128" t="str">
        <f>IF(('LEVEL Page-1'!$F$9)&lt;&gt;0,(('LEVEL Page-1'!F76)/('LEVEL Page-1'!$F$9))*100,"--")</f>
        <v>--</v>
      </c>
      <c r="O76" s="128" t="str">
        <f>IF(('LEVEL Page-1'!$H$9)&lt;&gt;0,(('LEVEL Page-1'!H76)/('LEVEL Page-1'!$H$9))*100,"--")</f>
        <v>--</v>
      </c>
      <c r="P76" s="128" t="str">
        <f>IF(('LEVEL Page-1'!$J$9)&lt;&gt;0,(('LEVEL Page-1'!J76)/('LEVEL Page-1'!$J$9))*100,"--")</f>
        <v>--</v>
      </c>
      <c r="Q76" s="128" t="str">
        <f>IF(('LEVEL Page-1'!$L$9)&lt;&gt;0,(('LEVEL Page-1'!L76)/('LEVEL Page-1'!$L$9))*100,"--")</f>
        <v>--</v>
      </c>
      <c r="R76" s="128">
        <f>'Weightage Page-1'!Q82</f>
        <v>0</v>
      </c>
      <c r="S76" s="128">
        <f>'Weightage Page-1'!AD82</f>
        <v>0</v>
      </c>
      <c r="T76" s="128">
        <f>'Weightage Page-1'!BC82</f>
        <v>0</v>
      </c>
      <c r="U76" s="229">
        <f t="shared" si="2"/>
        <v>0</v>
      </c>
    </row>
    <row r="77" spans="1:21" x14ac:dyDescent="0.25">
      <c r="A77" s="227">
        <v>67</v>
      </c>
      <c r="B77" s="228" t="str">
        <f>IF('Weightage Page-1'!B83&lt;&gt;"",'Weightage Page-1'!B83,"")</f>
        <v>15SW14</v>
      </c>
      <c r="C77" s="128" t="str">
        <f>IF(('CLO Page-1'!$D$9)&lt;&gt;0,(('CLO Page-1'!D77)/('CLO Page-1'!$D$9))*100,"--")</f>
        <v>--</v>
      </c>
      <c r="D77" s="128" t="str">
        <f>IF(('CLO Page-1'!$F$9)&lt;&gt;0,(('CLO Page-1'!F77)/('CLO Page-1'!$F$9))*100,"--")</f>
        <v>--</v>
      </c>
      <c r="E77" s="128" t="str">
        <f>IF(('CLO Page-1'!$H$9)&lt;&gt;0,(('CLO Page-1'!H77)/('CLO Page-1'!$H$9))*100,"--")</f>
        <v>--</v>
      </c>
      <c r="F77" s="128" t="str">
        <f>IF(('CLO Page-1'!$J$9)&lt;&gt;0,(('CLO Page-1'!J77)/('CLO Page-1'!$J$9))*100,"--")</f>
        <v>--</v>
      </c>
      <c r="G77" s="128" t="str">
        <f>IF(('CLO Page-1'!$L$9)&lt;&gt;0,(('CLO Page-1'!L77)/('CLO Page-1'!$L$9))*100,"--")</f>
        <v>--</v>
      </c>
      <c r="H77" s="128" t="str">
        <f>IF(('PLO Page-1'!$D$9)&lt;&gt;0,(('PLO Page-1'!D77)/('PLO Page-1'!$D$9))*100,"--")</f>
        <v>--</v>
      </c>
      <c r="I77" s="128" t="str">
        <f>IF(('PLO Page-1'!$F$9)&lt;&gt;0,(('PLO Page-1'!F77)/('PLO Page-1'!$F$9))*100,"--")</f>
        <v>--</v>
      </c>
      <c r="J77" s="128" t="str">
        <f>IF(('PLO Page-1'!$H$9)&lt;&gt;0,(('PLO Page-1'!H77)/('PLO Page-1'!$H$9))*100,"--")</f>
        <v>--</v>
      </c>
      <c r="K77" s="128" t="str">
        <f>IF(('PLO Page-1'!$J$9)&lt;&gt;0,(('PLO Page-1'!J77)/('PLO Page-1'!$J$9))*100,"--")</f>
        <v>--</v>
      </c>
      <c r="L77" s="128" t="str">
        <f>IF(('PLO Page-1'!$L$9)&lt;&gt;0,(('PLO Page-1'!L77)/('PLO Page-1'!$L$9))*100,"--")</f>
        <v>--</v>
      </c>
      <c r="M77" s="128" t="str">
        <f>IF(('LEVEL Page-1'!$D$9)&lt;&gt;0,(('LEVEL Page-1'!D77)/('LEVEL Page-1'!$D$9))*100,"--")</f>
        <v>--</v>
      </c>
      <c r="N77" s="128" t="str">
        <f>IF(('LEVEL Page-1'!$F$9)&lt;&gt;0,(('LEVEL Page-1'!F77)/('LEVEL Page-1'!$F$9))*100,"--")</f>
        <v>--</v>
      </c>
      <c r="O77" s="128" t="str">
        <f>IF(('LEVEL Page-1'!$H$9)&lt;&gt;0,(('LEVEL Page-1'!H77)/('LEVEL Page-1'!$H$9))*100,"--")</f>
        <v>--</v>
      </c>
      <c r="P77" s="128" t="str">
        <f>IF(('LEVEL Page-1'!$J$9)&lt;&gt;0,(('LEVEL Page-1'!J77)/('LEVEL Page-1'!$J$9))*100,"--")</f>
        <v>--</v>
      </c>
      <c r="Q77" s="128" t="str">
        <f>IF(('LEVEL Page-1'!$L$9)&lt;&gt;0,(('LEVEL Page-1'!L77)/('LEVEL Page-1'!$L$9))*100,"--")</f>
        <v>--</v>
      </c>
      <c r="R77" s="128">
        <f>'Weightage Page-1'!Q83</f>
        <v>0</v>
      </c>
      <c r="S77" s="128">
        <f>'Weightage Page-1'!AD83</f>
        <v>0</v>
      </c>
      <c r="T77" s="128">
        <f>'Weightage Page-1'!BC83</f>
        <v>0</v>
      </c>
      <c r="U77" s="229">
        <f t="shared" si="2"/>
        <v>0</v>
      </c>
    </row>
    <row r="78" spans="1:21" x14ac:dyDescent="0.25">
      <c r="A78" s="227">
        <v>68</v>
      </c>
      <c r="B78" s="228" t="str">
        <f>IF('Weightage Page-1'!B84&lt;&gt;"",'Weightage Page-1'!B84,"")</f>
        <v>15SW18</v>
      </c>
      <c r="C78" s="128" t="str">
        <f>IF(('CLO Page-1'!$D$9)&lt;&gt;0,(('CLO Page-1'!D78)/('CLO Page-1'!$D$9))*100,"--")</f>
        <v>--</v>
      </c>
      <c r="D78" s="128" t="str">
        <f>IF(('CLO Page-1'!$F$9)&lt;&gt;0,(('CLO Page-1'!F78)/('CLO Page-1'!$F$9))*100,"--")</f>
        <v>--</v>
      </c>
      <c r="E78" s="128" t="str">
        <f>IF(('CLO Page-1'!$H$9)&lt;&gt;0,(('CLO Page-1'!H78)/('CLO Page-1'!$H$9))*100,"--")</f>
        <v>--</v>
      </c>
      <c r="F78" s="128" t="str">
        <f>IF(('CLO Page-1'!$J$9)&lt;&gt;0,(('CLO Page-1'!J78)/('CLO Page-1'!$J$9))*100,"--")</f>
        <v>--</v>
      </c>
      <c r="G78" s="128" t="str">
        <f>IF(('CLO Page-1'!$L$9)&lt;&gt;0,(('CLO Page-1'!L78)/('CLO Page-1'!$L$9))*100,"--")</f>
        <v>--</v>
      </c>
      <c r="H78" s="128" t="str">
        <f>IF(('PLO Page-1'!$D$9)&lt;&gt;0,(('PLO Page-1'!D78)/('PLO Page-1'!$D$9))*100,"--")</f>
        <v>--</v>
      </c>
      <c r="I78" s="128" t="str">
        <f>IF(('PLO Page-1'!$F$9)&lt;&gt;0,(('PLO Page-1'!F78)/('PLO Page-1'!$F$9))*100,"--")</f>
        <v>--</v>
      </c>
      <c r="J78" s="128" t="str">
        <f>IF(('PLO Page-1'!$H$9)&lt;&gt;0,(('PLO Page-1'!H78)/('PLO Page-1'!$H$9))*100,"--")</f>
        <v>--</v>
      </c>
      <c r="K78" s="128" t="str">
        <f>IF(('PLO Page-1'!$J$9)&lt;&gt;0,(('PLO Page-1'!J78)/('PLO Page-1'!$J$9))*100,"--")</f>
        <v>--</v>
      </c>
      <c r="L78" s="128" t="str">
        <f>IF(('PLO Page-1'!$L$9)&lt;&gt;0,(('PLO Page-1'!L78)/('PLO Page-1'!$L$9))*100,"--")</f>
        <v>--</v>
      </c>
      <c r="M78" s="128" t="str">
        <f>IF(('LEVEL Page-1'!$D$9)&lt;&gt;0,(('LEVEL Page-1'!D78)/('LEVEL Page-1'!$D$9))*100,"--")</f>
        <v>--</v>
      </c>
      <c r="N78" s="128" t="str">
        <f>IF(('LEVEL Page-1'!$F$9)&lt;&gt;0,(('LEVEL Page-1'!F78)/('LEVEL Page-1'!$F$9))*100,"--")</f>
        <v>--</v>
      </c>
      <c r="O78" s="128" t="str">
        <f>IF(('LEVEL Page-1'!$H$9)&lt;&gt;0,(('LEVEL Page-1'!H78)/('LEVEL Page-1'!$H$9))*100,"--")</f>
        <v>--</v>
      </c>
      <c r="P78" s="128" t="str">
        <f>IF(('LEVEL Page-1'!$J$9)&lt;&gt;0,(('LEVEL Page-1'!J78)/('LEVEL Page-1'!$J$9))*100,"--")</f>
        <v>--</v>
      </c>
      <c r="Q78" s="128" t="str">
        <f>IF(('LEVEL Page-1'!$L$9)&lt;&gt;0,(('LEVEL Page-1'!L78)/('LEVEL Page-1'!$L$9))*100,"--")</f>
        <v>--</v>
      </c>
      <c r="R78" s="128">
        <f>'Weightage Page-1'!Q84</f>
        <v>0</v>
      </c>
      <c r="S78" s="128">
        <f>'Weightage Page-1'!AD84</f>
        <v>0</v>
      </c>
      <c r="T78" s="128">
        <f>'Weightage Page-1'!BC84</f>
        <v>0</v>
      </c>
      <c r="U78" s="229">
        <f t="shared" si="2"/>
        <v>0</v>
      </c>
    </row>
    <row r="79" spans="1:21" x14ac:dyDescent="0.25">
      <c r="A79" s="227">
        <v>69</v>
      </c>
      <c r="B79" s="228" t="str">
        <f>IF('Weightage Page-1'!B85&lt;&gt;"",'Weightage Page-1'!B85,"")</f>
        <v>15SW20</v>
      </c>
      <c r="C79" s="128" t="str">
        <f>IF(('CLO Page-1'!$D$9)&lt;&gt;0,(('CLO Page-1'!D79)/('CLO Page-1'!$D$9))*100,"--")</f>
        <v>--</v>
      </c>
      <c r="D79" s="128" t="str">
        <f>IF(('CLO Page-1'!$F$9)&lt;&gt;0,(('CLO Page-1'!F79)/('CLO Page-1'!$F$9))*100,"--")</f>
        <v>--</v>
      </c>
      <c r="E79" s="128" t="str">
        <f>IF(('CLO Page-1'!$H$9)&lt;&gt;0,(('CLO Page-1'!H79)/('CLO Page-1'!$H$9))*100,"--")</f>
        <v>--</v>
      </c>
      <c r="F79" s="128" t="str">
        <f>IF(('CLO Page-1'!$J$9)&lt;&gt;0,(('CLO Page-1'!J79)/('CLO Page-1'!$J$9))*100,"--")</f>
        <v>--</v>
      </c>
      <c r="G79" s="128" t="str">
        <f>IF(('CLO Page-1'!$L$9)&lt;&gt;0,(('CLO Page-1'!L79)/('CLO Page-1'!$L$9))*100,"--")</f>
        <v>--</v>
      </c>
      <c r="H79" s="128" t="str">
        <f>IF(('PLO Page-1'!$D$9)&lt;&gt;0,(('PLO Page-1'!D79)/('PLO Page-1'!$D$9))*100,"--")</f>
        <v>--</v>
      </c>
      <c r="I79" s="128" t="str">
        <f>IF(('PLO Page-1'!$F$9)&lt;&gt;0,(('PLO Page-1'!F79)/('PLO Page-1'!$F$9))*100,"--")</f>
        <v>--</v>
      </c>
      <c r="J79" s="128" t="str">
        <f>IF(('PLO Page-1'!$H$9)&lt;&gt;0,(('PLO Page-1'!H79)/('PLO Page-1'!$H$9))*100,"--")</f>
        <v>--</v>
      </c>
      <c r="K79" s="128" t="str">
        <f>IF(('PLO Page-1'!$J$9)&lt;&gt;0,(('PLO Page-1'!J79)/('PLO Page-1'!$J$9))*100,"--")</f>
        <v>--</v>
      </c>
      <c r="L79" s="128" t="str">
        <f>IF(('PLO Page-1'!$L$9)&lt;&gt;0,(('PLO Page-1'!L79)/('PLO Page-1'!$L$9))*100,"--")</f>
        <v>--</v>
      </c>
      <c r="M79" s="128" t="str">
        <f>IF(('LEVEL Page-1'!$D$9)&lt;&gt;0,(('LEVEL Page-1'!D79)/('LEVEL Page-1'!$D$9))*100,"--")</f>
        <v>--</v>
      </c>
      <c r="N79" s="128" t="str">
        <f>IF(('LEVEL Page-1'!$F$9)&lt;&gt;0,(('LEVEL Page-1'!F79)/('LEVEL Page-1'!$F$9))*100,"--")</f>
        <v>--</v>
      </c>
      <c r="O79" s="128" t="str">
        <f>IF(('LEVEL Page-1'!$H$9)&lt;&gt;0,(('LEVEL Page-1'!H79)/('LEVEL Page-1'!$H$9))*100,"--")</f>
        <v>--</v>
      </c>
      <c r="P79" s="128" t="str">
        <f>IF(('LEVEL Page-1'!$J$9)&lt;&gt;0,(('LEVEL Page-1'!J79)/('LEVEL Page-1'!$J$9))*100,"--")</f>
        <v>--</v>
      </c>
      <c r="Q79" s="128" t="str">
        <f>IF(('LEVEL Page-1'!$L$9)&lt;&gt;0,(('LEVEL Page-1'!L79)/('LEVEL Page-1'!$L$9))*100,"--")</f>
        <v>--</v>
      </c>
      <c r="R79" s="128">
        <f>'Weightage Page-1'!Q85</f>
        <v>0</v>
      </c>
      <c r="S79" s="128">
        <f>'Weightage Page-1'!AD85</f>
        <v>0</v>
      </c>
      <c r="T79" s="128">
        <f>'Weightage Page-1'!BC85</f>
        <v>0</v>
      </c>
      <c r="U79" s="229">
        <f t="shared" si="2"/>
        <v>0</v>
      </c>
    </row>
    <row r="80" spans="1:21" x14ac:dyDescent="0.25">
      <c r="A80" s="227">
        <v>70</v>
      </c>
      <c r="B80" s="228" t="str">
        <f>IF('Weightage Page-1'!B86&lt;&gt;"",'Weightage Page-1'!B86,"")</f>
        <v>15SW28</v>
      </c>
      <c r="C80" s="128" t="str">
        <f>IF(('CLO Page-1'!$D$9)&lt;&gt;0,(('CLO Page-1'!D80)/('CLO Page-1'!$D$9))*100,"--")</f>
        <v>--</v>
      </c>
      <c r="D80" s="128" t="str">
        <f>IF(('CLO Page-1'!$F$9)&lt;&gt;0,(('CLO Page-1'!F80)/('CLO Page-1'!$F$9))*100,"--")</f>
        <v>--</v>
      </c>
      <c r="E80" s="128" t="str">
        <f>IF(('CLO Page-1'!$H$9)&lt;&gt;0,(('CLO Page-1'!H80)/('CLO Page-1'!$H$9))*100,"--")</f>
        <v>--</v>
      </c>
      <c r="F80" s="128" t="str">
        <f>IF(('CLO Page-1'!$J$9)&lt;&gt;0,(('CLO Page-1'!J80)/('CLO Page-1'!$J$9))*100,"--")</f>
        <v>--</v>
      </c>
      <c r="G80" s="128" t="str">
        <f>IF(('CLO Page-1'!$L$9)&lt;&gt;0,(('CLO Page-1'!L80)/('CLO Page-1'!$L$9))*100,"--")</f>
        <v>--</v>
      </c>
      <c r="H80" s="128" t="str">
        <f>IF(('PLO Page-1'!$D$9)&lt;&gt;0,(('PLO Page-1'!D80)/('PLO Page-1'!$D$9))*100,"--")</f>
        <v>--</v>
      </c>
      <c r="I80" s="128" t="str">
        <f>IF(('PLO Page-1'!$F$9)&lt;&gt;0,(('PLO Page-1'!F80)/('PLO Page-1'!$F$9))*100,"--")</f>
        <v>--</v>
      </c>
      <c r="J80" s="128" t="str">
        <f>IF(('PLO Page-1'!$H$9)&lt;&gt;0,(('PLO Page-1'!H80)/('PLO Page-1'!$H$9))*100,"--")</f>
        <v>--</v>
      </c>
      <c r="K80" s="128" t="str">
        <f>IF(('PLO Page-1'!$J$9)&lt;&gt;0,(('PLO Page-1'!J80)/('PLO Page-1'!$J$9))*100,"--")</f>
        <v>--</v>
      </c>
      <c r="L80" s="128" t="str">
        <f>IF(('PLO Page-1'!$L$9)&lt;&gt;0,(('PLO Page-1'!L80)/('PLO Page-1'!$L$9))*100,"--")</f>
        <v>--</v>
      </c>
      <c r="M80" s="128" t="str">
        <f>IF(('LEVEL Page-1'!$D$9)&lt;&gt;0,(('LEVEL Page-1'!D80)/('LEVEL Page-1'!$D$9))*100,"--")</f>
        <v>--</v>
      </c>
      <c r="N80" s="128" t="str">
        <f>IF(('LEVEL Page-1'!$F$9)&lt;&gt;0,(('LEVEL Page-1'!F80)/('LEVEL Page-1'!$F$9))*100,"--")</f>
        <v>--</v>
      </c>
      <c r="O80" s="128" t="str">
        <f>IF(('LEVEL Page-1'!$H$9)&lt;&gt;0,(('LEVEL Page-1'!H80)/('LEVEL Page-1'!$H$9))*100,"--")</f>
        <v>--</v>
      </c>
      <c r="P80" s="128" t="str">
        <f>IF(('LEVEL Page-1'!$J$9)&lt;&gt;0,(('LEVEL Page-1'!J80)/('LEVEL Page-1'!$J$9))*100,"--")</f>
        <v>--</v>
      </c>
      <c r="Q80" s="128" t="str">
        <f>IF(('LEVEL Page-1'!$L$9)&lt;&gt;0,(('LEVEL Page-1'!L80)/('LEVEL Page-1'!$L$9))*100,"--")</f>
        <v>--</v>
      </c>
      <c r="R80" s="128">
        <f>'Weightage Page-1'!Q86</f>
        <v>0</v>
      </c>
      <c r="S80" s="128">
        <f>'Weightage Page-1'!AD86</f>
        <v>0</v>
      </c>
      <c r="T80" s="128">
        <f>'Weightage Page-1'!BC86</f>
        <v>0</v>
      </c>
      <c r="U80" s="229">
        <f t="shared" si="2"/>
        <v>0</v>
      </c>
    </row>
    <row r="81" spans="1:21" x14ac:dyDescent="0.25">
      <c r="A81" s="227">
        <v>71</v>
      </c>
      <c r="B81" s="228" t="str">
        <f>IF('Weightage Page-1'!B87&lt;&gt;"",'Weightage Page-1'!B87,"")</f>
        <v>15SW30</v>
      </c>
      <c r="C81" s="128" t="str">
        <f>IF(('CLO Page-1'!$D$9)&lt;&gt;0,(('CLO Page-1'!D81)/('CLO Page-1'!$D$9))*100,"--")</f>
        <v>--</v>
      </c>
      <c r="D81" s="128" t="str">
        <f>IF(('CLO Page-1'!$F$9)&lt;&gt;0,(('CLO Page-1'!F81)/('CLO Page-1'!$F$9))*100,"--")</f>
        <v>--</v>
      </c>
      <c r="E81" s="128" t="str">
        <f>IF(('CLO Page-1'!$H$9)&lt;&gt;0,(('CLO Page-1'!H81)/('CLO Page-1'!$H$9))*100,"--")</f>
        <v>--</v>
      </c>
      <c r="F81" s="128" t="str">
        <f>IF(('CLO Page-1'!$J$9)&lt;&gt;0,(('CLO Page-1'!J81)/('CLO Page-1'!$J$9))*100,"--")</f>
        <v>--</v>
      </c>
      <c r="G81" s="128" t="str">
        <f>IF(('CLO Page-1'!$L$9)&lt;&gt;0,(('CLO Page-1'!L81)/('CLO Page-1'!$L$9))*100,"--")</f>
        <v>--</v>
      </c>
      <c r="H81" s="128" t="str">
        <f>IF(('PLO Page-1'!$D$9)&lt;&gt;0,(('PLO Page-1'!D81)/('PLO Page-1'!$D$9))*100,"--")</f>
        <v>--</v>
      </c>
      <c r="I81" s="128" t="str">
        <f>IF(('PLO Page-1'!$F$9)&lt;&gt;0,(('PLO Page-1'!F81)/('PLO Page-1'!$F$9))*100,"--")</f>
        <v>--</v>
      </c>
      <c r="J81" s="128" t="str">
        <f>IF(('PLO Page-1'!$H$9)&lt;&gt;0,(('PLO Page-1'!H81)/('PLO Page-1'!$H$9))*100,"--")</f>
        <v>--</v>
      </c>
      <c r="K81" s="128" t="str">
        <f>IF(('PLO Page-1'!$J$9)&lt;&gt;0,(('PLO Page-1'!J81)/('PLO Page-1'!$J$9))*100,"--")</f>
        <v>--</v>
      </c>
      <c r="L81" s="128" t="str">
        <f>IF(('PLO Page-1'!$L$9)&lt;&gt;0,(('PLO Page-1'!L81)/('PLO Page-1'!$L$9))*100,"--")</f>
        <v>--</v>
      </c>
      <c r="M81" s="128" t="str">
        <f>IF(('LEVEL Page-1'!$D$9)&lt;&gt;0,(('LEVEL Page-1'!D81)/('LEVEL Page-1'!$D$9))*100,"--")</f>
        <v>--</v>
      </c>
      <c r="N81" s="128" t="str">
        <f>IF(('LEVEL Page-1'!$F$9)&lt;&gt;0,(('LEVEL Page-1'!F81)/('LEVEL Page-1'!$F$9))*100,"--")</f>
        <v>--</v>
      </c>
      <c r="O81" s="128" t="str">
        <f>IF(('LEVEL Page-1'!$H$9)&lt;&gt;0,(('LEVEL Page-1'!H81)/('LEVEL Page-1'!$H$9))*100,"--")</f>
        <v>--</v>
      </c>
      <c r="P81" s="128" t="str">
        <f>IF(('LEVEL Page-1'!$J$9)&lt;&gt;0,(('LEVEL Page-1'!J81)/('LEVEL Page-1'!$J$9))*100,"--")</f>
        <v>--</v>
      </c>
      <c r="Q81" s="128" t="str">
        <f>IF(('LEVEL Page-1'!$L$9)&lt;&gt;0,(('LEVEL Page-1'!L81)/('LEVEL Page-1'!$L$9))*100,"--")</f>
        <v>--</v>
      </c>
      <c r="R81" s="128">
        <f>'Weightage Page-1'!Q87</f>
        <v>0</v>
      </c>
      <c r="S81" s="128">
        <f>'Weightage Page-1'!AD87</f>
        <v>0</v>
      </c>
      <c r="T81" s="128">
        <f>'Weightage Page-1'!BC87</f>
        <v>0</v>
      </c>
      <c r="U81" s="229">
        <f t="shared" si="2"/>
        <v>0</v>
      </c>
    </row>
    <row r="82" spans="1:21" x14ac:dyDescent="0.25">
      <c r="A82" s="227">
        <v>72</v>
      </c>
      <c r="B82" s="228" t="str">
        <f>IF('Weightage Page-1'!B88&lt;&gt;"",'Weightage Page-1'!B88,"")</f>
        <v>15SW32</v>
      </c>
      <c r="C82" s="128" t="str">
        <f>IF(('CLO Page-1'!$D$9)&lt;&gt;0,(('CLO Page-1'!D82)/('CLO Page-1'!$D$9))*100,"--")</f>
        <v>--</v>
      </c>
      <c r="D82" s="128" t="str">
        <f>IF(('CLO Page-1'!$F$9)&lt;&gt;0,(('CLO Page-1'!F82)/('CLO Page-1'!$F$9))*100,"--")</f>
        <v>--</v>
      </c>
      <c r="E82" s="128" t="str">
        <f>IF(('CLO Page-1'!$H$9)&lt;&gt;0,(('CLO Page-1'!H82)/('CLO Page-1'!$H$9))*100,"--")</f>
        <v>--</v>
      </c>
      <c r="F82" s="128" t="str">
        <f>IF(('CLO Page-1'!$J$9)&lt;&gt;0,(('CLO Page-1'!J82)/('CLO Page-1'!$J$9))*100,"--")</f>
        <v>--</v>
      </c>
      <c r="G82" s="128" t="str">
        <f>IF(('CLO Page-1'!$L$9)&lt;&gt;0,(('CLO Page-1'!L82)/('CLO Page-1'!$L$9))*100,"--")</f>
        <v>--</v>
      </c>
      <c r="H82" s="128" t="str">
        <f>IF(('PLO Page-1'!$D$9)&lt;&gt;0,(('PLO Page-1'!D82)/('PLO Page-1'!$D$9))*100,"--")</f>
        <v>--</v>
      </c>
      <c r="I82" s="128" t="str">
        <f>IF(('PLO Page-1'!$F$9)&lt;&gt;0,(('PLO Page-1'!F82)/('PLO Page-1'!$F$9))*100,"--")</f>
        <v>--</v>
      </c>
      <c r="J82" s="128" t="str">
        <f>IF(('PLO Page-1'!$H$9)&lt;&gt;0,(('PLO Page-1'!H82)/('PLO Page-1'!$H$9))*100,"--")</f>
        <v>--</v>
      </c>
      <c r="K82" s="128" t="str">
        <f>IF(('PLO Page-1'!$J$9)&lt;&gt;0,(('PLO Page-1'!J82)/('PLO Page-1'!$J$9))*100,"--")</f>
        <v>--</v>
      </c>
      <c r="L82" s="128" t="str">
        <f>IF(('PLO Page-1'!$L$9)&lt;&gt;0,(('PLO Page-1'!L82)/('PLO Page-1'!$L$9))*100,"--")</f>
        <v>--</v>
      </c>
      <c r="M82" s="128" t="str">
        <f>IF(('LEVEL Page-1'!$D$9)&lt;&gt;0,(('LEVEL Page-1'!D82)/('LEVEL Page-1'!$D$9))*100,"--")</f>
        <v>--</v>
      </c>
      <c r="N82" s="128" t="str">
        <f>IF(('LEVEL Page-1'!$F$9)&lt;&gt;0,(('LEVEL Page-1'!F82)/('LEVEL Page-1'!$F$9))*100,"--")</f>
        <v>--</v>
      </c>
      <c r="O82" s="128" t="str">
        <f>IF(('LEVEL Page-1'!$H$9)&lt;&gt;0,(('LEVEL Page-1'!H82)/('LEVEL Page-1'!$H$9))*100,"--")</f>
        <v>--</v>
      </c>
      <c r="P82" s="128" t="str">
        <f>IF(('LEVEL Page-1'!$J$9)&lt;&gt;0,(('LEVEL Page-1'!J82)/('LEVEL Page-1'!$J$9))*100,"--")</f>
        <v>--</v>
      </c>
      <c r="Q82" s="128" t="str">
        <f>IF(('LEVEL Page-1'!$L$9)&lt;&gt;0,(('LEVEL Page-1'!L82)/('LEVEL Page-1'!$L$9))*100,"--")</f>
        <v>--</v>
      </c>
      <c r="R82" s="128">
        <f>'Weightage Page-1'!Q88</f>
        <v>0</v>
      </c>
      <c r="S82" s="128">
        <f>'Weightage Page-1'!AD88</f>
        <v>0</v>
      </c>
      <c r="T82" s="128">
        <f>'Weightage Page-1'!BC88</f>
        <v>0</v>
      </c>
      <c r="U82" s="229">
        <f t="shared" si="2"/>
        <v>0</v>
      </c>
    </row>
    <row r="83" spans="1:21" x14ac:dyDescent="0.25">
      <c r="A83" s="227">
        <v>73</v>
      </c>
      <c r="B83" s="228" t="str">
        <f>IF('Weightage Page-1'!B89&lt;&gt;"",'Weightage Page-1'!B89,"")</f>
        <v>15SW34</v>
      </c>
      <c r="C83" s="128" t="str">
        <f>IF(('CLO Page-1'!$D$9)&lt;&gt;0,(('CLO Page-1'!D83)/('CLO Page-1'!$D$9))*100,"--")</f>
        <v>--</v>
      </c>
      <c r="D83" s="128" t="str">
        <f>IF(('CLO Page-1'!$F$9)&lt;&gt;0,(('CLO Page-1'!F83)/('CLO Page-1'!$F$9))*100,"--")</f>
        <v>--</v>
      </c>
      <c r="E83" s="128" t="str">
        <f>IF(('CLO Page-1'!$H$9)&lt;&gt;0,(('CLO Page-1'!H83)/('CLO Page-1'!$H$9))*100,"--")</f>
        <v>--</v>
      </c>
      <c r="F83" s="128" t="str">
        <f>IF(('CLO Page-1'!$J$9)&lt;&gt;0,(('CLO Page-1'!J83)/('CLO Page-1'!$J$9))*100,"--")</f>
        <v>--</v>
      </c>
      <c r="G83" s="128" t="str">
        <f>IF(('CLO Page-1'!$L$9)&lt;&gt;0,(('CLO Page-1'!L83)/('CLO Page-1'!$L$9))*100,"--")</f>
        <v>--</v>
      </c>
      <c r="H83" s="128" t="str">
        <f>IF(('PLO Page-1'!$D$9)&lt;&gt;0,(('PLO Page-1'!D83)/('PLO Page-1'!$D$9))*100,"--")</f>
        <v>--</v>
      </c>
      <c r="I83" s="128" t="str">
        <f>IF(('PLO Page-1'!$F$9)&lt;&gt;0,(('PLO Page-1'!F83)/('PLO Page-1'!$F$9))*100,"--")</f>
        <v>--</v>
      </c>
      <c r="J83" s="128" t="str">
        <f>IF(('PLO Page-1'!$H$9)&lt;&gt;0,(('PLO Page-1'!H83)/('PLO Page-1'!$H$9))*100,"--")</f>
        <v>--</v>
      </c>
      <c r="K83" s="128" t="str">
        <f>IF(('PLO Page-1'!$J$9)&lt;&gt;0,(('PLO Page-1'!J83)/('PLO Page-1'!$J$9))*100,"--")</f>
        <v>--</v>
      </c>
      <c r="L83" s="128" t="str">
        <f>IF(('PLO Page-1'!$L$9)&lt;&gt;0,(('PLO Page-1'!L83)/('PLO Page-1'!$L$9))*100,"--")</f>
        <v>--</v>
      </c>
      <c r="M83" s="128" t="str">
        <f>IF(('LEVEL Page-1'!$D$9)&lt;&gt;0,(('LEVEL Page-1'!D83)/('LEVEL Page-1'!$D$9))*100,"--")</f>
        <v>--</v>
      </c>
      <c r="N83" s="128" t="str">
        <f>IF(('LEVEL Page-1'!$F$9)&lt;&gt;0,(('LEVEL Page-1'!F83)/('LEVEL Page-1'!$F$9))*100,"--")</f>
        <v>--</v>
      </c>
      <c r="O83" s="128" t="str">
        <f>IF(('LEVEL Page-1'!$H$9)&lt;&gt;0,(('LEVEL Page-1'!H83)/('LEVEL Page-1'!$H$9))*100,"--")</f>
        <v>--</v>
      </c>
      <c r="P83" s="128" t="str">
        <f>IF(('LEVEL Page-1'!$J$9)&lt;&gt;0,(('LEVEL Page-1'!J83)/('LEVEL Page-1'!$J$9))*100,"--")</f>
        <v>--</v>
      </c>
      <c r="Q83" s="128" t="str">
        <f>IF(('LEVEL Page-1'!$L$9)&lt;&gt;0,(('LEVEL Page-1'!L83)/('LEVEL Page-1'!$L$9))*100,"--")</f>
        <v>--</v>
      </c>
      <c r="R83" s="128">
        <f>'Weightage Page-1'!Q89</f>
        <v>0</v>
      </c>
      <c r="S83" s="128">
        <f>'Weightage Page-1'!AD89</f>
        <v>0</v>
      </c>
      <c r="T83" s="128">
        <f>'Weightage Page-1'!BC89</f>
        <v>0</v>
      </c>
      <c r="U83" s="229">
        <f t="shared" si="2"/>
        <v>0</v>
      </c>
    </row>
    <row r="84" spans="1:21" x14ac:dyDescent="0.25">
      <c r="A84" s="227">
        <v>74</v>
      </c>
      <c r="B84" s="228" t="str">
        <f>IF('Weightage Page-1'!B90&lt;&gt;"",'Weightage Page-1'!B90,"")</f>
        <v>15SW36</v>
      </c>
      <c r="C84" s="128" t="str">
        <f>IF(('CLO Page-1'!$D$9)&lt;&gt;0,(('CLO Page-1'!D84)/('CLO Page-1'!$D$9))*100,"--")</f>
        <v>--</v>
      </c>
      <c r="D84" s="128" t="str">
        <f>IF(('CLO Page-1'!$F$9)&lt;&gt;0,(('CLO Page-1'!F84)/('CLO Page-1'!$F$9))*100,"--")</f>
        <v>--</v>
      </c>
      <c r="E84" s="128" t="str">
        <f>IF(('CLO Page-1'!$H$9)&lt;&gt;0,(('CLO Page-1'!H84)/('CLO Page-1'!$H$9))*100,"--")</f>
        <v>--</v>
      </c>
      <c r="F84" s="128" t="str">
        <f>IF(('CLO Page-1'!$J$9)&lt;&gt;0,(('CLO Page-1'!J84)/('CLO Page-1'!$J$9))*100,"--")</f>
        <v>--</v>
      </c>
      <c r="G84" s="128" t="str">
        <f>IF(('CLO Page-1'!$L$9)&lt;&gt;0,(('CLO Page-1'!L84)/('CLO Page-1'!$L$9))*100,"--")</f>
        <v>--</v>
      </c>
      <c r="H84" s="128" t="str">
        <f>IF(('PLO Page-1'!$D$9)&lt;&gt;0,(('PLO Page-1'!D84)/('PLO Page-1'!$D$9))*100,"--")</f>
        <v>--</v>
      </c>
      <c r="I84" s="128" t="str">
        <f>IF(('PLO Page-1'!$F$9)&lt;&gt;0,(('PLO Page-1'!F84)/('PLO Page-1'!$F$9))*100,"--")</f>
        <v>--</v>
      </c>
      <c r="J84" s="128" t="str">
        <f>IF(('PLO Page-1'!$H$9)&lt;&gt;0,(('PLO Page-1'!H84)/('PLO Page-1'!$H$9))*100,"--")</f>
        <v>--</v>
      </c>
      <c r="K84" s="128" t="str">
        <f>IF(('PLO Page-1'!$J$9)&lt;&gt;0,(('PLO Page-1'!J84)/('PLO Page-1'!$J$9))*100,"--")</f>
        <v>--</v>
      </c>
      <c r="L84" s="128" t="str">
        <f>IF(('PLO Page-1'!$L$9)&lt;&gt;0,(('PLO Page-1'!L84)/('PLO Page-1'!$L$9))*100,"--")</f>
        <v>--</v>
      </c>
      <c r="M84" s="128" t="str">
        <f>IF(('LEVEL Page-1'!$D$9)&lt;&gt;0,(('LEVEL Page-1'!D84)/('LEVEL Page-1'!$D$9))*100,"--")</f>
        <v>--</v>
      </c>
      <c r="N84" s="128" t="str">
        <f>IF(('LEVEL Page-1'!$F$9)&lt;&gt;0,(('LEVEL Page-1'!F84)/('LEVEL Page-1'!$F$9))*100,"--")</f>
        <v>--</v>
      </c>
      <c r="O84" s="128" t="str">
        <f>IF(('LEVEL Page-1'!$H$9)&lt;&gt;0,(('LEVEL Page-1'!H84)/('LEVEL Page-1'!$H$9))*100,"--")</f>
        <v>--</v>
      </c>
      <c r="P84" s="128" t="str">
        <f>IF(('LEVEL Page-1'!$J$9)&lt;&gt;0,(('LEVEL Page-1'!J84)/('LEVEL Page-1'!$J$9))*100,"--")</f>
        <v>--</v>
      </c>
      <c r="Q84" s="128" t="str">
        <f>IF(('LEVEL Page-1'!$L$9)&lt;&gt;0,(('LEVEL Page-1'!L84)/('LEVEL Page-1'!$L$9))*100,"--")</f>
        <v>--</v>
      </c>
      <c r="R84" s="128">
        <f>'Weightage Page-1'!Q90</f>
        <v>0</v>
      </c>
      <c r="S84" s="128">
        <f>'Weightage Page-1'!AD90</f>
        <v>0</v>
      </c>
      <c r="T84" s="128">
        <f>'Weightage Page-1'!BC90</f>
        <v>0</v>
      </c>
      <c r="U84" s="229">
        <f t="shared" si="2"/>
        <v>0</v>
      </c>
    </row>
    <row r="85" spans="1:21" x14ac:dyDescent="0.25">
      <c r="A85" s="227">
        <v>75</v>
      </c>
      <c r="B85" s="228" t="str">
        <f>IF('Weightage Page-1'!B91&lt;&gt;"",'Weightage Page-1'!B91,"")</f>
        <v>15SW40</v>
      </c>
      <c r="C85" s="128" t="str">
        <f>IF(('CLO Page-1'!$D$9)&lt;&gt;0,(('CLO Page-1'!D85)/('CLO Page-1'!$D$9))*100,"--")</f>
        <v>--</v>
      </c>
      <c r="D85" s="128" t="str">
        <f>IF(('CLO Page-1'!$F$9)&lt;&gt;0,(('CLO Page-1'!F85)/('CLO Page-1'!$F$9))*100,"--")</f>
        <v>--</v>
      </c>
      <c r="E85" s="128" t="str">
        <f>IF(('CLO Page-1'!$H$9)&lt;&gt;0,(('CLO Page-1'!H85)/('CLO Page-1'!$H$9))*100,"--")</f>
        <v>--</v>
      </c>
      <c r="F85" s="128" t="str">
        <f>IF(('CLO Page-1'!$J$9)&lt;&gt;0,(('CLO Page-1'!J85)/('CLO Page-1'!$J$9))*100,"--")</f>
        <v>--</v>
      </c>
      <c r="G85" s="128" t="str">
        <f>IF(('CLO Page-1'!$L$9)&lt;&gt;0,(('CLO Page-1'!L85)/('CLO Page-1'!$L$9))*100,"--")</f>
        <v>--</v>
      </c>
      <c r="H85" s="128" t="str">
        <f>IF(('PLO Page-1'!$D$9)&lt;&gt;0,(('PLO Page-1'!D85)/('PLO Page-1'!$D$9))*100,"--")</f>
        <v>--</v>
      </c>
      <c r="I85" s="128" t="str">
        <f>IF(('PLO Page-1'!$F$9)&lt;&gt;0,(('PLO Page-1'!F85)/('PLO Page-1'!$F$9))*100,"--")</f>
        <v>--</v>
      </c>
      <c r="J85" s="128" t="str">
        <f>IF(('PLO Page-1'!$H$9)&lt;&gt;0,(('PLO Page-1'!H85)/('PLO Page-1'!$H$9))*100,"--")</f>
        <v>--</v>
      </c>
      <c r="K85" s="128" t="str">
        <f>IF(('PLO Page-1'!$J$9)&lt;&gt;0,(('PLO Page-1'!J85)/('PLO Page-1'!$J$9))*100,"--")</f>
        <v>--</v>
      </c>
      <c r="L85" s="128" t="str">
        <f>IF(('PLO Page-1'!$L$9)&lt;&gt;0,(('PLO Page-1'!L85)/('PLO Page-1'!$L$9))*100,"--")</f>
        <v>--</v>
      </c>
      <c r="M85" s="128" t="str">
        <f>IF(('LEVEL Page-1'!$D$9)&lt;&gt;0,(('LEVEL Page-1'!D85)/('LEVEL Page-1'!$D$9))*100,"--")</f>
        <v>--</v>
      </c>
      <c r="N85" s="128" t="str">
        <f>IF(('LEVEL Page-1'!$F$9)&lt;&gt;0,(('LEVEL Page-1'!F85)/('LEVEL Page-1'!$F$9))*100,"--")</f>
        <v>--</v>
      </c>
      <c r="O85" s="128" t="str">
        <f>IF(('LEVEL Page-1'!$H$9)&lt;&gt;0,(('LEVEL Page-1'!H85)/('LEVEL Page-1'!$H$9))*100,"--")</f>
        <v>--</v>
      </c>
      <c r="P85" s="128" t="str">
        <f>IF(('LEVEL Page-1'!$J$9)&lt;&gt;0,(('LEVEL Page-1'!J85)/('LEVEL Page-1'!$J$9))*100,"--")</f>
        <v>--</v>
      </c>
      <c r="Q85" s="128" t="str">
        <f>IF(('LEVEL Page-1'!$L$9)&lt;&gt;0,(('LEVEL Page-1'!L85)/('LEVEL Page-1'!$L$9))*100,"--")</f>
        <v>--</v>
      </c>
      <c r="R85" s="128">
        <f>'Weightage Page-1'!Q91</f>
        <v>0</v>
      </c>
      <c r="S85" s="128">
        <f>'Weightage Page-1'!AD91</f>
        <v>0</v>
      </c>
      <c r="T85" s="128">
        <f>'Weightage Page-1'!BC91</f>
        <v>0</v>
      </c>
      <c r="U85" s="229">
        <f t="shared" si="2"/>
        <v>0</v>
      </c>
    </row>
    <row r="86" spans="1:21" x14ac:dyDescent="0.25">
      <c r="A86" s="227">
        <v>76</v>
      </c>
      <c r="B86" s="228" t="str">
        <f>IF('Weightage Page-1'!B92&lt;&gt;"",'Weightage Page-1'!B92,"")</f>
        <v>15SW42</v>
      </c>
      <c r="C86" s="128" t="str">
        <f>IF(('CLO Page-1'!$D$9)&lt;&gt;0,(('CLO Page-1'!D86)/('CLO Page-1'!$D$9))*100,"--")</f>
        <v>--</v>
      </c>
      <c r="D86" s="128" t="str">
        <f>IF(('CLO Page-1'!$F$9)&lt;&gt;0,(('CLO Page-1'!F86)/('CLO Page-1'!$F$9))*100,"--")</f>
        <v>--</v>
      </c>
      <c r="E86" s="128" t="str">
        <f>IF(('CLO Page-1'!$H$9)&lt;&gt;0,(('CLO Page-1'!H86)/('CLO Page-1'!$H$9))*100,"--")</f>
        <v>--</v>
      </c>
      <c r="F86" s="128" t="str">
        <f>IF(('CLO Page-1'!$J$9)&lt;&gt;0,(('CLO Page-1'!J86)/('CLO Page-1'!$J$9))*100,"--")</f>
        <v>--</v>
      </c>
      <c r="G86" s="128" t="str">
        <f>IF(('CLO Page-1'!$L$9)&lt;&gt;0,(('CLO Page-1'!L86)/('CLO Page-1'!$L$9))*100,"--")</f>
        <v>--</v>
      </c>
      <c r="H86" s="128" t="str">
        <f>IF(('PLO Page-1'!$D$9)&lt;&gt;0,(('PLO Page-1'!D86)/('PLO Page-1'!$D$9))*100,"--")</f>
        <v>--</v>
      </c>
      <c r="I86" s="128" t="str">
        <f>IF(('PLO Page-1'!$F$9)&lt;&gt;0,(('PLO Page-1'!F86)/('PLO Page-1'!$F$9))*100,"--")</f>
        <v>--</v>
      </c>
      <c r="J86" s="128" t="str">
        <f>IF(('PLO Page-1'!$H$9)&lt;&gt;0,(('PLO Page-1'!H86)/('PLO Page-1'!$H$9))*100,"--")</f>
        <v>--</v>
      </c>
      <c r="K86" s="128" t="str">
        <f>IF(('PLO Page-1'!$J$9)&lt;&gt;0,(('PLO Page-1'!J86)/('PLO Page-1'!$J$9))*100,"--")</f>
        <v>--</v>
      </c>
      <c r="L86" s="128" t="str">
        <f>IF(('PLO Page-1'!$L$9)&lt;&gt;0,(('PLO Page-1'!L86)/('PLO Page-1'!$L$9))*100,"--")</f>
        <v>--</v>
      </c>
      <c r="M86" s="128" t="str">
        <f>IF(('LEVEL Page-1'!$D$9)&lt;&gt;0,(('LEVEL Page-1'!D86)/('LEVEL Page-1'!$D$9))*100,"--")</f>
        <v>--</v>
      </c>
      <c r="N86" s="128" t="str">
        <f>IF(('LEVEL Page-1'!$F$9)&lt;&gt;0,(('LEVEL Page-1'!F86)/('LEVEL Page-1'!$F$9))*100,"--")</f>
        <v>--</v>
      </c>
      <c r="O86" s="128" t="str">
        <f>IF(('LEVEL Page-1'!$H$9)&lt;&gt;0,(('LEVEL Page-1'!H86)/('LEVEL Page-1'!$H$9))*100,"--")</f>
        <v>--</v>
      </c>
      <c r="P86" s="128" t="str">
        <f>IF(('LEVEL Page-1'!$J$9)&lt;&gt;0,(('LEVEL Page-1'!J86)/('LEVEL Page-1'!$J$9))*100,"--")</f>
        <v>--</v>
      </c>
      <c r="Q86" s="128" t="str">
        <f>IF(('LEVEL Page-1'!$L$9)&lt;&gt;0,(('LEVEL Page-1'!L86)/('LEVEL Page-1'!$L$9))*100,"--")</f>
        <v>--</v>
      </c>
      <c r="R86" s="128">
        <f>'Weightage Page-1'!Q92</f>
        <v>0</v>
      </c>
      <c r="S86" s="128">
        <f>'Weightage Page-1'!AD92</f>
        <v>0</v>
      </c>
      <c r="T86" s="128">
        <f>'Weightage Page-1'!BC92</f>
        <v>0</v>
      </c>
      <c r="U86" s="229">
        <f t="shared" si="2"/>
        <v>0</v>
      </c>
    </row>
    <row r="87" spans="1:21" x14ac:dyDescent="0.25">
      <c r="A87" s="227">
        <v>77</v>
      </c>
      <c r="B87" s="228" t="str">
        <f>IF('Weightage Page-1'!B93&lt;&gt;"",'Weightage Page-1'!B93,"")</f>
        <v>15SW46</v>
      </c>
      <c r="C87" s="128" t="str">
        <f>IF(('CLO Page-1'!$D$9)&lt;&gt;0,(('CLO Page-1'!D87)/('CLO Page-1'!$D$9))*100,"--")</f>
        <v>--</v>
      </c>
      <c r="D87" s="128" t="str">
        <f>IF(('CLO Page-1'!$F$9)&lt;&gt;0,(('CLO Page-1'!F87)/('CLO Page-1'!$F$9))*100,"--")</f>
        <v>--</v>
      </c>
      <c r="E87" s="128" t="str">
        <f>IF(('CLO Page-1'!$H$9)&lt;&gt;0,(('CLO Page-1'!H87)/('CLO Page-1'!$H$9))*100,"--")</f>
        <v>--</v>
      </c>
      <c r="F87" s="128" t="str">
        <f>IF(('CLO Page-1'!$J$9)&lt;&gt;0,(('CLO Page-1'!J87)/('CLO Page-1'!$J$9))*100,"--")</f>
        <v>--</v>
      </c>
      <c r="G87" s="128" t="str">
        <f>IF(('CLO Page-1'!$L$9)&lt;&gt;0,(('CLO Page-1'!L87)/('CLO Page-1'!$L$9))*100,"--")</f>
        <v>--</v>
      </c>
      <c r="H87" s="128" t="str">
        <f>IF(('PLO Page-1'!$D$9)&lt;&gt;0,(('PLO Page-1'!D87)/('PLO Page-1'!$D$9))*100,"--")</f>
        <v>--</v>
      </c>
      <c r="I87" s="128" t="str">
        <f>IF(('PLO Page-1'!$F$9)&lt;&gt;0,(('PLO Page-1'!F87)/('PLO Page-1'!$F$9))*100,"--")</f>
        <v>--</v>
      </c>
      <c r="J87" s="128" t="str">
        <f>IF(('PLO Page-1'!$H$9)&lt;&gt;0,(('PLO Page-1'!H87)/('PLO Page-1'!$H$9))*100,"--")</f>
        <v>--</v>
      </c>
      <c r="K87" s="128" t="str">
        <f>IF(('PLO Page-1'!$J$9)&lt;&gt;0,(('PLO Page-1'!J87)/('PLO Page-1'!$J$9))*100,"--")</f>
        <v>--</v>
      </c>
      <c r="L87" s="128" t="str">
        <f>IF(('PLO Page-1'!$L$9)&lt;&gt;0,(('PLO Page-1'!L87)/('PLO Page-1'!$L$9))*100,"--")</f>
        <v>--</v>
      </c>
      <c r="M87" s="128" t="str">
        <f>IF(('LEVEL Page-1'!$D$9)&lt;&gt;0,(('LEVEL Page-1'!D87)/('LEVEL Page-1'!$D$9))*100,"--")</f>
        <v>--</v>
      </c>
      <c r="N87" s="128" t="str">
        <f>IF(('LEVEL Page-1'!$F$9)&lt;&gt;0,(('LEVEL Page-1'!F87)/('LEVEL Page-1'!$F$9))*100,"--")</f>
        <v>--</v>
      </c>
      <c r="O87" s="128" t="str">
        <f>IF(('LEVEL Page-1'!$H$9)&lt;&gt;0,(('LEVEL Page-1'!H87)/('LEVEL Page-1'!$H$9))*100,"--")</f>
        <v>--</v>
      </c>
      <c r="P87" s="128" t="str">
        <f>IF(('LEVEL Page-1'!$J$9)&lt;&gt;0,(('LEVEL Page-1'!J87)/('LEVEL Page-1'!$J$9))*100,"--")</f>
        <v>--</v>
      </c>
      <c r="Q87" s="128" t="str">
        <f>IF(('LEVEL Page-1'!$L$9)&lt;&gt;0,(('LEVEL Page-1'!L87)/('LEVEL Page-1'!$L$9))*100,"--")</f>
        <v>--</v>
      </c>
      <c r="R87" s="128">
        <f>'Weightage Page-1'!Q93</f>
        <v>0</v>
      </c>
      <c r="S87" s="128">
        <f>'Weightage Page-1'!AD93</f>
        <v>0</v>
      </c>
      <c r="T87" s="128">
        <f>'Weightage Page-1'!BC93</f>
        <v>0</v>
      </c>
      <c r="U87" s="229">
        <f t="shared" si="2"/>
        <v>0</v>
      </c>
    </row>
    <row r="88" spans="1:21" x14ac:dyDescent="0.25">
      <c r="A88" s="227">
        <v>78</v>
      </c>
      <c r="B88" s="228" t="str">
        <f>IF('Weightage Page-1'!B94&lt;&gt;"",'Weightage Page-1'!B94,"")</f>
        <v>15SW48</v>
      </c>
      <c r="C88" s="128" t="str">
        <f>IF(('CLO Page-1'!$D$9)&lt;&gt;0,(('CLO Page-1'!D88)/('CLO Page-1'!$D$9))*100,"--")</f>
        <v>--</v>
      </c>
      <c r="D88" s="128" t="str">
        <f>IF(('CLO Page-1'!$F$9)&lt;&gt;0,(('CLO Page-1'!F88)/('CLO Page-1'!$F$9))*100,"--")</f>
        <v>--</v>
      </c>
      <c r="E88" s="128" t="str">
        <f>IF(('CLO Page-1'!$H$9)&lt;&gt;0,(('CLO Page-1'!H88)/('CLO Page-1'!$H$9))*100,"--")</f>
        <v>--</v>
      </c>
      <c r="F88" s="128" t="str">
        <f>IF(('CLO Page-1'!$J$9)&lt;&gt;0,(('CLO Page-1'!J88)/('CLO Page-1'!$J$9))*100,"--")</f>
        <v>--</v>
      </c>
      <c r="G88" s="128" t="str">
        <f>IF(('CLO Page-1'!$L$9)&lt;&gt;0,(('CLO Page-1'!L88)/('CLO Page-1'!$L$9))*100,"--")</f>
        <v>--</v>
      </c>
      <c r="H88" s="128" t="str">
        <f>IF(('PLO Page-1'!$D$9)&lt;&gt;0,(('PLO Page-1'!D88)/('PLO Page-1'!$D$9))*100,"--")</f>
        <v>--</v>
      </c>
      <c r="I88" s="128" t="str">
        <f>IF(('PLO Page-1'!$F$9)&lt;&gt;0,(('PLO Page-1'!F88)/('PLO Page-1'!$F$9))*100,"--")</f>
        <v>--</v>
      </c>
      <c r="J88" s="128" t="str">
        <f>IF(('PLO Page-1'!$H$9)&lt;&gt;0,(('PLO Page-1'!H88)/('PLO Page-1'!$H$9))*100,"--")</f>
        <v>--</v>
      </c>
      <c r="K88" s="128" t="str">
        <f>IF(('PLO Page-1'!$J$9)&lt;&gt;0,(('PLO Page-1'!J88)/('PLO Page-1'!$J$9))*100,"--")</f>
        <v>--</v>
      </c>
      <c r="L88" s="128" t="str">
        <f>IF(('PLO Page-1'!$L$9)&lt;&gt;0,(('PLO Page-1'!L88)/('PLO Page-1'!$L$9))*100,"--")</f>
        <v>--</v>
      </c>
      <c r="M88" s="128" t="str">
        <f>IF(('LEVEL Page-1'!$D$9)&lt;&gt;0,(('LEVEL Page-1'!D88)/('LEVEL Page-1'!$D$9))*100,"--")</f>
        <v>--</v>
      </c>
      <c r="N88" s="128" t="str">
        <f>IF(('LEVEL Page-1'!$F$9)&lt;&gt;0,(('LEVEL Page-1'!F88)/('LEVEL Page-1'!$F$9))*100,"--")</f>
        <v>--</v>
      </c>
      <c r="O88" s="128" t="str">
        <f>IF(('LEVEL Page-1'!$H$9)&lt;&gt;0,(('LEVEL Page-1'!H88)/('LEVEL Page-1'!$H$9))*100,"--")</f>
        <v>--</v>
      </c>
      <c r="P88" s="128" t="str">
        <f>IF(('LEVEL Page-1'!$J$9)&lt;&gt;0,(('LEVEL Page-1'!J88)/('LEVEL Page-1'!$J$9))*100,"--")</f>
        <v>--</v>
      </c>
      <c r="Q88" s="128" t="str">
        <f>IF(('LEVEL Page-1'!$L$9)&lt;&gt;0,(('LEVEL Page-1'!L88)/('LEVEL Page-1'!$L$9))*100,"--")</f>
        <v>--</v>
      </c>
      <c r="R88" s="128">
        <f>'Weightage Page-1'!Q94</f>
        <v>0</v>
      </c>
      <c r="S88" s="128">
        <f>'Weightage Page-1'!AD94</f>
        <v>0</v>
      </c>
      <c r="T88" s="128">
        <f>'Weightage Page-1'!BC94</f>
        <v>0</v>
      </c>
      <c r="U88" s="229">
        <f t="shared" si="2"/>
        <v>0</v>
      </c>
    </row>
    <row r="89" spans="1:21" x14ac:dyDescent="0.25">
      <c r="A89" s="227">
        <v>79</v>
      </c>
      <c r="B89" s="228" t="str">
        <f>IF('Weightage Page-1'!B95&lt;&gt;"",'Weightage Page-1'!B95,"")</f>
        <v>15SW50</v>
      </c>
      <c r="C89" s="128" t="str">
        <f>IF(('CLO Page-1'!$D$9)&lt;&gt;0,(('CLO Page-1'!D89)/('CLO Page-1'!$D$9))*100,"--")</f>
        <v>--</v>
      </c>
      <c r="D89" s="128" t="str">
        <f>IF(('CLO Page-1'!$F$9)&lt;&gt;0,(('CLO Page-1'!F89)/('CLO Page-1'!$F$9))*100,"--")</f>
        <v>--</v>
      </c>
      <c r="E89" s="128" t="str">
        <f>IF(('CLO Page-1'!$H$9)&lt;&gt;0,(('CLO Page-1'!H89)/('CLO Page-1'!$H$9))*100,"--")</f>
        <v>--</v>
      </c>
      <c r="F89" s="128" t="str">
        <f>IF(('CLO Page-1'!$J$9)&lt;&gt;0,(('CLO Page-1'!J89)/('CLO Page-1'!$J$9))*100,"--")</f>
        <v>--</v>
      </c>
      <c r="G89" s="128" t="str">
        <f>IF(('CLO Page-1'!$L$9)&lt;&gt;0,(('CLO Page-1'!L89)/('CLO Page-1'!$L$9))*100,"--")</f>
        <v>--</v>
      </c>
      <c r="H89" s="128" t="str">
        <f>IF(('PLO Page-1'!$D$9)&lt;&gt;0,(('PLO Page-1'!D89)/('PLO Page-1'!$D$9))*100,"--")</f>
        <v>--</v>
      </c>
      <c r="I89" s="128" t="str">
        <f>IF(('PLO Page-1'!$F$9)&lt;&gt;0,(('PLO Page-1'!F89)/('PLO Page-1'!$F$9))*100,"--")</f>
        <v>--</v>
      </c>
      <c r="J89" s="128" t="str">
        <f>IF(('PLO Page-1'!$H$9)&lt;&gt;0,(('PLO Page-1'!H89)/('PLO Page-1'!$H$9))*100,"--")</f>
        <v>--</v>
      </c>
      <c r="K89" s="128" t="str">
        <f>IF(('PLO Page-1'!$J$9)&lt;&gt;0,(('PLO Page-1'!J89)/('PLO Page-1'!$J$9))*100,"--")</f>
        <v>--</v>
      </c>
      <c r="L89" s="128" t="str">
        <f>IF(('PLO Page-1'!$L$9)&lt;&gt;0,(('PLO Page-1'!L89)/('PLO Page-1'!$L$9))*100,"--")</f>
        <v>--</v>
      </c>
      <c r="M89" s="128" t="str">
        <f>IF(('LEVEL Page-1'!$D$9)&lt;&gt;0,(('LEVEL Page-1'!D89)/('LEVEL Page-1'!$D$9))*100,"--")</f>
        <v>--</v>
      </c>
      <c r="N89" s="128" t="str">
        <f>IF(('LEVEL Page-1'!$F$9)&lt;&gt;0,(('LEVEL Page-1'!F89)/('LEVEL Page-1'!$F$9))*100,"--")</f>
        <v>--</v>
      </c>
      <c r="O89" s="128" t="str">
        <f>IF(('LEVEL Page-1'!$H$9)&lt;&gt;0,(('LEVEL Page-1'!H89)/('LEVEL Page-1'!$H$9))*100,"--")</f>
        <v>--</v>
      </c>
      <c r="P89" s="128" t="str">
        <f>IF(('LEVEL Page-1'!$J$9)&lt;&gt;0,(('LEVEL Page-1'!J89)/('LEVEL Page-1'!$J$9))*100,"--")</f>
        <v>--</v>
      </c>
      <c r="Q89" s="128" t="str">
        <f>IF(('LEVEL Page-1'!$L$9)&lt;&gt;0,(('LEVEL Page-1'!L89)/('LEVEL Page-1'!$L$9))*100,"--")</f>
        <v>--</v>
      </c>
      <c r="R89" s="128">
        <f>'Weightage Page-1'!Q95</f>
        <v>0</v>
      </c>
      <c r="S89" s="128">
        <f>'Weightage Page-1'!AD95</f>
        <v>0</v>
      </c>
      <c r="T89" s="128">
        <f>'Weightage Page-1'!BC95</f>
        <v>0</v>
      </c>
      <c r="U89" s="229">
        <f t="shared" si="2"/>
        <v>0</v>
      </c>
    </row>
    <row r="90" spans="1:21" x14ac:dyDescent="0.25">
      <c r="A90" s="227">
        <v>80</v>
      </c>
      <c r="B90" s="228" t="str">
        <f>IF('Weightage Page-1'!B96&lt;&gt;"",'Weightage Page-1'!B96,"")</f>
        <v>15SW52</v>
      </c>
      <c r="C90" s="128" t="str">
        <f>IF(('CLO Page-1'!$D$9)&lt;&gt;0,(('CLO Page-1'!D90)/('CLO Page-1'!$D$9))*100,"--")</f>
        <v>--</v>
      </c>
      <c r="D90" s="128" t="str">
        <f>IF(('CLO Page-1'!$F$9)&lt;&gt;0,(('CLO Page-1'!F90)/('CLO Page-1'!$F$9))*100,"--")</f>
        <v>--</v>
      </c>
      <c r="E90" s="128" t="str">
        <f>IF(('CLO Page-1'!$H$9)&lt;&gt;0,(('CLO Page-1'!H90)/('CLO Page-1'!$H$9))*100,"--")</f>
        <v>--</v>
      </c>
      <c r="F90" s="128" t="str">
        <f>IF(('CLO Page-1'!$J$9)&lt;&gt;0,(('CLO Page-1'!J90)/('CLO Page-1'!$J$9))*100,"--")</f>
        <v>--</v>
      </c>
      <c r="G90" s="128" t="str">
        <f>IF(('CLO Page-1'!$L$9)&lt;&gt;0,(('CLO Page-1'!L90)/('CLO Page-1'!$L$9))*100,"--")</f>
        <v>--</v>
      </c>
      <c r="H90" s="128" t="str">
        <f>IF(('PLO Page-1'!$D$9)&lt;&gt;0,(('PLO Page-1'!D90)/('PLO Page-1'!$D$9))*100,"--")</f>
        <v>--</v>
      </c>
      <c r="I90" s="128" t="str">
        <f>IF(('PLO Page-1'!$F$9)&lt;&gt;0,(('PLO Page-1'!F90)/('PLO Page-1'!$F$9))*100,"--")</f>
        <v>--</v>
      </c>
      <c r="J90" s="128" t="str">
        <f>IF(('PLO Page-1'!$H$9)&lt;&gt;0,(('PLO Page-1'!H90)/('PLO Page-1'!$H$9))*100,"--")</f>
        <v>--</v>
      </c>
      <c r="K90" s="128" t="str">
        <f>IF(('PLO Page-1'!$J$9)&lt;&gt;0,(('PLO Page-1'!J90)/('PLO Page-1'!$J$9))*100,"--")</f>
        <v>--</v>
      </c>
      <c r="L90" s="128" t="str">
        <f>IF(('PLO Page-1'!$L$9)&lt;&gt;0,(('PLO Page-1'!L90)/('PLO Page-1'!$L$9))*100,"--")</f>
        <v>--</v>
      </c>
      <c r="M90" s="128" t="str">
        <f>IF(('LEVEL Page-1'!$D$9)&lt;&gt;0,(('LEVEL Page-1'!D90)/('LEVEL Page-1'!$D$9))*100,"--")</f>
        <v>--</v>
      </c>
      <c r="N90" s="128" t="str">
        <f>IF(('LEVEL Page-1'!$F$9)&lt;&gt;0,(('LEVEL Page-1'!F90)/('LEVEL Page-1'!$F$9))*100,"--")</f>
        <v>--</v>
      </c>
      <c r="O90" s="128" t="str">
        <f>IF(('LEVEL Page-1'!$H$9)&lt;&gt;0,(('LEVEL Page-1'!H90)/('LEVEL Page-1'!$H$9))*100,"--")</f>
        <v>--</v>
      </c>
      <c r="P90" s="128" t="str">
        <f>IF(('LEVEL Page-1'!$J$9)&lt;&gt;0,(('LEVEL Page-1'!J90)/('LEVEL Page-1'!$J$9))*100,"--")</f>
        <v>--</v>
      </c>
      <c r="Q90" s="128" t="str">
        <f>IF(('LEVEL Page-1'!$L$9)&lt;&gt;0,(('LEVEL Page-1'!L90)/('LEVEL Page-1'!$L$9))*100,"--")</f>
        <v>--</v>
      </c>
      <c r="R90" s="128">
        <f>'Weightage Page-1'!Q96</f>
        <v>0</v>
      </c>
      <c r="S90" s="128">
        <f>'Weightage Page-1'!AD96</f>
        <v>0</v>
      </c>
      <c r="T90" s="128">
        <f>'Weightage Page-1'!BC96</f>
        <v>0</v>
      </c>
      <c r="U90" s="229">
        <f t="shared" si="2"/>
        <v>0</v>
      </c>
    </row>
    <row r="91" spans="1:21" x14ac:dyDescent="0.25">
      <c r="A91" s="227">
        <v>81</v>
      </c>
      <c r="B91" s="228" t="str">
        <f>IF('Weightage Page-1'!B97&lt;&gt;"",'Weightage Page-1'!B97,"")</f>
        <v>15SW54</v>
      </c>
      <c r="C91" s="128" t="str">
        <f>IF(('CLO Page-1'!$D$9)&lt;&gt;0,(('CLO Page-1'!D91)/('CLO Page-1'!$D$9))*100,"--")</f>
        <v>--</v>
      </c>
      <c r="D91" s="128" t="str">
        <f>IF(('CLO Page-1'!$F$9)&lt;&gt;0,(('CLO Page-1'!F91)/('CLO Page-1'!$F$9))*100,"--")</f>
        <v>--</v>
      </c>
      <c r="E91" s="128" t="str">
        <f>IF(('CLO Page-1'!$H$9)&lt;&gt;0,(('CLO Page-1'!H91)/('CLO Page-1'!$H$9))*100,"--")</f>
        <v>--</v>
      </c>
      <c r="F91" s="128" t="str">
        <f>IF(('CLO Page-1'!$J$9)&lt;&gt;0,(('CLO Page-1'!J91)/('CLO Page-1'!$J$9))*100,"--")</f>
        <v>--</v>
      </c>
      <c r="G91" s="128" t="str">
        <f>IF(('CLO Page-1'!$L$9)&lt;&gt;0,(('CLO Page-1'!L91)/('CLO Page-1'!$L$9))*100,"--")</f>
        <v>--</v>
      </c>
      <c r="H91" s="128" t="str">
        <f>IF(('PLO Page-1'!$D$9)&lt;&gt;0,(('PLO Page-1'!D91)/('PLO Page-1'!$D$9))*100,"--")</f>
        <v>--</v>
      </c>
      <c r="I91" s="128" t="str">
        <f>IF(('PLO Page-1'!$F$9)&lt;&gt;0,(('PLO Page-1'!F91)/('PLO Page-1'!$F$9))*100,"--")</f>
        <v>--</v>
      </c>
      <c r="J91" s="128" t="str">
        <f>IF(('PLO Page-1'!$H$9)&lt;&gt;0,(('PLO Page-1'!H91)/('PLO Page-1'!$H$9))*100,"--")</f>
        <v>--</v>
      </c>
      <c r="K91" s="128" t="str">
        <f>IF(('PLO Page-1'!$J$9)&lt;&gt;0,(('PLO Page-1'!J91)/('PLO Page-1'!$J$9))*100,"--")</f>
        <v>--</v>
      </c>
      <c r="L91" s="128" t="str">
        <f>IF(('PLO Page-1'!$L$9)&lt;&gt;0,(('PLO Page-1'!L91)/('PLO Page-1'!$L$9))*100,"--")</f>
        <v>--</v>
      </c>
      <c r="M91" s="128" t="str">
        <f>IF(('LEVEL Page-1'!$D$9)&lt;&gt;0,(('LEVEL Page-1'!D91)/('LEVEL Page-1'!$D$9))*100,"--")</f>
        <v>--</v>
      </c>
      <c r="N91" s="128" t="str">
        <f>IF(('LEVEL Page-1'!$F$9)&lt;&gt;0,(('LEVEL Page-1'!F91)/('LEVEL Page-1'!$F$9))*100,"--")</f>
        <v>--</v>
      </c>
      <c r="O91" s="128" t="str">
        <f>IF(('LEVEL Page-1'!$H$9)&lt;&gt;0,(('LEVEL Page-1'!H91)/('LEVEL Page-1'!$H$9))*100,"--")</f>
        <v>--</v>
      </c>
      <c r="P91" s="128" t="str">
        <f>IF(('LEVEL Page-1'!$J$9)&lt;&gt;0,(('LEVEL Page-1'!J91)/('LEVEL Page-1'!$J$9))*100,"--")</f>
        <v>--</v>
      </c>
      <c r="Q91" s="128" t="str">
        <f>IF(('LEVEL Page-1'!$L$9)&lt;&gt;0,(('LEVEL Page-1'!L91)/('LEVEL Page-1'!$L$9))*100,"--")</f>
        <v>--</v>
      </c>
      <c r="R91" s="128">
        <f>'Weightage Page-1'!Q97</f>
        <v>0</v>
      </c>
      <c r="S91" s="128">
        <f>'Weightage Page-1'!AD97</f>
        <v>0</v>
      </c>
      <c r="T91" s="128">
        <f>'Weightage Page-1'!BC97</f>
        <v>0</v>
      </c>
      <c r="U91" s="229">
        <f t="shared" si="2"/>
        <v>0</v>
      </c>
    </row>
    <row r="92" spans="1:21" x14ac:dyDescent="0.25">
      <c r="A92" s="227">
        <v>82</v>
      </c>
      <c r="B92" s="228" t="str">
        <f>IF('Weightage Page-1'!B98&lt;&gt;"",'Weightage Page-1'!B98,"")</f>
        <v>15SW56</v>
      </c>
      <c r="C92" s="128" t="str">
        <f>IF(('CLO Page-1'!$D$9)&lt;&gt;0,(('CLO Page-1'!D92)/('CLO Page-1'!$D$9))*100,"--")</f>
        <v>--</v>
      </c>
      <c r="D92" s="128" t="str">
        <f>IF(('CLO Page-1'!$F$9)&lt;&gt;0,(('CLO Page-1'!F92)/('CLO Page-1'!$F$9))*100,"--")</f>
        <v>--</v>
      </c>
      <c r="E92" s="128" t="str">
        <f>IF(('CLO Page-1'!$H$9)&lt;&gt;0,(('CLO Page-1'!H92)/('CLO Page-1'!$H$9))*100,"--")</f>
        <v>--</v>
      </c>
      <c r="F92" s="128" t="str">
        <f>IF(('CLO Page-1'!$J$9)&lt;&gt;0,(('CLO Page-1'!J92)/('CLO Page-1'!$J$9))*100,"--")</f>
        <v>--</v>
      </c>
      <c r="G92" s="128" t="str">
        <f>IF(('CLO Page-1'!$L$9)&lt;&gt;0,(('CLO Page-1'!L92)/('CLO Page-1'!$L$9))*100,"--")</f>
        <v>--</v>
      </c>
      <c r="H92" s="128" t="str">
        <f>IF(('PLO Page-1'!$D$9)&lt;&gt;0,(('PLO Page-1'!D92)/('PLO Page-1'!$D$9))*100,"--")</f>
        <v>--</v>
      </c>
      <c r="I92" s="128" t="str">
        <f>IF(('PLO Page-1'!$F$9)&lt;&gt;0,(('PLO Page-1'!F92)/('PLO Page-1'!$F$9))*100,"--")</f>
        <v>--</v>
      </c>
      <c r="J92" s="128" t="str">
        <f>IF(('PLO Page-1'!$H$9)&lt;&gt;0,(('PLO Page-1'!H92)/('PLO Page-1'!$H$9))*100,"--")</f>
        <v>--</v>
      </c>
      <c r="K92" s="128" t="str">
        <f>IF(('PLO Page-1'!$J$9)&lt;&gt;0,(('PLO Page-1'!J92)/('PLO Page-1'!$J$9))*100,"--")</f>
        <v>--</v>
      </c>
      <c r="L92" s="128" t="str">
        <f>IF(('PLO Page-1'!$L$9)&lt;&gt;0,(('PLO Page-1'!L92)/('PLO Page-1'!$L$9))*100,"--")</f>
        <v>--</v>
      </c>
      <c r="M92" s="128" t="str">
        <f>IF(('LEVEL Page-1'!$D$9)&lt;&gt;0,(('LEVEL Page-1'!D92)/('LEVEL Page-1'!$D$9))*100,"--")</f>
        <v>--</v>
      </c>
      <c r="N92" s="128" t="str">
        <f>IF(('LEVEL Page-1'!$F$9)&lt;&gt;0,(('LEVEL Page-1'!F92)/('LEVEL Page-1'!$F$9))*100,"--")</f>
        <v>--</v>
      </c>
      <c r="O92" s="128" t="str">
        <f>IF(('LEVEL Page-1'!$H$9)&lt;&gt;0,(('LEVEL Page-1'!H92)/('LEVEL Page-1'!$H$9))*100,"--")</f>
        <v>--</v>
      </c>
      <c r="P92" s="128" t="str">
        <f>IF(('LEVEL Page-1'!$J$9)&lt;&gt;0,(('LEVEL Page-1'!J92)/('LEVEL Page-1'!$J$9))*100,"--")</f>
        <v>--</v>
      </c>
      <c r="Q92" s="128" t="str">
        <f>IF(('LEVEL Page-1'!$L$9)&lt;&gt;0,(('LEVEL Page-1'!L92)/('LEVEL Page-1'!$L$9))*100,"--")</f>
        <v>--</v>
      </c>
      <c r="R92" s="128">
        <f>'Weightage Page-1'!Q98</f>
        <v>0</v>
      </c>
      <c r="S92" s="128">
        <f>'Weightage Page-1'!AD98</f>
        <v>0</v>
      </c>
      <c r="T92" s="128">
        <f>'Weightage Page-1'!BC98</f>
        <v>0</v>
      </c>
      <c r="U92" s="229">
        <f t="shared" si="2"/>
        <v>0</v>
      </c>
    </row>
    <row r="93" spans="1:21" x14ac:dyDescent="0.25">
      <c r="A93" s="227">
        <v>83</v>
      </c>
      <c r="B93" s="228" t="str">
        <f>IF('Weightage Page-1'!B99&lt;&gt;"",'Weightage Page-1'!B99,"")</f>
        <v>15SW58</v>
      </c>
      <c r="C93" s="128" t="str">
        <f>IF(('CLO Page-1'!$D$9)&lt;&gt;0,(('CLO Page-1'!D93)/('CLO Page-1'!$D$9))*100,"--")</f>
        <v>--</v>
      </c>
      <c r="D93" s="128" t="str">
        <f>IF(('CLO Page-1'!$F$9)&lt;&gt;0,(('CLO Page-1'!F93)/('CLO Page-1'!$F$9))*100,"--")</f>
        <v>--</v>
      </c>
      <c r="E93" s="128" t="str">
        <f>IF(('CLO Page-1'!$H$9)&lt;&gt;0,(('CLO Page-1'!H93)/('CLO Page-1'!$H$9))*100,"--")</f>
        <v>--</v>
      </c>
      <c r="F93" s="128" t="str">
        <f>IF(('CLO Page-1'!$J$9)&lt;&gt;0,(('CLO Page-1'!J93)/('CLO Page-1'!$J$9))*100,"--")</f>
        <v>--</v>
      </c>
      <c r="G93" s="128" t="str">
        <f>IF(('CLO Page-1'!$L$9)&lt;&gt;0,(('CLO Page-1'!L93)/('CLO Page-1'!$L$9))*100,"--")</f>
        <v>--</v>
      </c>
      <c r="H93" s="128" t="str">
        <f>IF(('PLO Page-1'!$D$9)&lt;&gt;0,(('PLO Page-1'!D93)/('PLO Page-1'!$D$9))*100,"--")</f>
        <v>--</v>
      </c>
      <c r="I93" s="128" t="str">
        <f>IF(('PLO Page-1'!$F$9)&lt;&gt;0,(('PLO Page-1'!F93)/('PLO Page-1'!$F$9))*100,"--")</f>
        <v>--</v>
      </c>
      <c r="J93" s="128" t="str">
        <f>IF(('PLO Page-1'!$H$9)&lt;&gt;0,(('PLO Page-1'!H93)/('PLO Page-1'!$H$9))*100,"--")</f>
        <v>--</v>
      </c>
      <c r="K93" s="128" t="str">
        <f>IF(('PLO Page-1'!$J$9)&lt;&gt;0,(('PLO Page-1'!J93)/('PLO Page-1'!$J$9))*100,"--")</f>
        <v>--</v>
      </c>
      <c r="L93" s="128" t="str">
        <f>IF(('PLO Page-1'!$L$9)&lt;&gt;0,(('PLO Page-1'!L93)/('PLO Page-1'!$L$9))*100,"--")</f>
        <v>--</v>
      </c>
      <c r="M93" s="128" t="str">
        <f>IF(('LEVEL Page-1'!$D$9)&lt;&gt;0,(('LEVEL Page-1'!D93)/('LEVEL Page-1'!$D$9))*100,"--")</f>
        <v>--</v>
      </c>
      <c r="N93" s="128" t="str">
        <f>IF(('LEVEL Page-1'!$F$9)&lt;&gt;0,(('LEVEL Page-1'!F93)/('LEVEL Page-1'!$F$9))*100,"--")</f>
        <v>--</v>
      </c>
      <c r="O93" s="128" t="str">
        <f>IF(('LEVEL Page-1'!$H$9)&lt;&gt;0,(('LEVEL Page-1'!H93)/('LEVEL Page-1'!$H$9))*100,"--")</f>
        <v>--</v>
      </c>
      <c r="P93" s="128" t="str">
        <f>IF(('LEVEL Page-1'!$J$9)&lt;&gt;0,(('LEVEL Page-1'!J93)/('LEVEL Page-1'!$J$9))*100,"--")</f>
        <v>--</v>
      </c>
      <c r="Q93" s="128" t="str">
        <f>IF(('LEVEL Page-1'!$L$9)&lt;&gt;0,(('LEVEL Page-1'!L93)/('LEVEL Page-1'!$L$9))*100,"--")</f>
        <v>--</v>
      </c>
      <c r="R93" s="128">
        <f>'Weightage Page-1'!Q99</f>
        <v>0</v>
      </c>
      <c r="S93" s="128">
        <f>'Weightage Page-1'!AD99</f>
        <v>0</v>
      </c>
      <c r="T93" s="128">
        <f>'Weightage Page-1'!BC99</f>
        <v>0</v>
      </c>
      <c r="U93" s="229">
        <f t="shared" si="2"/>
        <v>0</v>
      </c>
    </row>
    <row r="94" spans="1:21" x14ac:dyDescent="0.25">
      <c r="A94" s="227">
        <v>84</v>
      </c>
      <c r="B94" s="228" t="str">
        <f>IF('Weightage Page-1'!B100&lt;&gt;"",'Weightage Page-1'!B100,"")</f>
        <v>15SW62</v>
      </c>
      <c r="C94" s="128" t="str">
        <f>IF(('CLO Page-1'!$D$9)&lt;&gt;0,(('CLO Page-1'!D94)/('CLO Page-1'!$D$9))*100,"--")</f>
        <v>--</v>
      </c>
      <c r="D94" s="128" t="str">
        <f>IF(('CLO Page-1'!$F$9)&lt;&gt;0,(('CLO Page-1'!F94)/('CLO Page-1'!$F$9))*100,"--")</f>
        <v>--</v>
      </c>
      <c r="E94" s="128" t="str">
        <f>IF(('CLO Page-1'!$H$9)&lt;&gt;0,(('CLO Page-1'!H94)/('CLO Page-1'!$H$9))*100,"--")</f>
        <v>--</v>
      </c>
      <c r="F94" s="128" t="str">
        <f>IF(('CLO Page-1'!$J$9)&lt;&gt;0,(('CLO Page-1'!J94)/('CLO Page-1'!$J$9))*100,"--")</f>
        <v>--</v>
      </c>
      <c r="G94" s="128" t="str">
        <f>IF(('CLO Page-1'!$L$9)&lt;&gt;0,(('CLO Page-1'!L94)/('CLO Page-1'!$L$9))*100,"--")</f>
        <v>--</v>
      </c>
      <c r="H94" s="128" t="str">
        <f>IF(('PLO Page-1'!$D$9)&lt;&gt;0,(('PLO Page-1'!D94)/('PLO Page-1'!$D$9))*100,"--")</f>
        <v>--</v>
      </c>
      <c r="I94" s="128" t="str">
        <f>IF(('PLO Page-1'!$F$9)&lt;&gt;0,(('PLO Page-1'!F94)/('PLO Page-1'!$F$9))*100,"--")</f>
        <v>--</v>
      </c>
      <c r="J94" s="128" t="str">
        <f>IF(('PLO Page-1'!$H$9)&lt;&gt;0,(('PLO Page-1'!H94)/('PLO Page-1'!$H$9))*100,"--")</f>
        <v>--</v>
      </c>
      <c r="K94" s="128" t="str">
        <f>IF(('PLO Page-1'!$J$9)&lt;&gt;0,(('PLO Page-1'!J94)/('PLO Page-1'!$J$9))*100,"--")</f>
        <v>--</v>
      </c>
      <c r="L94" s="128" t="str">
        <f>IF(('PLO Page-1'!$L$9)&lt;&gt;0,(('PLO Page-1'!L94)/('PLO Page-1'!$L$9))*100,"--")</f>
        <v>--</v>
      </c>
      <c r="M94" s="128" t="str">
        <f>IF(('LEVEL Page-1'!$D$9)&lt;&gt;0,(('LEVEL Page-1'!D94)/('LEVEL Page-1'!$D$9))*100,"--")</f>
        <v>--</v>
      </c>
      <c r="N94" s="128" t="str">
        <f>IF(('LEVEL Page-1'!$F$9)&lt;&gt;0,(('LEVEL Page-1'!F94)/('LEVEL Page-1'!$F$9))*100,"--")</f>
        <v>--</v>
      </c>
      <c r="O94" s="128" t="str">
        <f>IF(('LEVEL Page-1'!$H$9)&lt;&gt;0,(('LEVEL Page-1'!H94)/('LEVEL Page-1'!$H$9))*100,"--")</f>
        <v>--</v>
      </c>
      <c r="P94" s="128" t="str">
        <f>IF(('LEVEL Page-1'!$J$9)&lt;&gt;0,(('LEVEL Page-1'!J94)/('LEVEL Page-1'!$J$9))*100,"--")</f>
        <v>--</v>
      </c>
      <c r="Q94" s="128" t="str">
        <f>IF(('LEVEL Page-1'!$L$9)&lt;&gt;0,(('LEVEL Page-1'!L94)/('LEVEL Page-1'!$L$9))*100,"--")</f>
        <v>--</v>
      </c>
      <c r="R94" s="128">
        <f>'Weightage Page-1'!Q100</f>
        <v>0</v>
      </c>
      <c r="S94" s="128">
        <f>'Weightage Page-1'!AD100</f>
        <v>0</v>
      </c>
      <c r="T94" s="128">
        <f>'Weightage Page-1'!BC100</f>
        <v>0</v>
      </c>
      <c r="U94" s="229">
        <f t="shared" si="2"/>
        <v>0</v>
      </c>
    </row>
    <row r="95" spans="1:21" x14ac:dyDescent="0.25">
      <c r="A95" s="227">
        <v>85</v>
      </c>
      <c r="B95" s="228" t="str">
        <f>IF('Weightage Page-1'!B101&lt;&gt;"",'Weightage Page-1'!B101,"")</f>
        <v>15SW64</v>
      </c>
      <c r="C95" s="128" t="str">
        <f>IF(('CLO Page-1'!$D$9)&lt;&gt;0,(('CLO Page-1'!D95)/('CLO Page-1'!$D$9))*100,"--")</f>
        <v>--</v>
      </c>
      <c r="D95" s="128" t="str">
        <f>IF(('CLO Page-1'!$F$9)&lt;&gt;0,(('CLO Page-1'!F95)/('CLO Page-1'!$F$9))*100,"--")</f>
        <v>--</v>
      </c>
      <c r="E95" s="128" t="str">
        <f>IF(('CLO Page-1'!$H$9)&lt;&gt;0,(('CLO Page-1'!H95)/('CLO Page-1'!$H$9))*100,"--")</f>
        <v>--</v>
      </c>
      <c r="F95" s="128" t="str">
        <f>IF(('CLO Page-1'!$J$9)&lt;&gt;0,(('CLO Page-1'!J95)/('CLO Page-1'!$J$9))*100,"--")</f>
        <v>--</v>
      </c>
      <c r="G95" s="128" t="str">
        <f>IF(('CLO Page-1'!$L$9)&lt;&gt;0,(('CLO Page-1'!L95)/('CLO Page-1'!$L$9))*100,"--")</f>
        <v>--</v>
      </c>
      <c r="H95" s="128" t="str">
        <f>IF(('PLO Page-1'!$D$9)&lt;&gt;0,(('PLO Page-1'!D95)/('PLO Page-1'!$D$9))*100,"--")</f>
        <v>--</v>
      </c>
      <c r="I95" s="128" t="str">
        <f>IF(('PLO Page-1'!$F$9)&lt;&gt;0,(('PLO Page-1'!F95)/('PLO Page-1'!$F$9))*100,"--")</f>
        <v>--</v>
      </c>
      <c r="J95" s="128" t="str">
        <f>IF(('PLO Page-1'!$H$9)&lt;&gt;0,(('PLO Page-1'!H95)/('PLO Page-1'!$H$9))*100,"--")</f>
        <v>--</v>
      </c>
      <c r="K95" s="128" t="str">
        <f>IF(('PLO Page-1'!$J$9)&lt;&gt;0,(('PLO Page-1'!J95)/('PLO Page-1'!$J$9))*100,"--")</f>
        <v>--</v>
      </c>
      <c r="L95" s="128" t="str">
        <f>IF(('PLO Page-1'!$L$9)&lt;&gt;0,(('PLO Page-1'!L95)/('PLO Page-1'!$L$9))*100,"--")</f>
        <v>--</v>
      </c>
      <c r="M95" s="128" t="str">
        <f>IF(('LEVEL Page-1'!$D$9)&lt;&gt;0,(('LEVEL Page-1'!D95)/('LEVEL Page-1'!$D$9))*100,"--")</f>
        <v>--</v>
      </c>
      <c r="N95" s="128" t="str">
        <f>IF(('LEVEL Page-1'!$F$9)&lt;&gt;0,(('LEVEL Page-1'!F95)/('LEVEL Page-1'!$F$9))*100,"--")</f>
        <v>--</v>
      </c>
      <c r="O95" s="128" t="str">
        <f>IF(('LEVEL Page-1'!$H$9)&lt;&gt;0,(('LEVEL Page-1'!H95)/('LEVEL Page-1'!$H$9))*100,"--")</f>
        <v>--</v>
      </c>
      <c r="P95" s="128" t="str">
        <f>IF(('LEVEL Page-1'!$J$9)&lt;&gt;0,(('LEVEL Page-1'!J95)/('LEVEL Page-1'!$J$9))*100,"--")</f>
        <v>--</v>
      </c>
      <c r="Q95" s="128" t="str">
        <f>IF(('LEVEL Page-1'!$L$9)&lt;&gt;0,(('LEVEL Page-1'!L95)/('LEVEL Page-1'!$L$9))*100,"--")</f>
        <v>--</v>
      </c>
      <c r="R95" s="128">
        <f>'Weightage Page-1'!Q101</f>
        <v>0</v>
      </c>
      <c r="S95" s="128">
        <f>'Weightage Page-1'!AD101</f>
        <v>0</v>
      </c>
      <c r="T95" s="128">
        <f>'Weightage Page-1'!BC101</f>
        <v>0</v>
      </c>
      <c r="U95" s="229">
        <f t="shared" si="2"/>
        <v>0</v>
      </c>
    </row>
    <row r="96" spans="1:21" x14ac:dyDescent="0.25">
      <c r="A96" s="227">
        <v>86</v>
      </c>
      <c r="B96" s="228" t="str">
        <f>IF('Weightage Page-1'!B102&lt;&gt;"",'Weightage Page-1'!B102,"")</f>
        <v>15SW68</v>
      </c>
      <c r="C96" s="128" t="str">
        <f>IF(('CLO Page-1'!$D$9)&lt;&gt;0,(('CLO Page-1'!D96)/('CLO Page-1'!$D$9))*100,"--")</f>
        <v>--</v>
      </c>
      <c r="D96" s="128" t="str">
        <f>IF(('CLO Page-1'!$F$9)&lt;&gt;0,(('CLO Page-1'!F96)/('CLO Page-1'!$F$9))*100,"--")</f>
        <v>--</v>
      </c>
      <c r="E96" s="128" t="str">
        <f>IF(('CLO Page-1'!$H$9)&lt;&gt;0,(('CLO Page-1'!H96)/('CLO Page-1'!$H$9))*100,"--")</f>
        <v>--</v>
      </c>
      <c r="F96" s="128" t="str">
        <f>IF(('CLO Page-1'!$J$9)&lt;&gt;0,(('CLO Page-1'!J96)/('CLO Page-1'!$J$9))*100,"--")</f>
        <v>--</v>
      </c>
      <c r="G96" s="128" t="str">
        <f>IF(('CLO Page-1'!$L$9)&lt;&gt;0,(('CLO Page-1'!L96)/('CLO Page-1'!$L$9))*100,"--")</f>
        <v>--</v>
      </c>
      <c r="H96" s="128" t="str">
        <f>IF(('PLO Page-1'!$D$9)&lt;&gt;0,(('PLO Page-1'!D96)/('PLO Page-1'!$D$9))*100,"--")</f>
        <v>--</v>
      </c>
      <c r="I96" s="128" t="str">
        <f>IF(('PLO Page-1'!$F$9)&lt;&gt;0,(('PLO Page-1'!F96)/('PLO Page-1'!$F$9))*100,"--")</f>
        <v>--</v>
      </c>
      <c r="J96" s="128" t="str">
        <f>IF(('PLO Page-1'!$H$9)&lt;&gt;0,(('PLO Page-1'!H96)/('PLO Page-1'!$H$9))*100,"--")</f>
        <v>--</v>
      </c>
      <c r="K96" s="128" t="str">
        <f>IF(('PLO Page-1'!$J$9)&lt;&gt;0,(('PLO Page-1'!J96)/('PLO Page-1'!$J$9))*100,"--")</f>
        <v>--</v>
      </c>
      <c r="L96" s="128" t="str">
        <f>IF(('PLO Page-1'!$L$9)&lt;&gt;0,(('PLO Page-1'!L96)/('PLO Page-1'!$L$9))*100,"--")</f>
        <v>--</v>
      </c>
      <c r="M96" s="128" t="str">
        <f>IF(('LEVEL Page-1'!$D$9)&lt;&gt;0,(('LEVEL Page-1'!D96)/('LEVEL Page-1'!$D$9))*100,"--")</f>
        <v>--</v>
      </c>
      <c r="N96" s="128" t="str">
        <f>IF(('LEVEL Page-1'!$F$9)&lt;&gt;0,(('LEVEL Page-1'!F96)/('LEVEL Page-1'!$F$9))*100,"--")</f>
        <v>--</v>
      </c>
      <c r="O96" s="128" t="str">
        <f>IF(('LEVEL Page-1'!$H$9)&lt;&gt;0,(('LEVEL Page-1'!H96)/('LEVEL Page-1'!$H$9))*100,"--")</f>
        <v>--</v>
      </c>
      <c r="P96" s="128" t="str">
        <f>IF(('LEVEL Page-1'!$J$9)&lt;&gt;0,(('LEVEL Page-1'!J96)/('LEVEL Page-1'!$J$9))*100,"--")</f>
        <v>--</v>
      </c>
      <c r="Q96" s="128" t="str">
        <f>IF(('LEVEL Page-1'!$L$9)&lt;&gt;0,(('LEVEL Page-1'!L96)/('LEVEL Page-1'!$L$9))*100,"--")</f>
        <v>--</v>
      </c>
      <c r="R96" s="128">
        <f>'Weightage Page-1'!Q102</f>
        <v>0</v>
      </c>
      <c r="S96" s="128">
        <f>'Weightage Page-1'!AD102</f>
        <v>0</v>
      </c>
      <c r="T96" s="128">
        <f>'Weightage Page-1'!BC102</f>
        <v>0</v>
      </c>
      <c r="U96" s="229">
        <f t="shared" si="2"/>
        <v>0</v>
      </c>
    </row>
    <row r="97" spans="1:21" x14ac:dyDescent="0.25">
      <c r="A97" s="227">
        <v>87</v>
      </c>
      <c r="B97" s="228" t="str">
        <f>IF('Weightage Page-1'!B103&lt;&gt;"",'Weightage Page-1'!B103,"")</f>
        <v>15SW70</v>
      </c>
      <c r="C97" s="128" t="str">
        <f>IF(('CLO Page-1'!$D$9)&lt;&gt;0,(('CLO Page-1'!D97)/('CLO Page-1'!$D$9))*100,"--")</f>
        <v>--</v>
      </c>
      <c r="D97" s="128" t="str">
        <f>IF(('CLO Page-1'!$F$9)&lt;&gt;0,(('CLO Page-1'!F97)/('CLO Page-1'!$F$9))*100,"--")</f>
        <v>--</v>
      </c>
      <c r="E97" s="128" t="str">
        <f>IF(('CLO Page-1'!$H$9)&lt;&gt;0,(('CLO Page-1'!H97)/('CLO Page-1'!$H$9))*100,"--")</f>
        <v>--</v>
      </c>
      <c r="F97" s="128" t="str">
        <f>IF(('CLO Page-1'!$J$9)&lt;&gt;0,(('CLO Page-1'!J97)/('CLO Page-1'!$J$9))*100,"--")</f>
        <v>--</v>
      </c>
      <c r="G97" s="128" t="str">
        <f>IF(('CLO Page-1'!$L$9)&lt;&gt;0,(('CLO Page-1'!L97)/('CLO Page-1'!$L$9))*100,"--")</f>
        <v>--</v>
      </c>
      <c r="H97" s="128" t="str">
        <f>IF(('PLO Page-1'!$D$9)&lt;&gt;0,(('PLO Page-1'!D97)/('PLO Page-1'!$D$9))*100,"--")</f>
        <v>--</v>
      </c>
      <c r="I97" s="128" t="str">
        <f>IF(('PLO Page-1'!$F$9)&lt;&gt;0,(('PLO Page-1'!F97)/('PLO Page-1'!$F$9))*100,"--")</f>
        <v>--</v>
      </c>
      <c r="J97" s="128" t="str">
        <f>IF(('PLO Page-1'!$H$9)&lt;&gt;0,(('PLO Page-1'!H97)/('PLO Page-1'!$H$9))*100,"--")</f>
        <v>--</v>
      </c>
      <c r="K97" s="128" t="str">
        <f>IF(('PLO Page-1'!$J$9)&lt;&gt;0,(('PLO Page-1'!J97)/('PLO Page-1'!$J$9))*100,"--")</f>
        <v>--</v>
      </c>
      <c r="L97" s="128" t="str">
        <f>IF(('PLO Page-1'!$L$9)&lt;&gt;0,(('PLO Page-1'!L97)/('PLO Page-1'!$L$9))*100,"--")</f>
        <v>--</v>
      </c>
      <c r="M97" s="128" t="str">
        <f>IF(('LEVEL Page-1'!$D$9)&lt;&gt;0,(('LEVEL Page-1'!D97)/('LEVEL Page-1'!$D$9))*100,"--")</f>
        <v>--</v>
      </c>
      <c r="N97" s="128" t="str">
        <f>IF(('LEVEL Page-1'!$F$9)&lt;&gt;0,(('LEVEL Page-1'!F97)/('LEVEL Page-1'!$F$9))*100,"--")</f>
        <v>--</v>
      </c>
      <c r="O97" s="128" t="str">
        <f>IF(('LEVEL Page-1'!$H$9)&lt;&gt;0,(('LEVEL Page-1'!H97)/('LEVEL Page-1'!$H$9))*100,"--")</f>
        <v>--</v>
      </c>
      <c r="P97" s="128" t="str">
        <f>IF(('LEVEL Page-1'!$J$9)&lt;&gt;0,(('LEVEL Page-1'!J97)/('LEVEL Page-1'!$J$9))*100,"--")</f>
        <v>--</v>
      </c>
      <c r="Q97" s="128" t="str">
        <f>IF(('LEVEL Page-1'!$L$9)&lt;&gt;0,(('LEVEL Page-1'!L97)/('LEVEL Page-1'!$L$9))*100,"--")</f>
        <v>--</v>
      </c>
      <c r="R97" s="128">
        <f>'Weightage Page-1'!Q103</f>
        <v>0</v>
      </c>
      <c r="S97" s="128">
        <f>'Weightage Page-1'!AD103</f>
        <v>0</v>
      </c>
      <c r="T97" s="128">
        <f>'Weightage Page-1'!BC103</f>
        <v>0</v>
      </c>
      <c r="U97" s="229">
        <f t="shared" si="2"/>
        <v>0</v>
      </c>
    </row>
    <row r="98" spans="1:21" x14ac:dyDescent="0.25">
      <c r="A98" s="227">
        <v>88</v>
      </c>
      <c r="B98" s="228" t="str">
        <f>IF('Weightage Page-1'!B104&lt;&gt;"",'Weightage Page-1'!B104,"")</f>
        <v>15SW72</v>
      </c>
      <c r="C98" s="128" t="str">
        <f>IF(('CLO Page-1'!$D$9)&lt;&gt;0,(('CLO Page-1'!D98)/('CLO Page-1'!$D$9))*100,"--")</f>
        <v>--</v>
      </c>
      <c r="D98" s="128" t="str">
        <f>IF(('CLO Page-1'!$F$9)&lt;&gt;0,(('CLO Page-1'!F98)/('CLO Page-1'!$F$9))*100,"--")</f>
        <v>--</v>
      </c>
      <c r="E98" s="128" t="str">
        <f>IF(('CLO Page-1'!$H$9)&lt;&gt;0,(('CLO Page-1'!H98)/('CLO Page-1'!$H$9))*100,"--")</f>
        <v>--</v>
      </c>
      <c r="F98" s="128" t="str">
        <f>IF(('CLO Page-1'!$J$9)&lt;&gt;0,(('CLO Page-1'!J98)/('CLO Page-1'!$J$9))*100,"--")</f>
        <v>--</v>
      </c>
      <c r="G98" s="128" t="str">
        <f>IF(('CLO Page-1'!$L$9)&lt;&gt;0,(('CLO Page-1'!L98)/('CLO Page-1'!$L$9))*100,"--")</f>
        <v>--</v>
      </c>
      <c r="H98" s="128" t="str">
        <f>IF(('PLO Page-1'!$D$9)&lt;&gt;0,(('PLO Page-1'!D98)/('PLO Page-1'!$D$9))*100,"--")</f>
        <v>--</v>
      </c>
      <c r="I98" s="128" t="str">
        <f>IF(('PLO Page-1'!$F$9)&lt;&gt;0,(('PLO Page-1'!F98)/('PLO Page-1'!$F$9))*100,"--")</f>
        <v>--</v>
      </c>
      <c r="J98" s="128" t="str">
        <f>IF(('PLO Page-1'!$H$9)&lt;&gt;0,(('PLO Page-1'!H98)/('PLO Page-1'!$H$9))*100,"--")</f>
        <v>--</v>
      </c>
      <c r="K98" s="128" t="str">
        <f>IF(('PLO Page-1'!$J$9)&lt;&gt;0,(('PLO Page-1'!J98)/('PLO Page-1'!$J$9))*100,"--")</f>
        <v>--</v>
      </c>
      <c r="L98" s="128" t="str">
        <f>IF(('PLO Page-1'!$L$9)&lt;&gt;0,(('PLO Page-1'!L98)/('PLO Page-1'!$L$9))*100,"--")</f>
        <v>--</v>
      </c>
      <c r="M98" s="128" t="str">
        <f>IF(('LEVEL Page-1'!$D$9)&lt;&gt;0,(('LEVEL Page-1'!D98)/('LEVEL Page-1'!$D$9))*100,"--")</f>
        <v>--</v>
      </c>
      <c r="N98" s="128" t="str">
        <f>IF(('LEVEL Page-1'!$F$9)&lt;&gt;0,(('LEVEL Page-1'!F98)/('LEVEL Page-1'!$F$9))*100,"--")</f>
        <v>--</v>
      </c>
      <c r="O98" s="128" t="str">
        <f>IF(('LEVEL Page-1'!$H$9)&lt;&gt;0,(('LEVEL Page-1'!H98)/('LEVEL Page-1'!$H$9))*100,"--")</f>
        <v>--</v>
      </c>
      <c r="P98" s="128" t="str">
        <f>IF(('LEVEL Page-1'!$J$9)&lt;&gt;0,(('LEVEL Page-1'!J98)/('LEVEL Page-1'!$J$9))*100,"--")</f>
        <v>--</v>
      </c>
      <c r="Q98" s="128" t="str">
        <f>IF(('LEVEL Page-1'!$L$9)&lt;&gt;0,(('LEVEL Page-1'!L98)/('LEVEL Page-1'!$L$9))*100,"--")</f>
        <v>--</v>
      </c>
      <c r="R98" s="128">
        <f>'Weightage Page-1'!Q104</f>
        <v>0</v>
      </c>
      <c r="S98" s="128">
        <f>'Weightage Page-1'!AD104</f>
        <v>0</v>
      </c>
      <c r="T98" s="128">
        <f>'Weightage Page-1'!BC104</f>
        <v>0</v>
      </c>
      <c r="U98" s="229">
        <f t="shared" si="2"/>
        <v>0</v>
      </c>
    </row>
    <row r="99" spans="1:21" x14ac:dyDescent="0.25">
      <c r="A99" s="227">
        <v>89</v>
      </c>
      <c r="B99" s="228" t="str">
        <f>IF('Weightage Page-1'!B105&lt;&gt;"",'Weightage Page-1'!B105,"")</f>
        <v>15SW74</v>
      </c>
      <c r="C99" s="128" t="str">
        <f>IF(('CLO Page-1'!$D$9)&lt;&gt;0,(('CLO Page-1'!D99)/('CLO Page-1'!$D$9))*100,"--")</f>
        <v>--</v>
      </c>
      <c r="D99" s="128" t="str">
        <f>IF(('CLO Page-1'!$F$9)&lt;&gt;0,(('CLO Page-1'!F99)/('CLO Page-1'!$F$9))*100,"--")</f>
        <v>--</v>
      </c>
      <c r="E99" s="128" t="str">
        <f>IF(('CLO Page-1'!$H$9)&lt;&gt;0,(('CLO Page-1'!H99)/('CLO Page-1'!$H$9))*100,"--")</f>
        <v>--</v>
      </c>
      <c r="F99" s="128" t="str">
        <f>IF(('CLO Page-1'!$J$9)&lt;&gt;0,(('CLO Page-1'!J99)/('CLO Page-1'!$J$9))*100,"--")</f>
        <v>--</v>
      </c>
      <c r="G99" s="128" t="str">
        <f>IF(('CLO Page-1'!$L$9)&lt;&gt;0,(('CLO Page-1'!L99)/('CLO Page-1'!$L$9))*100,"--")</f>
        <v>--</v>
      </c>
      <c r="H99" s="128" t="str">
        <f>IF(('PLO Page-1'!$D$9)&lt;&gt;0,(('PLO Page-1'!D99)/('PLO Page-1'!$D$9))*100,"--")</f>
        <v>--</v>
      </c>
      <c r="I99" s="128" t="str">
        <f>IF(('PLO Page-1'!$F$9)&lt;&gt;0,(('PLO Page-1'!F99)/('PLO Page-1'!$F$9))*100,"--")</f>
        <v>--</v>
      </c>
      <c r="J99" s="128" t="str">
        <f>IF(('PLO Page-1'!$H$9)&lt;&gt;0,(('PLO Page-1'!H99)/('PLO Page-1'!$H$9))*100,"--")</f>
        <v>--</v>
      </c>
      <c r="K99" s="128" t="str">
        <f>IF(('PLO Page-1'!$J$9)&lt;&gt;0,(('PLO Page-1'!J99)/('PLO Page-1'!$J$9))*100,"--")</f>
        <v>--</v>
      </c>
      <c r="L99" s="128" t="str">
        <f>IF(('PLO Page-1'!$L$9)&lt;&gt;0,(('PLO Page-1'!L99)/('PLO Page-1'!$L$9))*100,"--")</f>
        <v>--</v>
      </c>
      <c r="M99" s="128" t="str">
        <f>IF(('LEVEL Page-1'!$D$9)&lt;&gt;0,(('LEVEL Page-1'!D99)/('LEVEL Page-1'!$D$9))*100,"--")</f>
        <v>--</v>
      </c>
      <c r="N99" s="128" t="str">
        <f>IF(('LEVEL Page-1'!$F$9)&lt;&gt;0,(('LEVEL Page-1'!F99)/('LEVEL Page-1'!$F$9))*100,"--")</f>
        <v>--</v>
      </c>
      <c r="O99" s="128" t="str">
        <f>IF(('LEVEL Page-1'!$H$9)&lt;&gt;0,(('LEVEL Page-1'!H99)/('LEVEL Page-1'!$H$9))*100,"--")</f>
        <v>--</v>
      </c>
      <c r="P99" s="128" t="str">
        <f>IF(('LEVEL Page-1'!$J$9)&lt;&gt;0,(('LEVEL Page-1'!J99)/('LEVEL Page-1'!$J$9))*100,"--")</f>
        <v>--</v>
      </c>
      <c r="Q99" s="128" t="str">
        <f>IF(('LEVEL Page-1'!$L$9)&lt;&gt;0,(('LEVEL Page-1'!L99)/('LEVEL Page-1'!$L$9))*100,"--")</f>
        <v>--</v>
      </c>
      <c r="R99" s="128">
        <f>'Weightage Page-1'!Q105</f>
        <v>0</v>
      </c>
      <c r="S99" s="128">
        <f>'Weightage Page-1'!AD105</f>
        <v>0</v>
      </c>
      <c r="T99" s="128">
        <f>'Weightage Page-1'!BC105</f>
        <v>0</v>
      </c>
      <c r="U99" s="229">
        <f t="shared" si="2"/>
        <v>0</v>
      </c>
    </row>
    <row r="100" spans="1:21" x14ac:dyDescent="0.25">
      <c r="A100" s="227">
        <v>90</v>
      </c>
      <c r="B100" s="228" t="str">
        <f>IF('Weightage Page-1'!B106&lt;&gt;"",'Weightage Page-1'!B106,"")</f>
        <v>15SW76</v>
      </c>
      <c r="C100" s="128" t="str">
        <f>IF(('CLO Page-1'!$D$9)&lt;&gt;0,(('CLO Page-1'!D100)/('CLO Page-1'!$D$9))*100,"--")</f>
        <v>--</v>
      </c>
      <c r="D100" s="128" t="str">
        <f>IF(('CLO Page-1'!$F$9)&lt;&gt;0,(('CLO Page-1'!F100)/('CLO Page-1'!$F$9))*100,"--")</f>
        <v>--</v>
      </c>
      <c r="E100" s="128" t="str">
        <f>IF(('CLO Page-1'!$H$9)&lt;&gt;0,(('CLO Page-1'!H100)/('CLO Page-1'!$H$9))*100,"--")</f>
        <v>--</v>
      </c>
      <c r="F100" s="128" t="str">
        <f>IF(('CLO Page-1'!$J$9)&lt;&gt;0,(('CLO Page-1'!J100)/('CLO Page-1'!$J$9))*100,"--")</f>
        <v>--</v>
      </c>
      <c r="G100" s="128" t="str">
        <f>IF(('CLO Page-1'!$L$9)&lt;&gt;0,(('CLO Page-1'!L100)/('CLO Page-1'!$L$9))*100,"--")</f>
        <v>--</v>
      </c>
      <c r="H100" s="128" t="str">
        <f>IF(('PLO Page-1'!$D$9)&lt;&gt;0,(('PLO Page-1'!D100)/('PLO Page-1'!$D$9))*100,"--")</f>
        <v>--</v>
      </c>
      <c r="I100" s="128" t="str">
        <f>IF(('PLO Page-1'!$F$9)&lt;&gt;0,(('PLO Page-1'!F100)/('PLO Page-1'!$F$9))*100,"--")</f>
        <v>--</v>
      </c>
      <c r="J100" s="128" t="str">
        <f>IF(('PLO Page-1'!$H$9)&lt;&gt;0,(('PLO Page-1'!H100)/('PLO Page-1'!$H$9))*100,"--")</f>
        <v>--</v>
      </c>
      <c r="K100" s="128" t="str">
        <f>IF(('PLO Page-1'!$J$9)&lt;&gt;0,(('PLO Page-1'!J100)/('PLO Page-1'!$J$9))*100,"--")</f>
        <v>--</v>
      </c>
      <c r="L100" s="128" t="str">
        <f>IF(('PLO Page-1'!$L$9)&lt;&gt;0,(('PLO Page-1'!L100)/('PLO Page-1'!$L$9))*100,"--")</f>
        <v>--</v>
      </c>
      <c r="M100" s="128" t="str">
        <f>IF(('LEVEL Page-1'!$D$9)&lt;&gt;0,(('LEVEL Page-1'!D100)/('LEVEL Page-1'!$D$9))*100,"--")</f>
        <v>--</v>
      </c>
      <c r="N100" s="128" t="str">
        <f>IF(('LEVEL Page-1'!$F$9)&lt;&gt;0,(('LEVEL Page-1'!F100)/('LEVEL Page-1'!$F$9))*100,"--")</f>
        <v>--</v>
      </c>
      <c r="O100" s="128" t="str">
        <f>IF(('LEVEL Page-1'!$H$9)&lt;&gt;0,(('LEVEL Page-1'!H100)/('LEVEL Page-1'!$H$9))*100,"--")</f>
        <v>--</v>
      </c>
      <c r="P100" s="128" t="str">
        <f>IF(('LEVEL Page-1'!$J$9)&lt;&gt;0,(('LEVEL Page-1'!J100)/('LEVEL Page-1'!$J$9))*100,"--")</f>
        <v>--</v>
      </c>
      <c r="Q100" s="128" t="str">
        <f>IF(('LEVEL Page-1'!$L$9)&lt;&gt;0,(('LEVEL Page-1'!L100)/('LEVEL Page-1'!$L$9))*100,"--")</f>
        <v>--</v>
      </c>
      <c r="R100" s="128">
        <f>'Weightage Page-1'!Q106</f>
        <v>0</v>
      </c>
      <c r="S100" s="128">
        <f>'Weightage Page-1'!AD106</f>
        <v>0</v>
      </c>
      <c r="T100" s="128">
        <f>'Weightage Page-1'!BC106</f>
        <v>0</v>
      </c>
      <c r="U100" s="229">
        <f t="shared" si="2"/>
        <v>0</v>
      </c>
    </row>
    <row r="101" spans="1:21" x14ac:dyDescent="0.25">
      <c r="A101" s="227">
        <v>91</v>
      </c>
      <c r="B101" s="228" t="str">
        <f>IF('Weightage Page-1'!B107&lt;&gt;"",'Weightage Page-1'!B107,"")</f>
        <v>15SW78</v>
      </c>
      <c r="C101" s="128" t="str">
        <f>IF(('CLO Page-1'!$D$9)&lt;&gt;0,(('CLO Page-1'!D101)/('CLO Page-1'!$D$9))*100,"--")</f>
        <v>--</v>
      </c>
      <c r="D101" s="128" t="str">
        <f>IF(('CLO Page-1'!$F$9)&lt;&gt;0,(('CLO Page-1'!F101)/('CLO Page-1'!$F$9))*100,"--")</f>
        <v>--</v>
      </c>
      <c r="E101" s="128" t="str">
        <f>IF(('CLO Page-1'!$H$9)&lt;&gt;0,(('CLO Page-1'!H101)/('CLO Page-1'!$H$9))*100,"--")</f>
        <v>--</v>
      </c>
      <c r="F101" s="128" t="str">
        <f>IF(('CLO Page-1'!$J$9)&lt;&gt;0,(('CLO Page-1'!J101)/('CLO Page-1'!$J$9))*100,"--")</f>
        <v>--</v>
      </c>
      <c r="G101" s="128" t="str">
        <f>IF(('CLO Page-1'!$L$9)&lt;&gt;0,(('CLO Page-1'!L101)/('CLO Page-1'!$L$9))*100,"--")</f>
        <v>--</v>
      </c>
      <c r="H101" s="128" t="str">
        <f>IF(('PLO Page-1'!$D$9)&lt;&gt;0,(('PLO Page-1'!D101)/('PLO Page-1'!$D$9))*100,"--")</f>
        <v>--</v>
      </c>
      <c r="I101" s="128" t="str">
        <f>IF(('PLO Page-1'!$F$9)&lt;&gt;0,(('PLO Page-1'!F101)/('PLO Page-1'!$F$9))*100,"--")</f>
        <v>--</v>
      </c>
      <c r="J101" s="128" t="str">
        <f>IF(('PLO Page-1'!$H$9)&lt;&gt;0,(('PLO Page-1'!H101)/('PLO Page-1'!$H$9))*100,"--")</f>
        <v>--</v>
      </c>
      <c r="K101" s="128" t="str">
        <f>IF(('PLO Page-1'!$J$9)&lt;&gt;0,(('PLO Page-1'!J101)/('PLO Page-1'!$J$9))*100,"--")</f>
        <v>--</v>
      </c>
      <c r="L101" s="128" t="str">
        <f>IF(('PLO Page-1'!$L$9)&lt;&gt;0,(('PLO Page-1'!L101)/('PLO Page-1'!$L$9))*100,"--")</f>
        <v>--</v>
      </c>
      <c r="M101" s="128" t="str">
        <f>IF(('LEVEL Page-1'!$D$9)&lt;&gt;0,(('LEVEL Page-1'!D101)/('LEVEL Page-1'!$D$9))*100,"--")</f>
        <v>--</v>
      </c>
      <c r="N101" s="128" t="str">
        <f>IF(('LEVEL Page-1'!$F$9)&lt;&gt;0,(('LEVEL Page-1'!F101)/('LEVEL Page-1'!$F$9))*100,"--")</f>
        <v>--</v>
      </c>
      <c r="O101" s="128" t="str">
        <f>IF(('LEVEL Page-1'!$H$9)&lt;&gt;0,(('LEVEL Page-1'!H101)/('LEVEL Page-1'!$H$9))*100,"--")</f>
        <v>--</v>
      </c>
      <c r="P101" s="128" t="str">
        <f>IF(('LEVEL Page-1'!$J$9)&lt;&gt;0,(('LEVEL Page-1'!J101)/('LEVEL Page-1'!$J$9))*100,"--")</f>
        <v>--</v>
      </c>
      <c r="Q101" s="128" t="str">
        <f>IF(('LEVEL Page-1'!$L$9)&lt;&gt;0,(('LEVEL Page-1'!L101)/('LEVEL Page-1'!$L$9))*100,"--")</f>
        <v>--</v>
      </c>
      <c r="R101" s="128">
        <f>'Weightage Page-1'!Q107</f>
        <v>0</v>
      </c>
      <c r="S101" s="128">
        <f>'Weightage Page-1'!AD107</f>
        <v>0</v>
      </c>
      <c r="T101" s="128">
        <f>'Weightage Page-1'!BC107</f>
        <v>0</v>
      </c>
      <c r="U101" s="229">
        <f t="shared" si="2"/>
        <v>0</v>
      </c>
    </row>
    <row r="102" spans="1:21" x14ac:dyDescent="0.25">
      <c r="A102" s="227">
        <v>92</v>
      </c>
      <c r="B102" s="228" t="str">
        <f>IF('Weightage Page-1'!B108&lt;&gt;"",'Weightage Page-1'!B108,"")</f>
        <v>15SW80</v>
      </c>
      <c r="C102" s="128" t="str">
        <f>IF(('CLO Page-1'!$D$9)&lt;&gt;0,(('CLO Page-1'!D102)/('CLO Page-1'!$D$9))*100,"--")</f>
        <v>--</v>
      </c>
      <c r="D102" s="128" t="str">
        <f>IF(('CLO Page-1'!$F$9)&lt;&gt;0,(('CLO Page-1'!F102)/('CLO Page-1'!$F$9))*100,"--")</f>
        <v>--</v>
      </c>
      <c r="E102" s="128" t="str">
        <f>IF(('CLO Page-1'!$H$9)&lt;&gt;0,(('CLO Page-1'!H102)/('CLO Page-1'!$H$9))*100,"--")</f>
        <v>--</v>
      </c>
      <c r="F102" s="128" t="str">
        <f>IF(('CLO Page-1'!$J$9)&lt;&gt;0,(('CLO Page-1'!J102)/('CLO Page-1'!$J$9))*100,"--")</f>
        <v>--</v>
      </c>
      <c r="G102" s="128" t="str">
        <f>IF(('CLO Page-1'!$L$9)&lt;&gt;0,(('CLO Page-1'!L102)/('CLO Page-1'!$L$9))*100,"--")</f>
        <v>--</v>
      </c>
      <c r="H102" s="128" t="str">
        <f>IF(('PLO Page-1'!$D$9)&lt;&gt;0,(('PLO Page-1'!D102)/('PLO Page-1'!$D$9))*100,"--")</f>
        <v>--</v>
      </c>
      <c r="I102" s="128" t="str">
        <f>IF(('PLO Page-1'!$F$9)&lt;&gt;0,(('PLO Page-1'!F102)/('PLO Page-1'!$F$9))*100,"--")</f>
        <v>--</v>
      </c>
      <c r="J102" s="128" t="str">
        <f>IF(('PLO Page-1'!$H$9)&lt;&gt;0,(('PLO Page-1'!H102)/('PLO Page-1'!$H$9))*100,"--")</f>
        <v>--</v>
      </c>
      <c r="K102" s="128" t="str">
        <f>IF(('PLO Page-1'!$J$9)&lt;&gt;0,(('PLO Page-1'!J102)/('PLO Page-1'!$J$9))*100,"--")</f>
        <v>--</v>
      </c>
      <c r="L102" s="128" t="str">
        <f>IF(('PLO Page-1'!$L$9)&lt;&gt;0,(('PLO Page-1'!L102)/('PLO Page-1'!$L$9))*100,"--")</f>
        <v>--</v>
      </c>
      <c r="M102" s="128" t="str">
        <f>IF(('LEVEL Page-1'!$D$9)&lt;&gt;0,(('LEVEL Page-1'!D102)/('LEVEL Page-1'!$D$9))*100,"--")</f>
        <v>--</v>
      </c>
      <c r="N102" s="128" t="str">
        <f>IF(('LEVEL Page-1'!$F$9)&lt;&gt;0,(('LEVEL Page-1'!F102)/('LEVEL Page-1'!$F$9))*100,"--")</f>
        <v>--</v>
      </c>
      <c r="O102" s="128" t="str">
        <f>IF(('LEVEL Page-1'!$H$9)&lt;&gt;0,(('LEVEL Page-1'!H102)/('LEVEL Page-1'!$H$9))*100,"--")</f>
        <v>--</v>
      </c>
      <c r="P102" s="128" t="str">
        <f>IF(('LEVEL Page-1'!$J$9)&lt;&gt;0,(('LEVEL Page-1'!J102)/('LEVEL Page-1'!$J$9))*100,"--")</f>
        <v>--</v>
      </c>
      <c r="Q102" s="128" t="str">
        <f>IF(('LEVEL Page-1'!$L$9)&lt;&gt;0,(('LEVEL Page-1'!L102)/('LEVEL Page-1'!$L$9))*100,"--")</f>
        <v>--</v>
      </c>
      <c r="R102" s="128">
        <f>'Weightage Page-1'!Q108</f>
        <v>0</v>
      </c>
      <c r="S102" s="128">
        <f>'Weightage Page-1'!AD108</f>
        <v>0</v>
      </c>
      <c r="T102" s="128">
        <f>'Weightage Page-1'!BC108</f>
        <v>0</v>
      </c>
      <c r="U102" s="229">
        <f t="shared" si="2"/>
        <v>0</v>
      </c>
    </row>
    <row r="103" spans="1:21" x14ac:dyDescent="0.25">
      <c r="A103" s="227">
        <v>93</v>
      </c>
      <c r="B103" s="228" t="str">
        <f>IF('Weightage Page-1'!B109&lt;&gt;"",'Weightage Page-1'!B109,"")</f>
        <v>15SW82</v>
      </c>
      <c r="C103" s="128" t="str">
        <f>IF(('CLO Page-1'!$D$9)&lt;&gt;0,(('CLO Page-1'!D103)/('CLO Page-1'!$D$9))*100,"--")</f>
        <v>--</v>
      </c>
      <c r="D103" s="128" t="str">
        <f>IF(('CLO Page-1'!$F$9)&lt;&gt;0,(('CLO Page-1'!F103)/('CLO Page-1'!$F$9))*100,"--")</f>
        <v>--</v>
      </c>
      <c r="E103" s="128" t="str">
        <f>IF(('CLO Page-1'!$H$9)&lt;&gt;0,(('CLO Page-1'!H103)/('CLO Page-1'!$H$9))*100,"--")</f>
        <v>--</v>
      </c>
      <c r="F103" s="128" t="str">
        <f>IF(('CLO Page-1'!$J$9)&lt;&gt;0,(('CLO Page-1'!J103)/('CLO Page-1'!$J$9))*100,"--")</f>
        <v>--</v>
      </c>
      <c r="G103" s="128" t="str">
        <f>IF(('CLO Page-1'!$L$9)&lt;&gt;0,(('CLO Page-1'!L103)/('CLO Page-1'!$L$9))*100,"--")</f>
        <v>--</v>
      </c>
      <c r="H103" s="128" t="str">
        <f>IF(('PLO Page-1'!$D$9)&lt;&gt;0,(('PLO Page-1'!D103)/('PLO Page-1'!$D$9))*100,"--")</f>
        <v>--</v>
      </c>
      <c r="I103" s="128" t="str">
        <f>IF(('PLO Page-1'!$F$9)&lt;&gt;0,(('PLO Page-1'!F103)/('PLO Page-1'!$F$9))*100,"--")</f>
        <v>--</v>
      </c>
      <c r="J103" s="128" t="str">
        <f>IF(('PLO Page-1'!$H$9)&lt;&gt;0,(('PLO Page-1'!H103)/('PLO Page-1'!$H$9))*100,"--")</f>
        <v>--</v>
      </c>
      <c r="K103" s="128" t="str">
        <f>IF(('PLO Page-1'!$J$9)&lt;&gt;0,(('PLO Page-1'!J103)/('PLO Page-1'!$J$9))*100,"--")</f>
        <v>--</v>
      </c>
      <c r="L103" s="128" t="str">
        <f>IF(('PLO Page-1'!$L$9)&lt;&gt;0,(('PLO Page-1'!L103)/('PLO Page-1'!$L$9))*100,"--")</f>
        <v>--</v>
      </c>
      <c r="M103" s="128" t="str">
        <f>IF(('LEVEL Page-1'!$D$9)&lt;&gt;0,(('LEVEL Page-1'!D103)/('LEVEL Page-1'!$D$9))*100,"--")</f>
        <v>--</v>
      </c>
      <c r="N103" s="128" t="str">
        <f>IF(('LEVEL Page-1'!$F$9)&lt;&gt;0,(('LEVEL Page-1'!F103)/('LEVEL Page-1'!$F$9))*100,"--")</f>
        <v>--</v>
      </c>
      <c r="O103" s="128" t="str">
        <f>IF(('LEVEL Page-1'!$H$9)&lt;&gt;0,(('LEVEL Page-1'!H103)/('LEVEL Page-1'!$H$9))*100,"--")</f>
        <v>--</v>
      </c>
      <c r="P103" s="128" t="str">
        <f>IF(('LEVEL Page-1'!$J$9)&lt;&gt;0,(('LEVEL Page-1'!J103)/('LEVEL Page-1'!$J$9))*100,"--")</f>
        <v>--</v>
      </c>
      <c r="Q103" s="128" t="str">
        <f>IF(('LEVEL Page-1'!$L$9)&lt;&gt;0,(('LEVEL Page-1'!L103)/('LEVEL Page-1'!$L$9))*100,"--")</f>
        <v>--</v>
      </c>
      <c r="R103" s="128">
        <f>'Weightage Page-1'!Q109</f>
        <v>0</v>
      </c>
      <c r="S103" s="128">
        <f>'Weightage Page-1'!AD109</f>
        <v>0</v>
      </c>
      <c r="T103" s="128">
        <f>'Weightage Page-1'!BC109</f>
        <v>0</v>
      </c>
      <c r="U103" s="229">
        <f t="shared" si="2"/>
        <v>0</v>
      </c>
    </row>
    <row r="104" spans="1:21" x14ac:dyDescent="0.25">
      <c r="A104" s="227">
        <v>94</v>
      </c>
      <c r="B104" s="228" t="str">
        <f>IF('Weightage Page-1'!B110&lt;&gt;"",'Weightage Page-1'!B110,"")</f>
        <v>15SW86</v>
      </c>
      <c r="C104" s="128" t="str">
        <f>IF(('CLO Page-1'!$D$9)&lt;&gt;0,(('CLO Page-1'!D104)/('CLO Page-1'!$D$9))*100,"--")</f>
        <v>--</v>
      </c>
      <c r="D104" s="128" t="str">
        <f>IF(('CLO Page-1'!$F$9)&lt;&gt;0,(('CLO Page-1'!F104)/('CLO Page-1'!$F$9))*100,"--")</f>
        <v>--</v>
      </c>
      <c r="E104" s="128" t="str">
        <f>IF(('CLO Page-1'!$H$9)&lt;&gt;0,(('CLO Page-1'!H104)/('CLO Page-1'!$H$9))*100,"--")</f>
        <v>--</v>
      </c>
      <c r="F104" s="128" t="str">
        <f>IF(('CLO Page-1'!$J$9)&lt;&gt;0,(('CLO Page-1'!J104)/('CLO Page-1'!$J$9))*100,"--")</f>
        <v>--</v>
      </c>
      <c r="G104" s="128" t="str">
        <f>IF(('CLO Page-1'!$L$9)&lt;&gt;0,(('CLO Page-1'!L104)/('CLO Page-1'!$L$9))*100,"--")</f>
        <v>--</v>
      </c>
      <c r="H104" s="128" t="str">
        <f>IF(('PLO Page-1'!$D$9)&lt;&gt;0,(('PLO Page-1'!D104)/('PLO Page-1'!$D$9))*100,"--")</f>
        <v>--</v>
      </c>
      <c r="I104" s="128" t="str">
        <f>IF(('PLO Page-1'!$F$9)&lt;&gt;0,(('PLO Page-1'!F104)/('PLO Page-1'!$F$9))*100,"--")</f>
        <v>--</v>
      </c>
      <c r="J104" s="128" t="str">
        <f>IF(('PLO Page-1'!$H$9)&lt;&gt;0,(('PLO Page-1'!H104)/('PLO Page-1'!$H$9))*100,"--")</f>
        <v>--</v>
      </c>
      <c r="K104" s="128" t="str">
        <f>IF(('PLO Page-1'!$J$9)&lt;&gt;0,(('PLO Page-1'!J104)/('PLO Page-1'!$J$9))*100,"--")</f>
        <v>--</v>
      </c>
      <c r="L104" s="128" t="str">
        <f>IF(('PLO Page-1'!$L$9)&lt;&gt;0,(('PLO Page-1'!L104)/('PLO Page-1'!$L$9))*100,"--")</f>
        <v>--</v>
      </c>
      <c r="M104" s="128" t="str">
        <f>IF(('LEVEL Page-1'!$D$9)&lt;&gt;0,(('LEVEL Page-1'!D104)/('LEVEL Page-1'!$D$9))*100,"--")</f>
        <v>--</v>
      </c>
      <c r="N104" s="128" t="str">
        <f>IF(('LEVEL Page-1'!$F$9)&lt;&gt;0,(('LEVEL Page-1'!F104)/('LEVEL Page-1'!$F$9))*100,"--")</f>
        <v>--</v>
      </c>
      <c r="O104" s="128" t="str">
        <f>IF(('LEVEL Page-1'!$H$9)&lt;&gt;0,(('LEVEL Page-1'!H104)/('LEVEL Page-1'!$H$9))*100,"--")</f>
        <v>--</v>
      </c>
      <c r="P104" s="128" t="str">
        <f>IF(('LEVEL Page-1'!$J$9)&lt;&gt;0,(('LEVEL Page-1'!J104)/('LEVEL Page-1'!$J$9))*100,"--")</f>
        <v>--</v>
      </c>
      <c r="Q104" s="128" t="str">
        <f>IF(('LEVEL Page-1'!$L$9)&lt;&gt;0,(('LEVEL Page-1'!L104)/('LEVEL Page-1'!$L$9))*100,"--")</f>
        <v>--</v>
      </c>
      <c r="R104" s="128">
        <f>'Weightage Page-1'!Q110</f>
        <v>0</v>
      </c>
      <c r="S104" s="128">
        <f>'Weightage Page-1'!AD110</f>
        <v>0</v>
      </c>
      <c r="T104" s="128">
        <f>'Weightage Page-1'!BC110</f>
        <v>0</v>
      </c>
      <c r="U104" s="229">
        <f t="shared" si="2"/>
        <v>0</v>
      </c>
    </row>
    <row r="105" spans="1:21" x14ac:dyDescent="0.25">
      <c r="A105" s="227">
        <v>95</v>
      </c>
      <c r="B105" s="228" t="str">
        <f>IF('Weightage Page-1'!B111&lt;&gt;"",'Weightage Page-1'!B111,"")</f>
        <v>15SW90</v>
      </c>
      <c r="C105" s="128" t="str">
        <f>IF(('CLO Page-1'!$D$9)&lt;&gt;0,(('CLO Page-1'!D105)/('CLO Page-1'!$D$9))*100,"--")</f>
        <v>--</v>
      </c>
      <c r="D105" s="128" t="str">
        <f>IF(('CLO Page-1'!$F$9)&lt;&gt;0,(('CLO Page-1'!F105)/('CLO Page-1'!$F$9))*100,"--")</f>
        <v>--</v>
      </c>
      <c r="E105" s="128" t="str">
        <f>IF(('CLO Page-1'!$H$9)&lt;&gt;0,(('CLO Page-1'!H105)/('CLO Page-1'!$H$9))*100,"--")</f>
        <v>--</v>
      </c>
      <c r="F105" s="128" t="str">
        <f>IF(('CLO Page-1'!$J$9)&lt;&gt;0,(('CLO Page-1'!J105)/('CLO Page-1'!$J$9))*100,"--")</f>
        <v>--</v>
      </c>
      <c r="G105" s="128" t="str">
        <f>IF(('CLO Page-1'!$L$9)&lt;&gt;0,(('CLO Page-1'!L105)/('CLO Page-1'!$L$9))*100,"--")</f>
        <v>--</v>
      </c>
      <c r="H105" s="128" t="str">
        <f>IF(('PLO Page-1'!$D$9)&lt;&gt;0,(('PLO Page-1'!D105)/('PLO Page-1'!$D$9))*100,"--")</f>
        <v>--</v>
      </c>
      <c r="I105" s="128" t="str">
        <f>IF(('PLO Page-1'!$F$9)&lt;&gt;0,(('PLO Page-1'!F105)/('PLO Page-1'!$F$9))*100,"--")</f>
        <v>--</v>
      </c>
      <c r="J105" s="128" t="str">
        <f>IF(('PLO Page-1'!$H$9)&lt;&gt;0,(('PLO Page-1'!H105)/('PLO Page-1'!$H$9))*100,"--")</f>
        <v>--</v>
      </c>
      <c r="K105" s="128" t="str">
        <f>IF(('PLO Page-1'!$J$9)&lt;&gt;0,(('PLO Page-1'!J105)/('PLO Page-1'!$J$9))*100,"--")</f>
        <v>--</v>
      </c>
      <c r="L105" s="128" t="str">
        <f>IF(('PLO Page-1'!$L$9)&lt;&gt;0,(('PLO Page-1'!L105)/('PLO Page-1'!$L$9))*100,"--")</f>
        <v>--</v>
      </c>
      <c r="M105" s="128" t="str">
        <f>IF(('LEVEL Page-1'!$D$9)&lt;&gt;0,(('LEVEL Page-1'!D105)/('LEVEL Page-1'!$D$9))*100,"--")</f>
        <v>--</v>
      </c>
      <c r="N105" s="128" t="str">
        <f>IF(('LEVEL Page-1'!$F$9)&lt;&gt;0,(('LEVEL Page-1'!F105)/('LEVEL Page-1'!$F$9))*100,"--")</f>
        <v>--</v>
      </c>
      <c r="O105" s="128" t="str">
        <f>IF(('LEVEL Page-1'!$H$9)&lt;&gt;0,(('LEVEL Page-1'!H105)/('LEVEL Page-1'!$H$9))*100,"--")</f>
        <v>--</v>
      </c>
      <c r="P105" s="128" t="str">
        <f>IF(('LEVEL Page-1'!$J$9)&lt;&gt;0,(('LEVEL Page-1'!J105)/('LEVEL Page-1'!$J$9))*100,"--")</f>
        <v>--</v>
      </c>
      <c r="Q105" s="128" t="str">
        <f>IF(('LEVEL Page-1'!$L$9)&lt;&gt;0,(('LEVEL Page-1'!L105)/('LEVEL Page-1'!$L$9))*100,"--")</f>
        <v>--</v>
      </c>
      <c r="R105" s="128">
        <f>'Weightage Page-1'!Q111</f>
        <v>0</v>
      </c>
      <c r="S105" s="128">
        <f>'Weightage Page-1'!AD111</f>
        <v>0</v>
      </c>
      <c r="T105" s="128">
        <f>'Weightage Page-1'!BC111</f>
        <v>0</v>
      </c>
      <c r="U105" s="229">
        <f t="shared" si="2"/>
        <v>0</v>
      </c>
    </row>
    <row r="106" spans="1:21" x14ac:dyDescent="0.25">
      <c r="A106" s="227">
        <v>96</v>
      </c>
      <c r="B106" s="228" t="str">
        <f>IF('Weightage Page-1'!B112&lt;&gt;"",'Weightage Page-1'!B112,"")</f>
        <v>15SW152</v>
      </c>
      <c r="C106" s="128" t="str">
        <f>IF(('CLO Page-1'!$D$9)&lt;&gt;0,(('CLO Page-1'!D106)/('CLO Page-1'!$D$9))*100,"--")</f>
        <v>--</v>
      </c>
      <c r="D106" s="128" t="str">
        <f>IF(('CLO Page-1'!$F$9)&lt;&gt;0,(('CLO Page-1'!F106)/('CLO Page-1'!$F$9))*100,"--")</f>
        <v>--</v>
      </c>
      <c r="E106" s="128" t="str">
        <f>IF(('CLO Page-1'!$H$9)&lt;&gt;0,(('CLO Page-1'!H106)/('CLO Page-1'!$H$9))*100,"--")</f>
        <v>--</v>
      </c>
      <c r="F106" s="128" t="str">
        <f>IF(('CLO Page-1'!$J$9)&lt;&gt;0,(('CLO Page-1'!J106)/('CLO Page-1'!$J$9))*100,"--")</f>
        <v>--</v>
      </c>
      <c r="G106" s="128" t="str">
        <f>IF(('CLO Page-1'!$L$9)&lt;&gt;0,(('CLO Page-1'!L106)/('CLO Page-1'!$L$9))*100,"--")</f>
        <v>--</v>
      </c>
      <c r="H106" s="128" t="str">
        <f>IF(('PLO Page-1'!$D$9)&lt;&gt;0,(('PLO Page-1'!D106)/('PLO Page-1'!$D$9))*100,"--")</f>
        <v>--</v>
      </c>
      <c r="I106" s="128" t="str">
        <f>IF(('PLO Page-1'!$F$9)&lt;&gt;0,(('PLO Page-1'!F106)/('PLO Page-1'!$F$9))*100,"--")</f>
        <v>--</v>
      </c>
      <c r="J106" s="128" t="str">
        <f>IF(('PLO Page-1'!$H$9)&lt;&gt;0,(('PLO Page-1'!H106)/('PLO Page-1'!$H$9))*100,"--")</f>
        <v>--</v>
      </c>
      <c r="K106" s="128" t="str">
        <f>IF(('PLO Page-1'!$J$9)&lt;&gt;0,(('PLO Page-1'!J106)/('PLO Page-1'!$J$9))*100,"--")</f>
        <v>--</v>
      </c>
      <c r="L106" s="128" t="str">
        <f>IF(('PLO Page-1'!$L$9)&lt;&gt;0,(('PLO Page-1'!L106)/('PLO Page-1'!$L$9))*100,"--")</f>
        <v>--</v>
      </c>
      <c r="M106" s="128" t="str">
        <f>IF(('LEVEL Page-1'!$D$9)&lt;&gt;0,(('LEVEL Page-1'!D106)/('LEVEL Page-1'!$D$9))*100,"--")</f>
        <v>--</v>
      </c>
      <c r="N106" s="128" t="str">
        <f>IF(('LEVEL Page-1'!$F$9)&lt;&gt;0,(('LEVEL Page-1'!F106)/('LEVEL Page-1'!$F$9))*100,"--")</f>
        <v>--</v>
      </c>
      <c r="O106" s="128" t="str">
        <f>IF(('LEVEL Page-1'!$H$9)&lt;&gt;0,(('LEVEL Page-1'!H106)/('LEVEL Page-1'!$H$9))*100,"--")</f>
        <v>--</v>
      </c>
      <c r="P106" s="128" t="str">
        <f>IF(('LEVEL Page-1'!$J$9)&lt;&gt;0,(('LEVEL Page-1'!J106)/('LEVEL Page-1'!$J$9))*100,"--")</f>
        <v>--</v>
      </c>
      <c r="Q106" s="128" t="str">
        <f>IF(('LEVEL Page-1'!$L$9)&lt;&gt;0,(('LEVEL Page-1'!L106)/('LEVEL Page-1'!$L$9))*100,"--")</f>
        <v>--</v>
      </c>
      <c r="R106" s="128">
        <f>'Weightage Page-1'!Q112</f>
        <v>0</v>
      </c>
      <c r="S106" s="128">
        <f>'Weightage Page-1'!AD112</f>
        <v>0</v>
      </c>
      <c r="T106" s="128">
        <f>'Weightage Page-1'!BC112</f>
        <v>0</v>
      </c>
      <c r="U106" s="229">
        <f t="shared" si="2"/>
        <v>0</v>
      </c>
    </row>
    <row r="107" spans="1:21" x14ac:dyDescent="0.25">
      <c r="A107" s="227">
        <v>97</v>
      </c>
      <c r="B107" s="228" t="str">
        <f>IF('Weightage Page-1'!B113&lt;&gt;"",'Weightage Page-1'!B113,"")</f>
        <v>15SW154</v>
      </c>
      <c r="C107" s="128" t="str">
        <f>IF(('CLO Page-1'!$D$9)&lt;&gt;0,(('CLO Page-1'!D107)/('CLO Page-1'!$D$9))*100,"--")</f>
        <v>--</v>
      </c>
      <c r="D107" s="128" t="str">
        <f>IF(('CLO Page-1'!$F$9)&lt;&gt;0,(('CLO Page-1'!F107)/('CLO Page-1'!$F$9))*100,"--")</f>
        <v>--</v>
      </c>
      <c r="E107" s="128" t="str">
        <f>IF(('CLO Page-1'!$H$9)&lt;&gt;0,(('CLO Page-1'!H107)/('CLO Page-1'!$H$9))*100,"--")</f>
        <v>--</v>
      </c>
      <c r="F107" s="128" t="str">
        <f>IF(('CLO Page-1'!$J$9)&lt;&gt;0,(('CLO Page-1'!J107)/('CLO Page-1'!$J$9))*100,"--")</f>
        <v>--</v>
      </c>
      <c r="G107" s="128" t="str">
        <f>IF(('CLO Page-1'!$L$9)&lt;&gt;0,(('CLO Page-1'!L107)/('CLO Page-1'!$L$9))*100,"--")</f>
        <v>--</v>
      </c>
      <c r="H107" s="128" t="str">
        <f>IF(('PLO Page-1'!$D$9)&lt;&gt;0,(('PLO Page-1'!D107)/('PLO Page-1'!$D$9))*100,"--")</f>
        <v>--</v>
      </c>
      <c r="I107" s="128" t="str">
        <f>IF(('PLO Page-1'!$F$9)&lt;&gt;0,(('PLO Page-1'!F107)/('PLO Page-1'!$F$9))*100,"--")</f>
        <v>--</v>
      </c>
      <c r="J107" s="128" t="str">
        <f>IF(('PLO Page-1'!$H$9)&lt;&gt;0,(('PLO Page-1'!H107)/('PLO Page-1'!$H$9))*100,"--")</f>
        <v>--</v>
      </c>
      <c r="K107" s="128" t="str">
        <f>IF(('PLO Page-1'!$J$9)&lt;&gt;0,(('PLO Page-1'!J107)/('PLO Page-1'!$J$9))*100,"--")</f>
        <v>--</v>
      </c>
      <c r="L107" s="128" t="str">
        <f>IF(('PLO Page-1'!$L$9)&lt;&gt;0,(('PLO Page-1'!L107)/('PLO Page-1'!$L$9))*100,"--")</f>
        <v>--</v>
      </c>
      <c r="M107" s="128" t="str">
        <f>IF(('LEVEL Page-1'!$D$9)&lt;&gt;0,(('LEVEL Page-1'!D107)/('LEVEL Page-1'!$D$9))*100,"--")</f>
        <v>--</v>
      </c>
      <c r="N107" s="128" t="str">
        <f>IF(('LEVEL Page-1'!$F$9)&lt;&gt;0,(('LEVEL Page-1'!F107)/('LEVEL Page-1'!$F$9))*100,"--")</f>
        <v>--</v>
      </c>
      <c r="O107" s="128" t="str">
        <f>IF(('LEVEL Page-1'!$H$9)&lt;&gt;0,(('LEVEL Page-1'!H107)/('LEVEL Page-1'!$H$9))*100,"--")</f>
        <v>--</v>
      </c>
      <c r="P107" s="128" t="str">
        <f>IF(('LEVEL Page-1'!$J$9)&lt;&gt;0,(('LEVEL Page-1'!J107)/('LEVEL Page-1'!$J$9))*100,"--")</f>
        <v>--</v>
      </c>
      <c r="Q107" s="128" t="str">
        <f>IF(('LEVEL Page-1'!$L$9)&lt;&gt;0,(('LEVEL Page-1'!L107)/('LEVEL Page-1'!$L$9))*100,"--")</f>
        <v>--</v>
      </c>
      <c r="R107" s="128">
        <f>'Weightage Page-1'!Q113</f>
        <v>0</v>
      </c>
      <c r="S107" s="128">
        <f>'Weightage Page-1'!AD113</f>
        <v>0</v>
      </c>
      <c r="T107" s="128">
        <f>'Weightage Page-1'!BC113</f>
        <v>0</v>
      </c>
      <c r="U107" s="229">
        <f t="shared" si="2"/>
        <v>0</v>
      </c>
    </row>
    <row r="108" spans="1:21" x14ac:dyDescent="0.25">
      <c r="A108" s="227">
        <v>98</v>
      </c>
      <c r="B108" s="228" t="str">
        <f>IF('Weightage Page-1'!B114&lt;&gt;"",'Weightage Page-1'!B114,"")</f>
        <v>15SW156</v>
      </c>
      <c r="C108" s="128" t="str">
        <f>IF(('CLO Page-1'!$D$9)&lt;&gt;0,(('CLO Page-1'!D108)/('CLO Page-1'!$D$9))*100,"--")</f>
        <v>--</v>
      </c>
      <c r="D108" s="128" t="str">
        <f>IF(('CLO Page-1'!$F$9)&lt;&gt;0,(('CLO Page-1'!F108)/('CLO Page-1'!$F$9))*100,"--")</f>
        <v>--</v>
      </c>
      <c r="E108" s="128" t="str">
        <f>IF(('CLO Page-1'!$H$9)&lt;&gt;0,(('CLO Page-1'!H108)/('CLO Page-1'!$H$9))*100,"--")</f>
        <v>--</v>
      </c>
      <c r="F108" s="128" t="str">
        <f>IF(('CLO Page-1'!$J$9)&lt;&gt;0,(('CLO Page-1'!J108)/('CLO Page-1'!$J$9))*100,"--")</f>
        <v>--</v>
      </c>
      <c r="G108" s="128" t="str">
        <f>IF(('CLO Page-1'!$L$9)&lt;&gt;0,(('CLO Page-1'!L108)/('CLO Page-1'!$L$9))*100,"--")</f>
        <v>--</v>
      </c>
      <c r="H108" s="128" t="str">
        <f>IF(('PLO Page-1'!$D$9)&lt;&gt;0,(('PLO Page-1'!D108)/('PLO Page-1'!$D$9))*100,"--")</f>
        <v>--</v>
      </c>
      <c r="I108" s="128" t="str">
        <f>IF(('PLO Page-1'!$F$9)&lt;&gt;0,(('PLO Page-1'!F108)/('PLO Page-1'!$F$9))*100,"--")</f>
        <v>--</v>
      </c>
      <c r="J108" s="128" t="str">
        <f>IF(('PLO Page-1'!$H$9)&lt;&gt;0,(('PLO Page-1'!H108)/('PLO Page-1'!$H$9))*100,"--")</f>
        <v>--</v>
      </c>
      <c r="K108" s="128" t="str">
        <f>IF(('PLO Page-1'!$J$9)&lt;&gt;0,(('PLO Page-1'!J108)/('PLO Page-1'!$J$9))*100,"--")</f>
        <v>--</v>
      </c>
      <c r="L108" s="128" t="str">
        <f>IF(('PLO Page-1'!$L$9)&lt;&gt;0,(('PLO Page-1'!L108)/('PLO Page-1'!$L$9))*100,"--")</f>
        <v>--</v>
      </c>
      <c r="M108" s="128" t="str">
        <f>IF(('LEVEL Page-1'!$D$9)&lt;&gt;0,(('LEVEL Page-1'!D108)/('LEVEL Page-1'!$D$9))*100,"--")</f>
        <v>--</v>
      </c>
      <c r="N108" s="128" t="str">
        <f>IF(('LEVEL Page-1'!$F$9)&lt;&gt;0,(('LEVEL Page-1'!F108)/('LEVEL Page-1'!$F$9))*100,"--")</f>
        <v>--</v>
      </c>
      <c r="O108" s="128" t="str">
        <f>IF(('LEVEL Page-1'!$H$9)&lt;&gt;0,(('LEVEL Page-1'!H108)/('LEVEL Page-1'!$H$9))*100,"--")</f>
        <v>--</v>
      </c>
      <c r="P108" s="128" t="str">
        <f>IF(('LEVEL Page-1'!$J$9)&lt;&gt;0,(('LEVEL Page-1'!J108)/('LEVEL Page-1'!$J$9))*100,"--")</f>
        <v>--</v>
      </c>
      <c r="Q108" s="128" t="str">
        <f>IF(('LEVEL Page-1'!$L$9)&lt;&gt;0,(('LEVEL Page-1'!L108)/('LEVEL Page-1'!$L$9))*100,"--")</f>
        <v>--</v>
      </c>
      <c r="R108" s="128">
        <f>'Weightage Page-1'!Q114</f>
        <v>0</v>
      </c>
      <c r="S108" s="128">
        <f>'Weightage Page-1'!AD114</f>
        <v>0</v>
      </c>
      <c r="T108" s="128">
        <f>'Weightage Page-1'!BC114</f>
        <v>0</v>
      </c>
      <c r="U108" s="229">
        <f t="shared" si="2"/>
        <v>0</v>
      </c>
    </row>
    <row r="109" spans="1:21" x14ac:dyDescent="0.25">
      <c r="A109" s="227">
        <v>99</v>
      </c>
      <c r="B109" s="228" t="str">
        <f>IF('Weightage Page-1'!B115&lt;&gt;"",'Weightage Page-1'!B115,"")</f>
        <v>15SW158</v>
      </c>
      <c r="C109" s="128" t="str">
        <f>IF(('CLO Page-1'!$D$9)&lt;&gt;0,(('CLO Page-1'!D109)/('CLO Page-1'!$D$9))*100,"--")</f>
        <v>--</v>
      </c>
      <c r="D109" s="128" t="str">
        <f>IF(('CLO Page-1'!$F$9)&lt;&gt;0,(('CLO Page-1'!F109)/('CLO Page-1'!$F$9))*100,"--")</f>
        <v>--</v>
      </c>
      <c r="E109" s="128" t="str">
        <f>IF(('CLO Page-1'!$H$9)&lt;&gt;0,(('CLO Page-1'!H109)/('CLO Page-1'!$H$9))*100,"--")</f>
        <v>--</v>
      </c>
      <c r="F109" s="128" t="str">
        <f>IF(('CLO Page-1'!$J$9)&lt;&gt;0,(('CLO Page-1'!J109)/('CLO Page-1'!$J$9))*100,"--")</f>
        <v>--</v>
      </c>
      <c r="G109" s="128" t="str">
        <f>IF(('CLO Page-1'!$L$9)&lt;&gt;0,(('CLO Page-1'!L109)/('CLO Page-1'!$L$9))*100,"--")</f>
        <v>--</v>
      </c>
      <c r="H109" s="128" t="str">
        <f>IF(('PLO Page-1'!$D$9)&lt;&gt;0,(('PLO Page-1'!D109)/('PLO Page-1'!$D$9))*100,"--")</f>
        <v>--</v>
      </c>
      <c r="I109" s="128" t="str">
        <f>IF(('PLO Page-1'!$F$9)&lt;&gt;0,(('PLO Page-1'!F109)/('PLO Page-1'!$F$9))*100,"--")</f>
        <v>--</v>
      </c>
      <c r="J109" s="128" t="str">
        <f>IF(('PLO Page-1'!$H$9)&lt;&gt;0,(('PLO Page-1'!H109)/('PLO Page-1'!$H$9))*100,"--")</f>
        <v>--</v>
      </c>
      <c r="K109" s="128" t="str">
        <f>IF(('PLO Page-1'!$J$9)&lt;&gt;0,(('PLO Page-1'!J109)/('PLO Page-1'!$J$9))*100,"--")</f>
        <v>--</v>
      </c>
      <c r="L109" s="128" t="str">
        <f>IF(('PLO Page-1'!$L$9)&lt;&gt;0,(('PLO Page-1'!L109)/('PLO Page-1'!$L$9))*100,"--")</f>
        <v>--</v>
      </c>
      <c r="M109" s="128" t="str">
        <f>IF(('LEVEL Page-1'!$D$9)&lt;&gt;0,(('LEVEL Page-1'!D109)/('LEVEL Page-1'!$D$9))*100,"--")</f>
        <v>--</v>
      </c>
      <c r="N109" s="128" t="str">
        <f>IF(('LEVEL Page-1'!$F$9)&lt;&gt;0,(('LEVEL Page-1'!F109)/('LEVEL Page-1'!$F$9))*100,"--")</f>
        <v>--</v>
      </c>
      <c r="O109" s="128" t="str">
        <f>IF(('LEVEL Page-1'!$H$9)&lt;&gt;0,(('LEVEL Page-1'!H109)/('LEVEL Page-1'!$H$9))*100,"--")</f>
        <v>--</v>
      </c>
      <c r="P109" s="128" t="str">
        <f>IF(('LEVEL Page-1'!$J$9)&lt;&gt;0,(('LEVEL Page-1'!J109)/('LEVEL Page-1'!$J$9))*100,"--")</f>
        <v>--</v>
      </c>
      <c r="Q109" s="128" t="str">
        <f>IF(('LEVEL Page-1'!$L$9)&lt;&gt;0,(('LEVEL Page-1'!L109)/('LEVEL Page-1'!$L$9))*100,"--")</f>
        <v>--</v>
      </c>
      <c r="R109" s="128">
        <f>'Weightage Page-1'!Q115</f>
        <v>0</v>
      </c>
      <c r="S109" s="128">
        <f>'Weightage Page-1'!AD115</f>
        <v>0</v>
      </c>
      <c r="T109" s="128">
        <f>'Weightage Page-1'!BC115</f>
        <v>0</v>
      </c>
      <c r="U109" s="229">
        <f t="shared" si="2"/>
        <v>0</v>
      </c>
    </row>
    <row r="110" spans="1:21" x14ac:dyDescent="0.25">
      <c r="A110" s="227">
        <v>100</v>
      </c>
      <c r="B110" s="228" t="str">
        <f>IF('Weightage Page-1'!B116&lt;&gt;"",'Weightage Page-1'!B116,"")</f>
        <v>15SW160</v>
      </c>
      <c r="C110" s="128" t="str">
        <f>IF(('CLO Page-1'!$D$9)&lt;&gt;0,(('CLO Page-1'!D110)/('CLO Page-1'!$D$9))*100,"--")</f>
        <v>--</v>
      </c>
      <c r="D110" s="128" t="str">
        <f>IF(('CLO Page-1'!$F$9)&lt;&gt;0,(('CLO Page-1'!F110)/('CLO Page-1'!$F$9))*100,"--")</f>
        <v>--</v>
      </c>
      <c r="E110" s="128" t="str">
        <f>IF(('CLO Page-1'!$H$9)&lt;&gt;0,(('CLO Page-1'!H110)/('CLO Page-1'!$H$9))*100,"--")</f>
        <v>--</v>
      </c>
      <c r="F110" s="128" t="str">
        <f>IF(('CLO Page-1'!$J$9)&lt;&gt;0,(('CLO Page-1'!J110)/('CLO Page-1'!$J$9))*100,"--")</f>
        <v>--</v>
      </c>
      <c r="G110" s="128" t="str">
        <f>IF(('CLO Page-1'!$L$9)&lt;&gt;0,(('CLO Page-1'!L110)/('CLO Page-1'!$L$9))*100,"--")</f>
        <v>--</v>
      </c>
      <c r="H110" s="128" t="str">
        <f>IF(('PLO Page-1'!$D$9)&lt;&gt;0,(('PLO Page-1'!D110)/('PLO Page-1'!$D$9))*100,"--")</f>
        <v>--</v>
      </c>
      <c r="I110" s="128" t="str">
        <f>IF(('PLO Page-1'!$F$9)&lt;&gt;0,(('PLO Page-1'!F110)/('PLO Page-1'!$F$9))*100,"--")</f>
        <v>--</v>
      </c>
      <c r="J110" s="128" t="str">
        <f>IF(('PLO Page-1'!$H$9)&lt;&gt;0,(('PLO Page-1'!H110)/('PLO Page-1'!$H$9))*100,"--")</f>
        <v>--</v>
      </c>
      <c r="K110" s="128" t="str">
        <f>IF(('PLO Page-1'!$J$9)&lt;&gt;0,(('PLO Page-1'!J110)/('PLO Page-1'!$J$9))*100,"--")</f>
        <v>--</v>
      </c>
      <c r="L110" s="128" t="str">
        <f>IF(('PLO Page-1'!$L$9)&lt;&gt;0,(('PLO Page-1'!L110)/('PLO Page-1'!$L$9))*100,"--")</f>
        <v>--</v>
      </c>
      <c r="M110" s="128" t="str">
        <f>IF(('LEVEL Page-1'!$D$9)&lt;&gt;0,(('LEVEL Page-1'!D110)/('LEVEL Page-1'!$D$9))*100,"--")</f>
        <v>--</v>
      </c>
      <c r="N110" s="128" t="str">
        <f>IF(('LEVEL Page-1'!$F$9)&lt;&gt;0,(('LEVEL Page-1'!F110)/('LEVEL Page-1'!$F$9))*100,"--")</f>
        <v>--</v>
      </c>
      <c r="O110" s="128" t="str">
        <f>IF(('LEVEL Page-1'!$H$9)&lt;&gt;0,(('LEVEL Page-1'!H110)/('LEVEL Page-1'!$H$9))*100,"--")</f>
        <v>--</v>
      </c>
      <c r="P110" s="128" t="str">
        <f>IF(('LEVEL Page-1'!$J$9)&lt;&gt;0,(('LEVEL Page-1'!J110)/('LEVEL Page-1'!$J$9))*100,"--")</f>
        <v>--</v>
      </c>
      <c r="Q110" s="128" t="str">
        <f>IF(('LEVEL Page-1'!$L$9)&lt;&gt;0,(('LEVEL Page-1'!L110)/('LEVEL Page-1'!$L$9))*100,"--")</f>
        <v>--</v>
      </c>
      <c r="R110" s="128">
        <f>'Weightage Page-1'!Q116</f>
        <v>0</v>
      </c>
      <c r="S110" s="128">
        <f>'Weightage Page-1'!AD116</f>
        <v>0</v>
      </c>
      <c r="T110" s="128">
        <f>'Weightage Page-1'!BC116</f>
        <v>0</v>
      </c>
      <c r="U110" s="229">
        <f t="shared" si="2"/>
        <v>0</v>
      </c>
    </row>
    <row r="111" spans="1:21" x14ac:dyDescent="0.25">
      <c r="A111" s="227">
        <v>101</v>
      </c>
      <c r="B111" s="228" t="str">
        <f>IF('Weightage Page-1'!B117&lt;&gt;"",'Weightage Page-1'!B117,"")</f>
        <v>15SW162</v>
      </c>
      <c r="C111" s="128" t="str">
        <f>IF(('CLO Page-1'!$D$9)&lt;&gt;0,(('CLO Page-1'!D111)/('CLO Page-1'!$D$9))*100,"--")</f>
        <v>--</v>
      </c>
      <c r="D111" s="128" t="str">
        <f>IF(('CLO Page-1'!$F$9)&lt;&gt;0,(('CLO Page-1'!F111)/('CLO Page-1'!$F$9))*100,"--")</f>
        <v>--</v>
      </c>
      <c r="E111" s="128" t="str">
        <f>IF(('CLO Page-1'!$H$9)&lt;&gt;0,(('CLO Page-1'!H111)/('CLO Page-1'!$H$9))*100,"--")</f>
        <v>--</v>
      </c>
      <c r="F111" s="128" t="str">
        <f>IF(('CLO Page-1'!$J$9)&lt;&gt;0,(('CLO Page-1'!J111)/('CLO Page-1'!$J$9))*100,"--")</f>
        <v>--</v>
      </c>
      <c r="G111" s="128" t="str">
        <f>IF(('CLO Page-1'!$L$9)&lt;&gt;0,(('CLO Page-1'!L111)/('CLO Page-1'!$L$9))*100,"--")</f>
        <v>--</v>
      </c>
      <c r="H111" s="128" t="str">
        <f>IF(('PLO Page-1'!$D$9)&lt;&gt;0,(('PLO Page-1'!D111)/('PLO Page-1'!$D$9))*100,"--")</f>
        <v>--</v>
      </c>
      <c r="I111" s="128" t="str">
        <f>IF(('PLO Page-1'!$F$9)&lt;&gt;0,(('PLO Page-1'!F111)/('PLO Page-1'!$F$9))*100,"--")</f>
        <v>--</v>
      </c>
      <c r="J111" s="128" t="str">
        <f>IF(('PLO Page-1'!$H$9)&lt;&gt;0,(('PLO Page-1'!H111)/('PLO Page-1'!$H$9))*100,"--")</f>
        <v>--</v>
      </c>
      <c r="K111" s="128" t="str">
        <f>IF(('PLO Page-1'!$J$9)&lt;&gt;0,(('PLO Page-1'!J111)/('PLO Page-1'!$J$9))*100,"--")</f>
        <v>--</v>
      </c>
      <c r="L111" s="128" t="str">
        <f>IF(('PLO Page-1'!$L$9)&lt;&gt;0,(('PLO Page-1'!L111)/('PLO Page-1'!$L$9))*100,"--")</f>
        <v>--</v>
      </c>
      <c r="M111" s="128" t="str">
        <f>IF(('LEVEL Page-1'!$D$9)&lt;&gt;0,(('LEVEL Page-1'!D111)/('LEVEL Page-1'!$D$9))*100,"--")</f>
        <v>--</v>
      </c>
      <c r="N111" s="128" t="str">
        <f>IF(('LEVEL Page-1'!$F$9)&lt;&gt;0,(('LEVEL Page-1'!F111)/('LEVEL Page-1'!$F$9))*100,"--")</f>
        <v>--</v>
      </c>
      <c r="O111" s="128" t="str">
        <f>IF(('LEVEL Page-1'!$H$9)&lt;&gt;0,(('LEVEL Page-1'!H111)/('LEVEL Page-1'!$H$9))*100,"--")</f>
        <v>--</v>
      </c>
      <c r="P111" s="128" t="str">
        <f>IF(('LEVEL Page-1'!$J$9)&lt;&gt;0,(('LEVEL Page-1'!J111)/('LEVEL Page-1'!$J$9))*100,"--")</f>
        <v>--</v>
      </c>
      <c r="Q111" s="128" t="str">
        <f>IF(('LEVEL Page-1'!$L$9)&lt;&gt;0,(('LEVEL Page-1'!L111)/('LEVEL Page-1'!$L$9))*100,"--")</f>
        <v>--</v>
      </c>
      <c r="R111" s="128">
        <f>'Weightage Page-1'!Q117</f>
        <v>0</v>
      </c>
      <c r="S111" s="128">
        <f>'Weightage Page-1'!AD117</f>
        <v>0</v>
      </c>
      <c r="T111" s="128">
        <f>'Weightage Page-1'!BC117</f>
        <v>0</v>
      </c>
      <c r="U111" s="229">
        <f t="shared" si="2"/>
        <v>0</v>
      </c>
    </row>
    <row r="112" spans="1:21" x14ac:dyDescent="0.25">
      <c r="A112" s="227">
        <v>102</v>
      </c>
      <c r="B112" s="228" t="str">
        <f>IF('Weightage Page-1'!B118&lt;&gt;"",'Weightage Page-1'!B118,"")</f>
        <v>15SW164</v>
      </c>
      <c r="C112" s="128" t="str">
        <f>IF(('CLO Page-1'!$D$9)&lt;&gt;0,(('CLO Page-1'!D112)/('CLO Page-1'!$D$9))*100,"--")</f>
        <v>--</v>
      </c>
      <c r="D112" s="128" t="str">
        <f>IF(('CLO Page-1'!$F$9)&lt;&gt;0,(('CLO Page-1'!F112)/('CLO Page-1'!$F$9))*100,"--")</f>
        <v>--</v>
      </c>
      <c r="E112" s="128" t="str">
        <f>IF(('CLO Page-1'!$H$9)&lt;&gt;0,(('CLO Page-1'!H112)/('CLO Page-1'!$H$9))*100,"--")</f>
        <v>--</v>
      </c>
      <c r="F112" s="128" t="str">
        <f>IF(('CLO Page-1'!$J$9)&lt;&gt;0,(('CLO Page-1'!J112)/('CLO Page-1'!$J$9))*100,"--")</f>
        <v>--</v>
      </c>
      <c r="G112" s="128" t="str">
        <f>IF(('CLO Page-1'!$L$9)&lt;&gt;0,(('CLO Page-1'!L112)/('CLO Page-1'!$L$9))*100,"--")</f>
        <v>--</v>
      </c>
      <c r="H112" s="128" t="str">
        <f>IF(('PLO Page-1'!$D$9)&lt;&gt;0,(('PLO Page-1'!D112)/('PLO Page-1'!$D$9))*100,"--")</f>
        <v>--</v>
      </c>
      <c r="I112" s="128" t="str">
        <f>IF(('PLO Page-1'!$F$9)&lt;&gt;0,(('PLO Page-1'!F112)/('PLO Page-1'!$F$9))*100,"--")</f>
        <v>--</v>
      </c>
      <c r="J112" s="128" t="str">
        <f>IF(('PLO Page-1'!$H$9)&lt;&gt;0,(('PLO Page-1'!H112)/('PLO Page-1'!$H$9))*100,"--")</f>
        <v>--</v>
      </c>
      <c r="K112" s="128" t="str">
        <f>IF(('PLO Page-1'!$J$9)&lt;&gt;0,(('PLO Page-1'!J112)/('PLO Page-1'!$J$9))*100,"--")</f>
        <v>--</v>
      </c>
      <c r="L112" s="128" t="str">
        <f>IF(('PLO Page-1'!$L$9)&lt;&gt;0,(('PLO Page-1'!L112)/('PLO Page-1'!$L$9))*100,"--")</f>
        <v>--</v>
      </c>
      <c r="M112" s="128" t="str">
        <f>IF(('LEVEL Page-1'!$D$9)&lt;&gt;0,(('LEVEL Page-1'!D112)/('LEVEL Page-1'!$D$9))*100,"--")</f>
        <v>--</v>
      </c>
      <c r="N112" s="128" t="str">
        <f>IF(('LEVEL Page-1'!$F$9)&lt;&gt;0,(('LEVEL Page-1'!F112)/('LEVEL Page-1'!$F$9))*100,"--")</f>
        <v>--</v>
      </c>
      <c r="O112" s="128" t="str">
        <f>IF(('LEVEL Page-1'!$H$9)&lt;&gt;0,(('LEVEL Page-1'!H112)/('LEVEL Page-1'!$H$9))*100,"--")</f>
        <v>--</v>
      </c>
      <c r="P112" s="128" t="str">
        <f>IF(('LEVEL Page-1'!$J$9)&lt;&gt;0,(('LEVEL Page-1'!J112)/('LEVEL Page-1'!$J$9))*100,"--")</f>
        <v>--</v>
      </c>
      <c r="Q112" s="128" t="str">
        <f>IF(('LEVEL Page-1'!$L$9)&lt;&gt;0,(('LEVEL Page-1'!L112)/('LEVEL Page-1'!$L$9))*100,"--")</f>
        <v>--</v>
      </c>
      <c r="R112" s="128">
        <f>'Weightage Page-1'!Q118</f>
        <v>0</v>
      </c>
      <c r="S112" s="128">
        <f>'Weightage Page-1'!AD118</f>
        <v>0</v>
      </c>
      <c r="T112" s="128">
        <f>'Weightage Page-1'!BC118</f>
        <v>0</v>
      </c>
      <c r="U112" s="229">
        <f t="shared" si="2"/>
        <v>0</v>
      </c>
    </row>
    <row r="113" spans="1:21" x14ac:dyDescent="0.25">
      <c r="A113" s="227">
        <v>103</v>
      </c>
      <c r="B113" s="228" t="str">
        <f>IF('Weightage Page-1'!B119&lt;&gt;"",'Weightage Page-1'!B119,"")</f>
        <v>15SW166</v>
      </c>
      <c r="C113" s="128" t="str">
        <f>IF(('CLO Page-1'!$D$9)&lt;&gt;0,(('CLO Page-1'!D113)/('CLO Page-1'!$D$9))*100,"--")</f>
        <v>--</v>
      </c>
      <c r="D113" s="128" t="str">
        <f>IF(('CLO Page-1'!$F$9)&lt;&gt;0,(('CLO Page-1'!F113)/('CLO Page-1'!$F$9))*100,"--")</f>
        <v>--</v>
      </c>
      <c r="E113" s="128" t="str">
        <f>IF(('CLO Page-1'!$H$9)&lt;&gt;0,(('CLO Page-1'!H113)/('CLO Page-1'!$H$9))*100,"--")</f>
        <v>--</v>
      </c>
      <c r="F113" s="128" t="str">
        <f>IF(('CLO Page-1'!$J$9)&lt;&gt;0,(('CLO Page-1'!J113)/('CLO Page-1'!$J$9))*100,"--")</f>
        <v>--</v>
      </c>
      <c r="G113" s="128" t="str">
        <f>IF(('CLO Page-1'!$L$9)&lt;&gt;0,(('CLO Page-1'!L113)/('CLO Page-1'!$L$9))*100,"--")</f>
        <v>--</v>
      </c>
      <c r="H113" s="128" t="str">
        <f>IF(('PLO Page-1'!$D$9)&lt;&gt;0,(('PLO Page-1'!D113)/('PLO Page-1'!$D$9))*100,"--")</f>
        <v>--</v>
      </c>
      <c r="I113" s="128" t="str">
        <f>IF(('PLO Page-1'!$F$9)&lt;&gt;0,(('PLO Page-1'!F113)/('PLO Page-1'!$F$9))*100,"--")</f>
        <v>--</v>
      </c>
      <c r="J113" s="128" t="str">
        <f>IF(('PLO Page-1'!$H$9)&lt;&gt;0,(('PLO Page-1'!H113)/('PLO Page-1'!$H$9))*100,"--")</f>
        <v>--</v>
      </c>
      <c r="K113" s="128" t="str">
        <f>IF(('PLO Page-1'!$J$9)&lt;&gt;0,(('PLO Page-1'!J113)/('PLO Page-1'!$J$9))*100,"--")</f>
        <v>--</v>
      </c>
      <c r="L113" s="128" t="str">
        <f>IF(('PLO Page-1'!$L$9)&lt;&gt;0,(('PLO Page-1'!L113)/('PLO Page-1'!$L$9))*100,"--")</f>
        <v>--</v>
      </c>
      <c r="M113" s="128" t="str">
        <f>IF(('LEVEL Page-1'!$D$9)&lt;&gt;0,(('LEVEL Page-1'!D113)/('LEVEL Page-1'!$D$9))*100,"--")</f>
        <v>--</v>
      </c>
      <c r="N113" s="128" t="str">
        <f>IF(('LEVEL Page-1'!$F$9)&lt;&gt;0,(('LEVEL Page-1'!F113)/('LEVEL Page-1'!$F$9))*100,"--")</f>
        <v>--</v>
      </c>
      <c r="O113" s="128" t="str">
        <f>IF(('LEVEL Page-1'!$H$9)&lt;&gt;0,(('LEVEL Page-1'!H113)/('LEVEL Page-1'!$H$9))*100,"--")</f>
        <v>--</v>
      </c>
      <c r="P113" s="128" t="str">
        <f>IF(('LEVEL Page-1'!$J$9)&lt;&gt;0,(('LEVEL Page-1'!J113)/('LEVEL Page-1'!$J$9))*100,"--")</f>
        <v>--</v>
      </c>
      <c r="Q113" s="128" t="str">
        <f>IF(('LEVEL Page-1'!$L$9)&lt;&gt;0,(('LEVEL Page-1'!L113)/('LEVEL Page-1'!$L$9))*100,"--")</f>
        <v>--</v>
      </c>
      <c r="R113" s="128">
        <f>'Weightage Page-1'!Q119</f>
        <v>0</v>
      </c>
      <c r="S113" s="128">
        <f>'Weightage Page-1'!AD119</f>
        <v>0</v>
      </c>
      <c r="T113" s="128">
        <f>'Weightage Page-1'!BC119</f>
        <v>0</v>
      </c>
      <c r="U113" s="229">
        <f t="shared" si="2"/>
        <v>0</v>
      </c>
    </row>
    <row r="114" spans="1:21" x14ac:dyDescent="0.25">
      <c r="A114" s="227">
        <v>104</v>
      </c>
      <c r="B114" s="228" t="str">
        <f>IF('Weightage Page-1'!B120&lt;&gt;"",'Weightage Page-1'!B120,"")</f>
        <v>15SW168</v>
      </c>
      <c r="C114" s="128" t="str">
        <f>IF(('CLO Page-1'!$D$9)&lt;&gt;0,(('CLO Page-1'!D114)/('CLO Page-1'!$D$9))*100,"--")</f>
        <v>--</v>
      </c>
      <c r="D114" s="128" t="str">
        <f>IF(('CLO Page-1'!$F$9)&lt;&gt;0,(('CLO Page-1'!F114)/('CLO Page-1'!$F$9))*100,"--")</f>
        <v>--</v>
      </c>
      <c r="E114" s="128" t="str">
        <f>IF(('CLO Page-1'!$H$9)&lt;&gt;0,(('CLO Page-1'!H114)/('CLO Page-1'!$H$9))*100,"--")</f>
        <v>--</v>
      </c>
      <c r="F114" s="128" t="str">
        <f>IF(('CLO Page-1'!$J$9)&lt;&gt;0,(('CLO Page-1'!J114)/('CLO Page-1'!$J$9))*100,"--")</f>
        <v>--</v>
      </c>
      <c r="G114" s="128" t="str">
        <f>IF(('CLO Page-1'!$L$9)&lt;&gt;0,(('CLO Page-1'!L114)/('CLO Page-1'!$L$9))*100,"--")</f>
        <v>--</v>
      </c>
      <c r="H114" s="128" t="str">
        <f>IF(('PLO Page-1'!$D$9)&lt;&gt;0,(('PLO Page-1'!D114)/('PLO Page-1'!$D$9))*100,"--")</f>
        <v>--</v>
      </c>
      <c r="I114" s="128" t="str">
        <f>IF(('PLO Page-1'!$F$9)&lt;&gt;0,(('PLO Page-1'!F114)/('PLO Page-1'!$F$9))*100,"--")</f>
        <v>--</v>
      </c>
      <c r="J114" s="128" t="str">
        <f>IF(('PLO Page-1'!$H$9)&lt;&gt;0,(('PLO Page-1'!H114)/('PLO Page-1'!$H$9))*100,"--")</f>
        <v>--</v>
      </c>
      <c r="K114" s="128" t="str">
        <f>IF(('PLO Page-1'!$J$9)&lt;&gt;0,(('PLO Page-1'!J114)/('PLO Page-1'!$J$9))*100,"--")</f>
        <v>--</v>
      </c>
      <c r="L114" s="128" t="str">
        <f>IF(('PLO Page-1'!$L$9)&lt;&gt;0,(('PLO Page-1'!L114)/('PLO Page-1'!$L$9))*100,"--")</f>
        <v>--</v>
      </c>
      <c r="M114" s="128" t="str">
        <f>IF(('LEVEL Page-1'!$D$9)&lt;&gt;0,(('LEVEL Page-1'!D114)/('LEVEL Page-1'!$D$9))*100,"--")</f>
        <v>--</v>
      </c>
      <c r="N114" s="128" t="str">
        <f>IF(('LEVEL Page-1'!$F$9)&lt;&gt;0,(('LEVEL Page-1'!F114)/('LEVEL Page-1'!$F$9))*100,"--")</f>
        <v>--</v>
      </c>
      <c r="O114" s="128" t="str">
        <f>IF(('LEVEL Page-1'!$H$9)&lt;&gt;0,(('LEVEL Page-1'!H114)/('LEVEL Page-1'!$H$9))*100,"--")</f>
        <v>--</v>
      </c>
      <c r="P114" s="128" t="str">
        <f>IF(('LEVEL Page-1'!$J$9)&lt;&gt;0,(('LEVEL Page-1'!J114)/('LEVEL Page-1'!$J$9))*100,"--")</f>
        <v>--</v>
      </c>
      <c r="Q114" s="128" t="str">
        <f>IF(('LEVEL Page-1'!$L$9)&lt;&gt;0,(('LEVEL Page-1'!L114)/('LEVEL Page-1'!$L$9))*100,"--")</f>
        <v>--</v>
      </c>
      <c r="R114" s="128">
        <f>'Weightage Page-1'!Q120</f>
        <v>0</v>
      </c>
      <c r="S114" s="128">
        <f>'Weightage Page-1'!AD120</f>
        <v>0</v>
      </c>
      <c r="T114" s="128">
        <f>'Weightage Page-1'!BC120</f>
        <v>0</v>
      </c>
      <c r="U114" s="229">
        <f t="shared" si="2"/>
        <v>0</v>
      </c>
    </row>
    <row r="115" spans="1:21" x14ac:dyDescent="0.25">
      <c r="A115" s="227">
        <v>105</v>
      </c>
      <c r="B115" s="228" t="str">
        <f>IF('Weightage Page-1'!B121&lt;&gt;"",'Weightage Page-1'!B121,"")</f>
        <v>15SW172</v>
      </c>
      <c r="C115" s="128" t="str">
        <f>IF(('CLO Page-1'!$D$9)&lt;&gt;0,(('CLO Page-1'!D115)/('CLO Page-1'!$D$9))*100,"--")</f>
        <v>--</v>
      </c>
      <c r="D115" s="128" t="str">
        <f>IF(('CLO Page-1'!$F$9)&lt;&gt;0,(('CLO Page-1'!F115)/('CLO Page-1'!$F$9))*100,"--")</f>
        <v>--</v>
      </c>
      <c r="E115" s="128" t="str">
        <f>IF(('CLO Page-1'!$H$9)&lt;&gt;0,(('CLO Page-1'!H115)/('CLO Page-1'!$H$9))*100,"--")</f>
        <v>--</v>
      </c>
      <c r="F115" s="128" t="str">
        <f>IF(('CLO Page-1'!$J$9)&lt;&gt;0,(('CLO Page-1'!J115)/('CLO Page-1'!$J$9))*100,"--")</f>
        <v>--</v>
      </c>
      <c r="G115" s="128" t="str">
        <f>IF(('CLO Page-1'!$L$9)&lt;&gt;0,(('CLO Page-1'!L115)/('CLO Page-1'!$L$9))*100,"--")</f>
        <v>--</v>
      </c>
      <c r="H115" s="128" t="str">
        <f>IF(('PLO Page-1'!$D$9)&lt;&gt;0,(('PLO Page-1'!D115)/('PLO Page-1'!$D$9))*100,"--")</f>
        <v>--</v>
      </c>
      <c r="I115" s="128" t="str">
        <f>IF(('PLO Page-1'!$F$9)&lt;&gt;0,(('PLO Page-1'!F115)/('PLO Page-1'!$F$9))*100,"--")</f>
        <v>--</v>
      </c>
      <c r="J115" s="128" t="str">
        <f>IF(('PLO Page-1'!$H$9)&lt;&gt;0,(('PLO Page-1'!H115)/('PLO Page-1'!$H$9))*100,"--")</f>
        <v>--</v>
      </c>
      <c r="K115" s="128" t="str">
        <f>IF(('PLO Page-1'!$J$9)&lt;&gt;0,(('PLO Page-1'!J115)/('PLO Page-1'!$J$9))*100,"--")</f>
        <v>--</v>
      </c>
      <c r="L115" s="128" t="str">
        <f>IF(('PLO Page-1'!$L$9)&lt;&gt;0,(('PLO Page-1'!L115)/('PLO Page-1'!$L$9))*100,"--")</f>
        <v>--</v>
      </c>
      <c r="M115" s="128" t="str">
        <f>IF(('LEVEL Page-1'!$D$9)&lt;&gt;0,(('LEVEL Page-1'!D115)/('LEVEL Page-1'!$D$9))*100,"--")</f>
        <v>--</v>
      </c>
      <c r="N115" s="128" t="str">
        <f>IF(('LEVEL Page-1'!$F$9)&lt;&gt;0,(('LEVEL Page-1'!F115)/('LEVEL Page-1'!$F$9))*100,"--")</f>
        <v>--</v>
      </c>
      <c r="O115" s="128" t="str">
        <f>IF(('LEVEL Page-1'!$H$9)&lt;&gt;0,(('LEVEL Page-1'!H115)/('LEVEL Page-1'!$H$9))*100,"--")</f>
        <v>--</v>
      </c>
      <c r="P115" s="128" t="str">
        <f>IF(('LEVEL Page-1'!$J$9)&lt;&gt;0,(('LEVEL Page-1'!J115)/('LEVEL Page-1'!$J$9))*100,"--")</f>
        <v>--</v>
      </c>
      <c r="Q115" s="128" t="str">
        <f>IF(('LEVEL Page-1'!$L$9)&lt;&gt;0,(('LEVEL Page-1'!L115)/('LEVEL Page-1'!$L$9))*100,"--")</f>
        <v>--</v>
      </c>
      <c r="R115" s="128">
        <f>'Weightage Page-1'!Q121</f>
        <v>0</v>
      </c>
      <c r="S115" s="128">
        <f>'Weightage Page-1'!AD121</f>
        <v>0</v>
      </c>
      <c r="T115" s="128">
        <f>'Weightage Page-1'!BC121</f>
        <v>0</v>
      </c>
      <c r="U115" s="229">
        <f t="shared" si="2"/>
        <v>0</v>
      </c>
    </row>
    <row r="116" spans="1:21" x14ac:dyDescent="0.25">
      <c r="A116" s="227">
        <v>106</v>
      </c>
      <c r="B116" s="228" t="str">
        <f>IF('Weightage Page-1'!B122&lt;&gt;"",'Weightage Page-1'!B122,"")</f>
        <v>15SW174</v>
      </c>
      <c r="C116" s="128" t="str">
        <f>IF(('CLO Page-1'!$D$9)&lt;&gt;0,(('CLO Page-1'!D116)/('CLO Page-1'!$D$9))*100,"--")</f>
        <v>--</v>
      </c>
      <c r="D116" s="128" t="str">
        <f>IF(('CLO Page-1'!$F$9)&lt;&gt;0,(('CLO Page-1'!F116)/('CLO Page-1'!$F$9))*100,"--")</f>
        <v>--</v>
      </c>
      <c r="E116" s="128" t="str">
        <f>IF(('CLO Page-1'!$H$9)&lt;&gt;0,(('CLO Page-1'!H116)/('CLO Page-1'!$H$9))*100,"--")</f>
        <v>--</v>
      </c>
      <c r="F116" s="128" t="str">
        <f>IF(('CLO Page-1'!$J$9)&lt;&gt;0,(('CLO Page-1'!J116)/('CLO Page-1'!$J$9))*100,"--")</f>
        <v>--</v>
      </c>
      <c r="G116" s="128" t="str">
        <f>IF(('CLO Page-1'!$L$9)&lt;&gt;0,(('CLO Page-1'!L116)/('CLO Page-1'!$L$9))*100,"--")</f>
        <v>--</v>
      </c>
      <c r="H116" s="128" t="str">
        <f>IF(('PLO Page-1'!$D$9)&lt;&gt;0,(('PLO Page-1'!D116)/('PLO Page-1'!$D$9))*100,"--")</f>
        <v>--</v>
      </c>
      <c r="I116" s="128" t="str">
        <f>IF(('PLO Page-1'!$F$9)&lt;&gt;0,(('PLO Page-1'!F116)/('PLO Page-1'!$F$9))*100,"--")</f>
        <v>--</v>
      </c>
      <c r="J116" s="128" t="str">
        <f>IF(('PLO Page-1'!$H$9)&lt;&gt;0,(('PLO Page-1'!H116)/('PLO Page-1'!$H$9))*100,"--")</f>
        <v>--</v>
      </c>
      <c r="K116" s="128" t="str">
        <f>IF(('PLO Page-1'!$J$9)&lt;&gt;0,(('PLO Page-1'!J116)/('PLO Page-1'!$J$9))*100,"--")</f>
        <v>--</v>
      </c>
      <c r="L116" s="128" t="str">
        <f>IF(('PLO Page-1'!$L$9)&lt;&gt;0,(('PLO Page-1'!L116)/('PLO Page-1'!$L$9))*100,"--")</f>
        <v>--</v>
      </c>
      <c r="M116" s="128" t="str">
        <f>IF(('LEVEL Page-1'!$D$9)&lt;&gt;0,(('LEVEL Page-1'!D116)/('LEVEL Page-1'!$D$9))*100,"--")</f>
        <v>--</v>
      </c>
      <c r="N116" s="128" t="str">
        <f>IF(('LEVEL Page-1'!$F$9)&lt;&gt;0,(('LEVEL Page-1'!F116)/('LEVEL Page-1'!$F$9))*100,"--")</f>
        <v>--</v>
      </c>
      <c r="O116" s="128" t="str">
        <f>IF(('LEVEL Page-1'!$H$9)&lt;&gt;0,(('LEVEL Page-1'!H116)/('LEVEL Page-1'!$H$9))*100,"--")</f>
        <v>--</v>
      </c>
      <c r="P116" s="128" t="str">
        <f>IF(('LEVEL Page-1'!$J$9)&lt;&gt;0,(('LEVEL Page-1'!J116)/('LEVEL Page-1'!$J$9))*100,"--")</f>
        <v>--</v>
      </c>
      <c r="Q116" s="128" t="str">
        <f>IF(('LEVEL Page-1'!$L$9)&lt;&gt;0,(('LEVEL Page-1'!L116)/('LEVEL Page-1'!$L$9))*100,"--")</f>
        <v>--</v>
      </c>
      <c r="R116" s="128">
        <f>'Weightage Page-1'!Q122</f>
        <v>0</v>
      </c>
      <c r="S116" s="128">
        <f>'Weightage Page-1'!AD122</f>
        <v>0</v>
      </c>
      <c r="T116" s="128">
        <f>'Weightage Page-1'!BC122</f>
        <v>0</v>
      </c>
      <c r="U116" s="229">
        <f t="shared" si="2"/>
        <v>0</v>
      </c>
    </row>
    <row r="117" spans="1:21" x14ac:dyDescent="0.25">
      <c r="A117" s="227">
        <v>107</v>
      </c>
      <c r="B117" s="228" t="str">
        <f>IF('Weightage Page-1'!B123&lt;&gt;"",'Weightage Page-1'!B123,"")</f>
        <v>15SW176</v>
      </c>
      <c r="C117" s="128" t="str">
        <f>IF(('CLO Page-1'!$D$9)&lt;&gt;0,(('CLO Page-1'!D117)/('CLO Page-1'!$D$9))*100,"--")</f>
        <v>--</v>
      </c>
      <c r="D117" s="128" t="str">
        <f>IF(('CLO Page-1'!$F$9)&lt;&gt;0,(('CLO Page-1'!F117)/('CLO Page-1'!$F$9))*100,"--")</f>
        <v>--</v>
      </c>
      <c r="E117" s="128" t="str">
        <f>IF(('CLO Page-1'!$H$9)&lt;&gt;0,(('CLO Page-1'!H117)/('CLO Page-1'!$H$9))*100,"--")</f>
        <v>--</v>
      </c>
      <c r="F117" s="128" t="str">
        <f>IF(('CLO Page-1'!$J$9)&lt;&gt;0,(('CLO Page-1'!J117)/('CLO Page-1'!$J$9))*100,"--")</f>
        <v>--</v>
      </c>
      <c r="G117" s="128" t="str">
        <f>IF(('CLO Page-1'!$L$9)&lt;&gt;0,(('CLO Page-1'!L117)/('CLO Page-1'!$L$9))*100,"--")</f>
        <v>--</v>
      </c>
      <c r="H117" s="128" t="str">
        <f>IF(('PLO Page-1'!$D$9)&lt;&gt;0,(('PLO Page-1'!D117)/('PLO Page-1'!$D$9))*100,"--")</f>
        <v>--</v>
      </c>
      <c r="I117" s="128" t="str">
        <f>IF(('PLO Page-1'!$F$9)&lt;&gt;0,(('PLO Page-1'!F117)/('PLO Page-1'!$F$9))*100,"--")</f>
        <v>--</v>
      </c>
      <c r="J117" s="128" t="str">
        <f>IF(('PLO Page-1'!$H$9)&lt;&gt;0,(('PLO Page-1'!H117)/('PLO Page-1'!$H$9))*100,"--")</f>
        <v>--</v>
      </c>
      <c r="K117" s="128" t="str">
        <f>IF(('PLO Page-1'!$J$9)&lt;&gt;0,(('PLO Page-1'!J117)/('PLO Page-1'!$J$9))*100,"--")</f>
        <v>--</v>
      </c>
      <c r="L117" s="128" t="str">
        <f>IF(('PLO Page-1'!$L$9)&lt;&gt;0,(('PLO Page-1'!L117)/('PLO Page-1'!$L$9))*100,"--")</f>
        <v>--</v>
      </c>
      <c r="M117" s="128" t="str">
        <f>IF(('LEVEL Page-1'!$D$9)&lt;&gt;0,(('LEVEL Page-1'!D117)/('LEVEL Page-1'!$D$9))*100,"--")</f>
        <v>--</v>
      </c>
      <c r="N117" s="128" t="str">
        <f>IF(('LEVEL Page-1'!$F$9)&lt;&gt;0,(('LEVEL Page-1'!F117)/('LEVEL Page-1'!$F$9))*100,"--")</f>
        <v>--</v>
      </c>
      <c r="O117" s="128" t="str">
        <f>IF(('LEVEL Page-1'!$H$9)&lt;&gt;0,(('LEVEL Page-1'!H117)/('LEVEL Page-1'!$H$9))*100,"--")</f>
        <v>--</v>
      </c>
      <c r="P117" s="128" t="str">
        <f>IF(('LEVEL Page-1'!$J$9)&lt;&gt;0,(('LEVEL Page-1'!J117)/('LEVEL Page-1'!$J$9))*100,"--")</f>
        <v>--</v>
      </c>
      <c r="Q117" s="128" t="str">
        <f>IF(('LEVEL Page-1'!$L$9)&lt;&gt;0,(('LEVEL Page-1'!L117)/('LEVEL Page-1'!$L$9))*100,"--")</f>
        <v>--</v>
      </c>
      <c r="R117" s="128">
        <f>'Weightage Page-1'!Q123</f>
        <v>0</v>
      </c>
      <c r="S117" s="128">
        <f>'Weightage Page-1'!AD123</f>
        <v>0</v>
      </c>
      <c r="T117" s="128">
        <f>'Weightage Page-1'!BC123</f>
        <v>0</v>
      </c>
      <c r="U117" s="229">
        <f t="shared" si="2"/>
        <v>0</v>
      </c>
    </row>
    <row r="118" spans="1:21" x14ac:dyDescent="0.25">
      <c r="A118" s="227">
        <v>108</v>
      </c>
      <c r="B118" s="228" t="str">
        <f>IF('Weightage Page-1'!B124&lt;&gt;"",'Weightage Page-1'!B124,"")</f>
        <v>15SW178</v>
      </c>
      <c r="C118" s="128" t="str">
        <f>IF(('CLO Page-1'!$D$9)&lt;&gt;0,(('CLO Page-1'!D118)/('CLO Page-1'!$D$9))*100,"--")</f>
        <v>--</v>
      </c>
      <c r="D118" s="128" t="str">
        <f>IF(('CLO Page-1'!$F$9)&lt;&gt;0,(('CLO Page-1'!F118)/('CLO Page-1'!$F$9))*100,"--")</f>
        <v>--</v>
      </c>
      <c r="E118" s="128" t="str">
        <f>IF(('CLO Page-1'!$H$9)&lt;&gt;0,(('CLO Page-1'!H118)/('CLO Page-1'!$H$9))*100,"--")</f>
        <v>--</v>
      </c>
      <c r="F118" s="128" t="str">
        <f>IF(('CLO Page-1'!$J$9)&lt;&gt;0,(('CLO Page-1'!J118)/('CLO Page-1'!$J$9))*100,"--")</f>
        <v>--</v>
      </c>
      <c r="G118" s="128" t="str">
        <f>IF(('CLO Page-1'!$L$9)&lt;&gt;0,(('CLO Page-1'!L118)/('CLO Page-1'!$L$9))*100,"--")</f>
        <v>--</v>
      </c>
      <c r="H118" s="128" t="str">
        <f>IF(('PLO Page-1'!$D$9)&lt;&gt;0,(('PLO Page-1'!D118)/('PLO Page-1'!$D$9))*100,"--")</f>
        <v>--</v>
      </c>
      <c r="I118" s="128" t="str">
        <f>IF(('PLO Page-1'!$F$9)&lt;&gt;0,(('PLO Page-1'!F118)/('PLO Page-1'!$F$9))*100,"--")</f>
        <v>--</v>
      </c>
      <c r="J118" s="128" t="str">
        <f>IF(('PLO Page-1'!$H$9)&lt;&gt;0,(('PLO Page-1'!H118)/('PLO Page-1'!$H$9))*100,"--")</f>
        <v>--</v>
      </c>
      <c r="K118" s="128" t="str">
        <f>IF(('PLO Page-1'!$J$9)&lt;&gt;0,(('PLO Page-1'!J118)/('PLO Page-1'!$J$9))*100,"--")</f>
        <v>--</v>
      </c>
      <c r="L118" s="128" t="str">
        <f>IF(('PLO Page-1'!$L$9)&lt;&gt;0,(('PLO Page-1'!L118)/('PLO Page-1'!$L$9))*100,"--")</f>
        <v>--</v>
      </c>
      <c r="M118" s="128" t="str">
        <f>IF(('LEVEL Page-1'!$D$9)&lt;&gt;0,(('LEVEL Page-1'!D118)/('LEVEL Page-1'!$D$9))*100,"--")</f>
        <v>--</v>
      </c>
      <c r="N118" s="128" t="str">
        <f>IF(('LEVEL Page-1'!$F$9)&lt;&gt;0,(('LEVEL Page-1'!F118)/('LEVEL Page-1'!$F$9))*100,"--")</f>
        <v>--</v>
      </c>
      <c r="O118" s="128" t="str">
        <f>IF(('LEVEL Page-1'!$H$9)&lt;&gt;0,(('LEVEL Page-1'!H118)/('LEVEL Page-1'!$H$9))*100,"--")</f>
        <v>--</v>
      </c>
      <c r="P118" s="128" t="str">
        <f>IF(('LEVEL Page-1'!$J$9)&lt;&gt;0,(('LEVEL Page-1'!J118)/('LEVEL Page-1'!$J$9))*100,"--")</f>
        <v>--</v>
      </c>
      <c r="Q118" s="128" t="str">
        <f>IF(('LEVEL Page-1'!$L$9)&lt;&gt;0,(('LEVEL Page-1'!L118)/('LEVEL Page-1'!$L$9))*100,"--")</f>
        <v>--</v>
      </c>
      <c r="R118" s="128">
        <f>'Weightage Page-1'!Q124</f>
        <v>0</v>
      </c>
      <c r="S118" s="128">
        <f>'Weightage Page-1'!AD124</f>
        <v>0</v>
      </c>
      <c r="T118" s="128">
        <f>'Weightage Page-1'!BC124</f>
        <v>0</v>
      </c>
      <c r="U118" s="229">
        <f t="shared" si="2"/>
        <v>0</v>
      </c>
    </row>
    <row r="119" spans="1:21" x14ac:dyDescent="0.25">
      <c r="A119" s="227">
        <v>109</v>
      </c>
      <c r="B119" s="228" t="str">
        <f>IF('Weightage Page-1'!B125&lt;&gt;"",'Weightage Page-1'!B125,"")</f>
        <v>15SW180</v>
      </c>
      <c r="C119" s="128" t="str">
        <f>IF(('CLO Page-1'!$D$9)&lt;&gt;0,(('CLO Page-1'!D119)/('CLO Page-1'!$D$9))*100,"--")</f>
        <v>--</v>
      </c>
      <c r="D119" s="128" t="str">
        <f>IF(('CLO Page-1'!$F$9)&lt;&gt;0,(('CLO Page-1'!F119)/('CLO Page-1'!$F$9))*100,"--")</f>
        <v>--</v>
      </c>
      <c r="E119" s="128" t="str">
        <f>IF(('CLO Page-1'!$H$9)&lt;&gt;0,(('CLO Page-1'!H119)/('CLO Page-1'!$H$9))*100,"--")</f>
        <v>--</v>
      </c>
      <c r="F119" s="128" t="str">
        <f>IF(('CLO Page-1'!$J$9)&lt;&gt;0,(('CLO Page-1'!J119)/('CLO Page-1'!$J$9))*100,"--")</f>
        <v>--</v>
      </c>
      <c r="G119" s="128" t="str">
        <f>IF(('CLO Page-1'!$L$9)&lt;&gt;0,(('CLO Page-1'!L119)/('CLO Page-1'!$L$9))*100,"--")</f>
        <v>--</v>
      </c>
      <c r="H119" s="128" t="str">
        <f>IF(('PLO Page-1'!$D$9)&lt;&gt;0,(('PLO Page-1'!D119)/('PLO Page-1'!$D$9))*100,"--")</f>
        <v>--</v>
      </c>
      <c r="I119" s="128" t="str">
        <f>IF(('PLO Page-1'!$F$9)&lt;&gt;0,(('PLO Page-1'!F119)/('PLO Page-1'!$F$9))*100,"--")</f>
        <v>--</v>
      </c>
      <c r="J119" s="128" t="str">
        <f>IF(('PLO Page-1'!$H$9)&lt;&gt;0,(('PLO Page-1'!H119)/('PLO Page-1'!$H$9))*100,"--")</f>
        <v>--</v>
      </c>
      <c r="K119" s="128" t="str">
        <f>IF(('PLO Page-1'!$J$9)&lt;&gt;0,(('PLO Page-1'!J119)/('PLO Page-1'!$J$9))*100,"--")</f>
        <v>--</v>
      </c>
      <c r="L119" s="128" t="str">
        <f>IF(('PLO Page-1'!$L$9)&lt;&gt;0,(('PLO Page-1'!L119)/('PLO Page-1'!$L$9))*100,"--")</f>
        <v>--</v>
      </c>
      <c r="M119" s="128" t="str">
        <f>IF(('LEVEL Page-1'!$D$9)&lt;&gt;0,(('LEVEL Page-1'!D119)/('LEVEL Page-1'!$D$9))*100,"--")</f>
        <v>--</v>
      </c>
      <c r="N119" s="128" t="str">
        <f>IF(('LEVEL Page-1'!$F$9)&lt;&gt;0,(('LEVEL Page-1'!F119)/('LEVEL Page-1'!$F$9))*100,"--")</f>
        <v>--</v>
      </c>
      <c r="O119" s="128" t="str">
        <f>IF(('LEVEL Page-1'!$H$9)&lt;&gt;0,(('LEVEL Page-1'!H119)/('LEVEL Page-1'!$H$9))*100,"--")</f>
        <v>--</v>
      </c>
      <c r="P119" s="128" t="str">
        <f>IF(('LEVEL Page-1'!$J$9)&lt;&gt;0,(('LEVEL Page-1'!J119)/('LEVEL Page-1'!$J$9))*100,"--")</f>
        <v>--</v>
      </c>
      <c r="Q119" s="128" t="str">
        <f>IF(('LEVEL Page-1'!$L$9)&lt;&gt;0,(('LEVEL Page-1'!L119)/('LEVEL Page-1'!$L$9))*100,"--")</f>
        <v>--</v>
      </c>
      <c r="R119" s="128">
        <f>'Weightage Page-1'!Q125</f>
        <v>0</v>
      </c>
      <c r="S119" s="128">
        <f>'Weightage Page-1'!AD125</f>
        <v>0</v>
      </c>
      <c r="T119" s="128">
        <f>'Weightage Page-1'!BC125</f>
        <v>0</v>
      </c>
      <c r="U119" s="229">
        <f t="shared" si="2"/>
        <v>0</v>
      </c>
    </row>
    <row r="120" spans="1:21" x14ac:dyDescent="0.25">
      <c r="A120" s="227">
        <v>110</v>
      </c>
      <c r="B120" s="228" t="str">
        <f>IF('Weightage Page-1'!B126&lt;&gt;"",'Weightage Page-1'!B126,"")</f>
        <v>15SW184</v>
      </c>
      <c r="C120" s="128" t="str">
        <f>IF(('CLO Page-1'!$D$9)&lt;&gt;0,(('CLO Page-1'!D120)/('CLO Page-1'!$D$9))*100,"--")</f>
        <v>--</v>
      </c>
      <c r="D120" s="128" t="str">
        <f>IF(('CLO Page-1'!$F$9)&lt;&gt;0,(('CLO Page-1'!F120)/('CLO Page-1'!$F$9))*100,"--")</f>
        <v>--</v>
      </c>
      <c r="E120" s="128" t="str">
        <f>IF(('CLO Page-1'!$H$9)&lt;&gt;0,(('CLO Page-1'!H120)/('CLO Page-1'!$H$9))*100,"--")</f>
        <v>--</v>
      </c>
      <c r="F120" s="128" t="str">
        <f>IF(('CLO Page-1'!$J$9)&lt;&gt;0,(('CLO Page-1'!J120)/('CLO Page-1'!$J$9))*100,"--")</f>
        <v>--</v>
      </c>
      <c r="G120" s="128" t="str">
        <f>IF(('CLO Page-1'!$L$9)&lt;&gt;0,(('CLO Page-1'!L120)/('CLO Page-1'!$L$9))*100,"--")</f>
        <v>--</v>
      </c>
      <c r="H120" s="128" t="str">
        <f>IF(('PLO Page-1'!$D$9)&lt;&gt;0,(('PLO Page-1'!D120)/('PLO Page-1'!$D$9))*100,"--")</f>
        <v>--</v>
      </c>
      <c r="I120" s="128" t="str">
        <f>IF(('PLO Page-1'!$F$9)&lt;&gt;0,(('PLO Page-1'!F120)/('PLO Page-1'!$F$9))*100,"--")</f>
        <v>--</v>
      </c>
      <c r="J120" s="128" t="str">
        <f>IF(('PLO Page-1'!$H$9)&lt;&gt;0,(('PLO Page-1'!H120)/('PLO Page-1'!$H$9))*100,"--")</f>
        <v>--</v>
      </c>
      <c r="K120" s="128" t="str">
        <f>IF(('PLO Page-1'!$J$9)&lt;&gt;0,(('PLO Page-1'!J120)/('PLO Page-1'!$J$9))*100,"--")</f>
        <v>--</v>
      </c>
      <c r="L120" s="128" t="str">
        <f>IF(('PLO Page-1'!$L$9)&lt;&gt;0,(('PLO Page-1'!L120)/('PLO Page-1'!$L$9))*100,"--")</f>
        <v>--</v>
      </c>
      <c r="M120" s="128" t="str">
        <f>IF(('LEVEL Page-1'!$D$9)&lt;&gt;0,(('LEVEL Page-1'!D120)/('LEVEL Page-1'!$D$9))*100,"--")</f>
        <v>--</v>
      </c>
      <c r="N120" s="128" t="str">
        <f>IF(('LEVEL Page-1'!$F$9)&lt;&gt;0,(('LEVEL Page-1'!F120)/('LEVEL Page-1'!$F$9))*100,"--")</f>
        <v>--</v>
      </c>
      <c r="O120" s="128" t="str">
        <f>IF(('LEVEL Page-1'!$H$9)&lt;&gt;0,(('LEVEL Page-1'!H120)/('LEVEL Page-1'!$H$9))*100,"--")</f>
        <v>--</v>
      </c>
      <c r="P120" s="128" t="str">
        <f>IF(('LEVEL Page-1'!$J$9)&lt;&gt;0,(('LEVEL Page-1'!J120)/('LEVEL Page-1'!$J$9))*100,"--")</f>
        <v>--</v>
      </c>
      <c r="Q120" s="128" t="str">
        <f>IF(('LEVEL Page-1'!$L$9)&lt;&gt;0,(('LEVEL Page-1'!L120)/('LEVEL Page-1'!$L$9))*100,"--")</f>
        <v>--</v>
      </c>
      <c r="R120" s="128">
        <f>'Weightage Page-1'!Q126</f>
        <v>0</v>
      </c>
      <c r="S120" s="128">
        <f>'Weightage Page-1'!AD126</f>
        <v>0</v>
      </c>
      <c r="T120" s="128">
        <f>'Weightage Page-1'!BC126</f>
        <v>0</v>
      </c>
      <c r="U120" s="229">
        <f t="shared" si="2"/>
        <v>0</v>
      </c>
    </row>
    <row r="121" spans="1:21" x14ac:dyDescent="0.25">
      <c r="A121" s="227">
        <v>111</v>
      </c>
      <c r="B121" s="228" t="str">
        <f>IF('Weightage Page-1'!B127&lt;&gt;"",'Weightage Page-1'!B127,"")</f>
        <v>15SW186</v>
      </c>
      <c r="C121" s="128" t="str">
        <f>IF(('CLO Page-1'!$D$9)&lt;&gt;0,(('CLO Page-1'!D121)/('CLO Page-1'!$D$9))*100,"--")</f>
        <v>--</v>
      </c>
      <c r="D121" s="128" t="str">
        <f>IF(('CLO Page-1'!$F$9)&lt;&gt;0,(('CLO Page-1'!F121)/('CLO Page-1'!$F$9))*100,"--")</f>
        <v>--</v>
      </c>
      <c r="E121" s="128" t="str">
        <f>IF(('CLO Page-1'!$H$9)&lt;&gt;0,(('CLO Page-1'!H121)/('CLO Page-1'!$H$9))*100,"--")</f>
        <v>--</v>
      </c>
      <c r="F121" s="128" t="str">
        <f>IF(('CLO Page-1'!$J$9)&lt;&gt;0,(('CLO Page-1'!J121)/('CLO Page-1'!$J$9))*100,"--")</f>
        <v>--</v>
      </c>
      <c r="G121" s="128" t="str">
        <f>IF(('CLO Page-1'!$L$9)&lt;&gt;0,(('CLO Page-1'!L121)/('CLO Page-1'!$L$9))*100,"--")</f>
        <v>--</v>
      </c>
      <c r="H121" s="128" t="str">
        <f>IF(('PLO Page-1'!$D$9)&lt;&gt;0,(('PLO Page-1'!D121)/('PLO Page-1'!$D$9))*100,"--")</f>
        <v>--</v>
      </c>
      <c r="I121" s="128" t="str">
        <f>IF(('PLO Page-1'!$F$9)&lt;&gt;0,(('PLO Page-1'!F121)/('PLO Page-1'!$F$9))*100,"--")</f>
        <v>--</v>
      </c>
      <c r="J121" s="128" t="str">
        <f>IF(('PLO Page-1'!$H$9)&lt;&gt;0,(('PLO Page-1'!H121)/('PLO Page-1'!$H$9))*100,"--")</f>
        <v>--</v>
      </c>
      <c r="K121" s="128" t="str">
        <f>IF(('PLO Page-1'!$J$9)&lt;&gt;0,(('PLO Page-1'!J121)/('PLO Page-1'!$J$9))*100,"--")</f>
        <v>--</v>
      </c>
      <c r="L121" s="128" t="str">
        <f>IF(('PLO Page-1'!$L$9)&lt;&gt;0,(('PLO Page-1'!L121)/('PLO Page-1'!$L$9))*100,"--")</f>
        <v>--</v>
      </c>
      <c r="M121" s="128" t="str">
        <f>IF(('LEVEL Page-1'!$D$9)&lt;&gt;0,(('LEVEL Page-1'!D121)/('LEVEL Page-1'!$D$9))*100,"--")</f>
        <v>--</v>
      </c>
      <c r="N121" s="128" t="str">
        <f>IF(('LEVEL Page-1'!$F$9)&lt;&gt;0,(('LEVEL Page-1'!F121)/('LEVEL Page-1'!$F$9))*100,"--")</f>
        <v>--</v>
      </c>
      <c r="O121" s="128" t="str">
        <f>IF(('LEVEL Page-1'!$H$9)&lt;&gt;0,(('LEVEL Page-1'!H121)/('LEVEL Page-1'!$H$9))*100,"--")</f>
        <v>--</v>
      </c>
      <c r="P121" s="128" t="str">
        <f>IF(('LEVEL Page-1'!$J$9)&lt;&gt;0,(('LEVEL Page-1'!J121)/('LEVEL Page-1'!$J$9))*100,"--")</f>
        <v>--</v>
      </c>
      <c r="Q121" s="128" t="str">
        <f>IF(('LEVEL Page-1'!$L$9)&lt;&gt;0,(('LEVEL Page-1'!L121)/('LEVEL Page-1'!$L$9))*100,"--")</f>
        <v>--</v>
      </c>
      <c r="R121" s="128">
        <f>'Weightage Page-1'!Q127</f>
        <v>0</v>
      </c>
      <c r="S121" s="128">
        <f>'Weightage Page-1'!AD127</f>
        <v>0</v>
      </c>
      <c r="T121" s="128">
        <f>'Weightage Page-1'!BC127</f>
        <v>0</v>
      </c>
      <c r="U121" s="229">
        <f t="shared" si="2"/>
        <v>0</v>
      </c>
    </row>
    <row r="122" spans="1:21" x14ac:dyDescent="0.25">
      <c r="A122" s="227">
        <v>112</v>
      </c>
      <c r="B122" s="228" t="str">
        <f>IF('Weightage Page-1'!B128&lt;&gt;"",'Weightage Page-1'!B128,"")</f>
        <v>15SW188</v>
      </c>
      <c r="C122" s="128" t="str">
        <f>IF(('CLO Page-1'!$D$9)&lt;&gt;0,(('CLO Page-1'!D122)/('CLO Page-1'!$D$9))*100,"--")</f>
        <v>--</v>
      </c>
      <c r="D122" s="128" t="str">
        <f>IF(('CLO Page-1'!$F$9)&lt;&gt;0,(('CLO Page-1'!F122)/('CLO Page-1'!$F$9))*100,"--")</f>
        <v>--</v>
      </c>
      <c r="E122" s="128" t="str">
        <f>IF(('CLO Page-1'!$H$9)&lt;&gt;0,(('CLO Page-1'!H122)/('CLO Page-1'!$H$9))*100,"--")</f>
        <v>--</v>
      </c>
      <c r="F122" s="128" t="str">
        <f>IF(('CLO Page-1'!$J$9)&lt;&gt;0,(('CLO Page-1'!J122)/('CLO Page-1'!$J$9))*100,"--")</f>
        <v>--</v>
      </c>
      <c r="G122" s="128" t="str">
        <f>IF(('CLO Page-1'!$L$9)&lt;&gt;0,(('CLO Page-1'!L122)/('CLO Page-1'!$L$9))*100,"--")</f>
        <v>--</v>
      </c>
      <c r="H122" s="128" t="str">
        <f>IF(('PLO Page-1'!$D$9)&lt;&gt;0,(('PLO Page-1'!D122)/('PLO Page-1'!$D$9))*100,"--")</f>
        <v>--</v>
      </c>
      <c r="I122" s="128" t="str">
        <f>IF(('PLO Page-1'!$F$9)&lt;&gt;0,(('PLO Page-1'!F122)/('PLO Page-1'!$F$9))*100,"--")</f>
        <v>--</v>
      </c>
      <c r="J122" s="128" t="str">
        <f>IF(('PLO Page-1'!$H$9)&lt;&gt;0,(('PLO Page-1'!H122)/('PLO Page-1'!$H$9))*100,"--")</f>
        <v>--</v>
      </c>
      <c r="K122" s="128" t="str">
        <f>IF(('PLO Page-1'!$J$9)&lt;&gt;0,(('PLO Page-1'!J122)/('PLO Page-1'!$J$9))*100,"--")</f>
        <v>--</v>
      </c>
      <c r="L122" s="128" t="str">
        <f>IF(('PLO Page-1'!$L$9)&lt;&gt;0,(('PLO Page-1'!L122)/('PLO Page-1'!$L$9))*100,"--")</f>
        <v>--</v>
      </c>
      <c r="M122" s="128" t="str">
        <f>IF(('LEVEL Page-1'!$D$9)&lt;&gt;0,(('LEVEL Page-1'!D122)/('LEVEL Page-1'!$D$9))*100,"--")</f>
        <v>--</v>
      </c>
      <c r="N122" s="128" t="str">
        <f>IF(('LEVEL Page-1'!$F$9)&lt;&gt;0,(('LEVEL Page-1'!F122)/('LEVEL Page-1'!$F$9))*100,"--")</f>
        <v>--</v>
      </c>
      <c r="O122" s="128" t="str">
        <f>IF(('LEVEL Page-1'!$H$9)&lt;&gt;0,(('LEVEL Page-1'!H122)/('LEVEL Page-1'!$H$9))*100,"--")</f>
        <v>--</v>
      </c>
      <c r="P122" s="128" t="str">
        <f>IF(('LEVEL Page-1'!$J$9)&lt;&gt;0,(('LEVEL Page-1'!J122)/('LEVEL Page-1'!$J$9))*100,"--")</f>
        <v>--</v>
      </c>
      <c r="Q122" s="128" t="str">
        <f>IF(('LEVEL Page-1'!$L$9)&lt;&gt;0,(('LEVEL Page-1'!L122)/('LEVEL Page-1'!$L$9))*100,"--")</f>
        <v>--</v>
      </c>
      <c r="R122" s="128">
        <f>'Weightage Page-1'!Q128</f>
        <v>0</v>
      </c>
      <c r="S122" s="128">
        <f>'Weightage Page-1'!AD128</f>
        <v>0</v>
      </c>
      <c r="T122" s="128">
        <f>'Weightage Page-1'!BC128</f>
        <v>0</v>
      </c>
      <c r="U122" s="229">
        <f t="shared" si="2"/>
        <v>0</v>
      </c>
    </row>
    <row r="123" spans="1:21" x14ac:dyDescent="0.25">
      <c r="A123" s="227">
        <v>113</v>
      </c>
      <c r="B123" s="228" t="str">
        <f>IF('Weightage Page-1'!B129&lt;&gt;"",'Weightage Page-1'!B129,"")</f>
        <v>15SW192</v>
      </c>
      <c r="C123" s="128" t="str">
        <f>IF(('CLO Page-1'!$D$9)&lt;&gt;0,(('CLO Page-1'!D123)/('CLO Page-1'!$D$9))*100,"--")</f>
        <v>--</v>
      </c>
      <c r="D123" s="128" t="str">
        <f>IF(('CLO Page-1'!$F$9)&lt;&gt;0,(('CLO Page-1'!F123)/('CLO Page-1'!$F$9))*100,"--")</f>
        <v>--</v>
      </c>
      <c r="E123" s="128" t="str">
        <f>IF(('CLO Page-1'!$H$9)&lt;&gt;0,(('CLO Page-1'!H123)/('CLO Page-1'!$H$9))*100,"--")</f>
        <v>--</v>
      </c>
      <c r="F123" s="128" t="str">
        <f>IF(('CLO Page-1'!$J$9)&lt;&gt;0,(('CLO Page-1'!J123)/('CLO Page-1'!$J$9))*100,"--")</f>
        <v>--</v>
      </c>
      <c r="G123" s="128" t="str">
        <f>IF(('CLO Page-1'!$L$9)&lt;&gt;0,(('CLO Page-1'!L123)/('CLO Page-1'!$L$9))*100,"--")</f>
        <v>--</v>
      </c>
      <c r="H123" s="128" t="str">
        <f>IF(('PLO Page-1'!$D$9)&lt;&gt;0,(('PLO Page-1'!D123)/('PLO Page-1'!$D$9))*100,"--")</f>
        <v>--</v>
      </c>
      <c r="I123" s="128" t="str">
        <f>IF(('PLO Page-1'!$F$9)&lt;&gt;0,(('PLO Page-1'!F123)/('PLO Page-1'!$F$9))*100,"--")</f>
        <v>--</v>
      </c>
      <c r="J123" s="128" t="str">
        <f>IF(('PLO Page-1'!$H$9)&lt;&gt;0,(('PLO Page-1'!H123)/('PLO Page-1'!$H$9))*100,"--")</f>
        <v>--</v>
      </c>
      <c r="K123" s="128" t="str">
        <f>IF(('PLO Page-1'!$J$9)&lt;&gt;0,(('PLO Page-1'!J123)/('PLO Page-1'!$J$9))*100,"--")</f>
        <v>--</v>
      </c>
      <c r="L123" s="128" t="str">
        <f>IF(('PLO Page-1'!$L$9)&lt;&gt;0,(('PLO Page-1'!L123)/('PLO Page-1'!$L$9))*100,"--")</f>
        <v>--</v>
      </c>
      <c r="M123" s="128" t="str">
        <f>IF(('LEVEL Page-1'!$D$9)&lt;&gt;0,(('LEVEL Page-1'!D123)/('LEVEL Page-1'!$D$9))*100,"--")</f>
        <v>--</v>
      </c>
      <c r="N123" s="128" t="str">
        <f>IF(('LEVEL Page-1'!$F$9)&lt;&gt;0,(('LEVEL Page-1'!F123)/('LEVEL Page-1'!$F$9))*100,"--")</f>
        <v>--</v>
      </c>
      <c r="O123" s="128" t="str">
        <f>IF(('LEVEL Page-1'!$H$9)&lt;&gt;0,(('LEVEL Page-1'!H123)/('LEVEL Page-1'!$H$9))*100,"--")</f>
        <v>--</v>
      </c>
      <c r="P123" s="128" t="str">
        <f>IF(('LEVEL Page-1'!$J$9)&lt;&gt;0,(('LEVEL Page-1'!J123)/('LEVEL Page-1'!$J$9))*100,"--")</f>
        <v>--</v>
      </c>
      <c r="Q123" s="128" t="str">
        <f>IF(('LEVEL Page-1'!$L$9)&lt;&gt;0,(('LEVEL Page-1'!L123)/('LEVEL Page-1'!$L$9))*100,"--")</f>
        <v>--</v>
      </c>
      <c r="R123" s="128">
        <f>'Weightage Page-1'!Q129</f>
        <v>0</v>
      </c>
      <c r="S123" s="128">
        <f>'Weightage Page-1'!AD129</f>
        <v>0</v>
      </c>
      <c r="T123" s="128">
        <f>'Weightage Page-1'!BC129</f>
        <v>0</v>
      </c>
      <c r="U123" s="229">
        <f t="shared" si="2"/>
        <v>0</v>
      </c>
    </row>
    <row r="124" spans="1:21" x14ac:dyDescent="0.25">
      <c r="A124" s="227">
        <v>114</v>
      </c>
      <c r="B124" s="228" t="str">
        <f>IF('Weightage Page-1'!B130&lt;&gt;"",'Weightage Page-1'!B130,"")</f>
        <v>15SW194</v>
      </c>
      <c r="C124" s="128" t="str">
        <f>IF(('CLO Page-1'!$D$9)&lt;&gt;0,(('CLO Page-1'!D124)/('CLO Page-1'!$D$9))*100,"--")</f>
        <v>--</v>
      </c>
      <c r="D124" s="128" t="str">
        <f>IF(('CLO Page-1'!$F$9)&lt;&gt;0,(('CLO Page-1'!F124)/('CLO Page-1'!$F$9))*100,"--")</f>
        <v>--</v>
      </c>
      <c r="E124" s="128" t="str">
        <f>IF(('CLO Page-1'!$H$9)&lt;&gt;0,(('CLO Page-1'!H124)/('CLO Page-1'!$H$9))*100,"--")</f>
        <v>--</v>
      </c>
      <c r="F124" s="128" t="str">
        <f>IF(('CLO Page-1'!$J$9)&lt;&gt;0,(('CLO Page-1'!J124)/('CLO Page-1'!$J$9))*100,"--")</f>
        <v>--</v>
      </c>
      <c r="G124" s="128" t="str">
        <f>IF(('CLO Page-1'!$L$9)&lt;&gt;0,(('CLO Page-1'!L124)/('CLO Page-1'!$L$9))*100,"--")</f>
        <v>--</v>
      </c>
      <c r="H124" s="128" t="str">
        <f>IF(('PLO Page-1'!$D$9)&lt;&gt;0,(('PLO Page-1'!D124)/('PLO Page-1'!$D$9))*100,"--")</f>
        <v>--</v>
      </c>
      <c r="I124" s="128" t="str">
        <f>IF(('PLO Page-1'!$F$9)&lt;&gt;0,(('PLO Page-1'!F124)/('PLO Page-1'!$F$9))*100,"--")</f>
        <v>--</v>
      </c>
      <c r="J124" s="128" t="str">
        <f>IF(('PLO Page-1'!$H$9)&lt;&gt;0,(('PLO Page-1'!H124)/('PLO Page-1'!$H$9))*100,"--")</f>
        <v>--</v>
      </c>
      <c r="K124" s="128" t="str">
        <f>IF(('PLO Page-1'!$J$9)&lt;&gt;0,(('PLO Page-1'!J124)/('PLO Page-1'!$J$9))*100,"--")</f>
        <v>--</v>
      </c>
      <c r="L124" s="128" t="str">
        <f>IF(('PLO Page-1'!$L$9)&lt;&gt;0,(('PLO Page-1'!L124)/('PLO Page-1'!$L$9))*100,"--")</f>
        <v>--</v>
      </c>
      <c r="M124" s="128" t="str">
        <f>IF(('LEVEL Page-1'!$D$9)&lt;&gt;0,(('LEVEL Page-1'!D124)/('LEVEL Page-1'!$D$9))*100,"--")</f>
        <v>--</v>
      </c>
      <c r="N124" s="128" t="str">
        <f>IF(('LEVEL Page-1'!$F$9)&lt;&gt;0,(('LEVEL Page-1'!F124)/('LEVEL Page-1'!$F$9))*100,"--")</f>
        <v>--</v>
      </c>
      <c r="O124" s="128" t="str">
        <f>IF(('LEVEL Page-1'!$H$9)&lt;&gt;0,(('LEVEL Page-1'!H124)/('LEVEL Page-1'!$H$9))*100,"--")</f>
        <v>--</v>
      </c>
      <c r="P124" s="128" t="str">
        <f>IF(('LEVEL Page-1'!$J$9)&lt;&gt;0,(('LEVEL Page-1'!J124)/('LEVEL Page-1'!$J$9))*100,"--")</f>
        <v>--</v>
      </c>
      <c r="Q124" s="128" t="str">
        <f>IF(('LEVEL Page-1'!$L$9)&lt;&gt;0,(('LEVEL Page-1'!L124)/('LEVEL Page-1'!$L$9))*100,"--")</f>
        <v>--</v>
      </c>
      <c r="R124" s="128">
        <f>'Weightage Page-1'!Q130</f>
        <v>0</v>
      </c>
      <c r="S124" s="128">
        <f>'Weightage Page-1'!AD130</f>
        <v>0</v>
      </c>
      <c r="T124" s="128">
        <f>'Weightage Page-1'!BC130</f>
        <v>0</v>
      </c>
      <c r="U124" s="229">
        <f t="shared" si="2"/>
        <v>0</v>
      </c>
    </row>
    <row r="125" spans="1:21" x14ac:dyDescent="0.25">
      <c r="A125" s="227">
        <v>115</v>
      </c>
      <c r="B125" s="228" t="str">
        <f>IF('Weightage Page-1'!B131&lt;&gt;"",'Weightage Page-1'!B131,"")</f>
        <v>15SW196</v>
      </c>
      <c r="C125" s="128" t="str">
        <f>IF(('CLO Page-1'!$D$9)&lt;&gt;0,(('CLO Page-1'!D125)/('CLO Page-1'!$D$9))*100,"--")</f>
        <v>--</v>
      </c>
      <c r="D125" s="128" t="str">
        <f>IF(('CLO Page-1'!$F$9)&lt;&gt;0,(('CLO Page-1'!F125)/('CLO Page-1'!$F$9))*100,"--")</f>
        <v>--</v>
      </c>
      <c r="E125" s="128" t="str">
        <f>IF(('CLO Page-1'!$H$9)&lt;&gt;0,(('CLO Page-1'!H125)/('CLO Page-1'!$H$9))*100,"--")</f>
        <v>--</v>
      </c>
      <c r="F125" s="128" t="str">
        <f>IF(('CLO Page-1'!$J$9)&lt;&gt;0,(('CLO Page-1'!J125)/('CLO Page-1'!$J$9))*100,"--")</f>
        <v>--</v>
      </c>
      <c r="G125" s="128" t="str">
        <f>IF(('CLO Page-1'!$L$9)&lt;&gt;0,(('CLO Page-1'!L125)/('CLO Page-1'!$L$9))*100,"--")</f>
        <v>--</v>
      </c>
      <c r="H125" s="128" t="str">
        <f>IF(('PLO Page-1'!$D$9)&lt;&gt;0,(('PLO Page-1'!D125)/('PLO Page-1'!$D$9))*100,"--")</f>
        <v>--</v>
      </c>
      <c r="I125" s="128" t="str">
        <f>IF(('PLO Page-1'!$F$9)&lt;&gt;0,(('PLO Page-1'!F125)/('PLO Page-1'!$F$9))*100,"--")</f>
        <v>--</v>
      </c>
      <c r="J125" s="128" t="str">
        <f>IF(('PLO Page-1'!$H$9)&lt;&gt;0,(('PLO Page-1'!H125)/('PLO Page-1'!$H$9))*100,"--")</f>
        <v>--</v>
      </c>
      <c r="K125" s="128" t="str">
        <f>IF(('PLO Page-1'!$J$9)&lt;&gt;0,(('PLO Page-1'!J125)/('PLO Page-1'!$J$9))*100,"--")</f>
        <v>--</v>
      </c>
      <c r="L125" s="128" t="str">
        <f>IF(('PLO Page-1'!$L$9)&lt;&gt;0,(('PLO Page-1'!L125)/('PLO Page-1'!$L$9))*100,"--")</f>
        <v>--</v>
      </c>
      <c r="M125" s="128" t="str">
        <f>IF(('LEVEL Page-1'!$D$9)&lt;&gt;0,(('LEVEL Page-1'!D125)/('LEVEL Page-1'!$D$9))*100,"--")</f>
        <v>--</v>
      </c>
      <c r="N125" s="128" t="str">
        <f>IF(('LEVEL Page-1'!$F$9)&lt;&gt;0,(('LEVEL Page-1'!F125)/('LEVEL Page-1'!$F$9))*100,"--")</f>
        <v>--</v>
      </c>
      <c r="O125" s="128" t="str">
        <f>IF(('LEVEL Page-1'!$H$9)&lt;&gt;0,(('LEVEL Page-1'!H125)/('LEVEL Page-1'!$H$9))*100,"--")</f>
        <v>--</v>
      </c>
      <c r="P125" s="128" t="str">
        <f>IF(('LEVEL Page-1'!$J$9)&lt;&gt;0,(('LEVEL Page-1'!J125)/('LEVEL Page-1'!$J$9))*100,"--")</f>
        <v>--</v>
      </c>
      <c r="Q125" s="128" t="str">
        <f>IF(('LEVEL Page-1'!$L$9)&lt;&gt;0,(('LEVEL Page-1'!L125)/('LEVEL Page-1'!$L$9))*100,"--")</f>
        <v>--</v>
      </c>
      <c r="R125" s="128">
        <f>'Weightage Page-1'!Q131</f>
        <v>0</v>
      </c>
      <c r="S125" s="128">
        <f>'Weightage Page-1'!AD131</f>
        <v>0</v>
      </c>
      <c r="T125" s="128">
        <f>'Weightage Page-1'!BC131</f>
        <v>0</v>
      </c>
      <c r="U125" s="229">
        <f t="shared" si="2"/>
        <v>0</v>
      </c>
    </row>
    <row r="126" spans="1:21" x14ac:dyDescent="0.25">
      <c r="A126" s="227">
        <v>116</v>
      </c>
      <c r="B126" s="228" t="str">
        <f>IF('Weightage Page-1'!B132&lt;&gt;"",'Weightage Page-1'!B132,"")</f>
        <v>15-14SW30</v>
      </c>
      <c r="C126" s="128" t="str">
        <f>IF(('CLO Page-1'!$D$9)&lt;&gt;0,(('CLO Page-1'!D126)/('CLO Page-1'!$D$9))*100,"--")</f>
        <v>--</v>
      </c>
      <c r="D126" s="128" t="str">
        <f>IF(('CLO Page-1'!$F$9)&lt;&gt;0,(('CLO Page-1'!F126)/('CLO Page-1'!$F$9))*100,"--")</f>
        <v>--</v>
      </c>
      <c r="E126" s="128" t="str">
        <f>IF(('CLO Page-1'!$H$9)&lt;&gt;0,(('CLO Page-1'!H126)/('CLO Page-1'!$H$9))*100,"--")</f>
        <v>--</v>
      </c>
      <c r="F126" s="128" t="str">
        <f>IF(('CLO Page-1'!$J$9)&lt;&gt;0,(('CLO Page-1'!J126)/('CLO Page-1'!$J$9))*100,"--")</f>
        <v>--</v>
      </c>
      <c r="G126" s="128" t="str">
        <f>IF(('CLO Page-1'!$L$9)&lt;&gt;0,(('CLO Page-1'!L126)/('CLO Page-1'!$L$9))*100,"--")</f>
        <v>--</v>
      </c>
      <c r="H126" s="128" t="str">
        <f>IF(('PLO Page-1'!$D$9)&lt;&gt;0,(('PLO Page-1'!D126)/('PLO Page-1'!$D$9))*100,"--")</f>
        <v>--</v>
      </c>
      <c r="I126" s="128" t="str">
        <f>IF(('PLO Page-1'!$F$9)&lt;&gt;0,(('PLO Page-1'!F126)/('PLO Page-1'!$F$9))*100,"--")</f>
        <v>--</v>
      </c>
      <c r="J126" s="128" t="str">
        <f>IF(('PLO Page-1'!$H$9)&lt;&gt;0,(('PLO Page-1'!H126)/('PLO Page-1'!$H$9))*100,"--")</f>
        <v>--</v>
      </c>
      <c r="K126" s="128" t="str">
        <f>IF(('PLO Page-1'!$J$9)&lt;&gt;0,(('PLO Page-1'!J126)/('PLO Page-1'!$J$9))*100,"--")</f>
        <v>--</v>
      </c>
      <c r="L126" s="128" t="str">
        <f>IF(('PLO Page-1'!$L$9)&lt;&gt;0,(('PLO Page-1'!L126)/('PLO Page-1'!$L$9))*100,"--")</f>
        <v>--</v>
      </c>
      <c r="M126" s="128" t="str">
        <f>IF(('LEVEL Page-1'!$D$9)&lt;&gt;0,(('LEVEL Page-1'!D126)/('LEVEL Page-1'!$D$9))*100,"--")</f>
        <v>--</v>
      </c>
      <c r="N126" s="128" t="str">
        <f>IF(('LEVEL Page-1'!$F$9)&lt;&gt;0,(('LEVEL Page-1'!F126)/('LEVEL Page-1'!$F$9))*100,"--")</f>
        <v>--</v>
      </c>
      <c r="O126" s="128" t="str">
        <f>IF(('LEVEL Page-1'!$H$9)&lt;&gt;0,(('LEVEL Page-1'!H126)/('LEVEL Page-1'!$H$9))*100,"--")</f>
        <v>--</v>
      </c>
      <c r="P126" s="128" t="str">
        <f>IF(('LEVEL Page-1'!$J$9)&lt;&gt;0,(('LEVEL Page-1'!J126)/('LEVEL Page-1'!$J$9))*100,"--")</f>
        <v>--</v>
      </c>
      <c r="Q126" s="128" t="str">
        <f>IF(('LEVEL Page-1'!$L$9)&lt;&gt;0,(('LEVEL Page-1'!L126)/('LEVEL Page-1'!$L$9))*100,"--")</f>
        <v>--</v>
      </c>
      <c r="R126" s="128">
        <f>'Weightage Page-1'!Q132</f>
        <v>0</v>
      </c>
      <c r="S126" s="128">
        <f>'Weightage Page-1'!AD132</f>
        <v>0</v>
      </c>
      <c r="T126" s="128">
        <f>'Weightage Page-1'!BC132</f>
        <v>0</v>
      </c>
      <c r="U126" s="229">
        <f t="shared" si="2"/>
        <v>0</v>
      </c>
    </row>
    <row r="127" spans="1:21" x14ac:dyDescent="0.25">
      <c r="A127" s="227">
        <v>117</v>
      </c>
      <c r="B127" s="228" t="str">
        <f>IF('Weightage Page-1'!B133&lt;&gt;"",'Weightage Page-1'!B133,"")</f>
        <v>15-13SW154</v>
      </c>
      <c r="C127" s="128" t="str">
        <f>IF(('CLO Page-1'!$D$9)&lt;&gt;0,(('CLO Page-1'!D127)/('CLO Page-1'!$D$9))*100,"--")</f>
        <v>--</v>
      </c>
      <c r="D127" s="128" t="str">
        <f>IF(('CLO Page-1'!$F$9)&lt;&gt;0,(('CLO Page-1'!F127)/('CLO Page-1'!$F$9))*100,"--")</f>
        <v>--</v>
      </c>
      <c r="E127" s="128" t="str">
        <f>IF(('CLO Page-1'!$H$9)&lt;&gt;0,(('CLO Page-1'!H127)/('CLO Page-1'!$H$9))*100,"--")</f>
        <v>--</v>
      </c>
      <c r="F127" s="128" t="str">
        <f>IF(('CLO Page-1'!$J$9)&lt;&gt;0,(('CLO Page-1'!J127)/('CLO Page-1'!$J$9))*100,"--")</f>
        <v>--</v>
      </c>
      <c r="G127" s="128" t="str">
        <f>IF(('CLO Page-1'!$L$9)&lt;&gt;0,(('CLO Page-1'!L127)/('CLO Page-1'!$L$9))*100,"--")</f>
        <v>--</v>
      </c>
      <c r="H127" s="128" t="str">
        <f>IF(('PLO Page-1'!$D$9)&lt;&gt;0,(('PLO Page-1'!D127)/('PLO Page-1'!$D$9))*100,"--")</f>
        <v>--</v>
      </c>
      <c r="I127" s="128" t="str">
        <f>IF(('PLO Page-1'!$F$9)&lt;&gt;0,(('PLO Page-1'!F127)/('PLO Page-1'!$F$9))*100,"--")</f>
        <v>--</v>
      </c>
      <c r="J127" s="128" t="str">
        <f>IF(('PLO Page-1'!$H$9)&lt;&gt;0,(('PLO Page-1'!H127)/('PLO Page-1'!$H$9))*100,"--")</f>
        <v>--</v>
      </c>
      <c r="K127" s="128" t="str">
        <f>IF(('PLO Page-1'!$J$9)&lt;&gt;0,(('PLO Page-1'!J127)/('PLO Page-1'!$J$9))*100,"--")</f>
        <v>--</v>
      </c>
      <c r="L127" s="128" t="str">
        <f>IF(('PLO Page-1'!$L$9)&lt;&gt;0,(('PLO Page-1'!L127)/('PLO Page-1'!$L$9))*100,"--")</f>
        <v>--</v>
      </c>
      <c r="M127" s="128" t="str">
        <f>IF(('LEVEL Page-1'!$D$9)&lt;&gt;0,(('LEVEL Page-1'!D127)/('LEVEL Page-1'!$D$9))*100,"--")</f>
        <v>--</v>
      </c>
      <c r="N127" s="128" t="str">
        <f>IF(('LEVEL Page-1'!$F$9)&lt;&gt;0,(('LEVEL Page-1'!F127)/('LEVEL Page-1'!$F$9))*100,"--")</f>
        <v>--</v>
      </c>
      <c r="O127" s="128" t="str">
        <f>IF(('LEVEL Page-1'!$H$9)&lt;&gt;0,(('LEVEL Page-1'!H127)/('LEVEL Page-1'!$H$9))*100,"--")</f>
        <v>--</v>
      </c>
      <c r="P127" s="128" t="str">
        <f>IF(('LEVEL Page-1'!$J$9)&lt;&gt;0,(('LEVEL Page-1'!J127)/('LEVEL Page-1'!$J$9))*100,"--")</f>
        <v>--</v>
      </c>
      <c r="Q127" s="128" t="str">
        <f>IF(('LEVEL Page-1'!$L$9)&lt;&gt;0,(('LEVEL Page-1'!L127)/('LEVEL Page-1'!$L$9))*100,"--")</f>
        <v>--</v>
      </c>
      <c r="R127" s="128">
        <f>'Weightage Page-1'!Q133</f>
        <v>0</v>
      </c>
      <c r="S127" s="128">
        <f>'Weightage Page-1'!AD133</f>
        <v>0</v>
      </c>
      <c r="T127" s="128">
        <f>'Weightage Page-1'!BC133</f>
        <v>0</v>
      </c>
      <c r="U127" s="229">
        <f t="shared" si="2"/>
        <v>0</v>
      </c>
    </row>
    <row r="128" spans="1:21" x14ac:dyDescent="0.25">
      <c r="A128" s="227">
        <v>118</v>
      </c>
      <c r="B128" s="228" t="str">
        <f>IF('Weightage Page-1'!B134&lt;&gt;"",'Weightage Page-1'!B134,"")</f>
        <v>15-13SW190</v>
      </c>
      <c r="C128" s="128" t="str">
        <f>IF(('CLO Page-1'!$D$9)&lt;&gt;0,(('CLO Page-1'!D128)/('CLO Page-1'!$D$9))*100,"--")</f>
        <v>--</v>
      </c>
      <c r="D128" s="128" t="str">
        <f>IF(('CLO Page-1'!$F$9)&lt;&gt;0,(('CLO Page-1'!F128)/('CLO Page-1'!$F$9))*100,"--")</f>
        <v>--</v>
      </c>
      <c r="E128" s="128" t="str">
        <f>IF(('CLO Page-1'!$H$9)&lt;&gt;0,(('CLO Page-1'!H128)/('CLO Page-1'!$H$9))*100,"--")</f>
        <v>--</v>
      </c>
      <c r="F128" s="128" t="str">
        <f>IF(('CLO Page-1'!$J$9)&lt;&gt;0,(('CLO Page-1'!J128)/('CLO Page-1'!$J$9))*100,"--")</f>
        <v>--</v>
      </c>
      <c r="G128" s="128" t="str">
        <f>IF(('CLO Page-1'!$L$9)&lt;&gt;0,(('CLO Page-1'!L128)/('CLO Page-1'!$L$9))*100,"--")</f>
        <v>--</v>
      </c>
      <c r="H128" s="128" t="str">
        <f>IF(('PLO Page-1'!$D$9)&lt;&gt;0,(('PLO Page-1'!D128)/('PLO Page-1'!$D$9))*100,"--")</f>
        <v>--</v>
      </c>
      <c r="I128" s="128" t="str">
        <f>IF(('PLO Page-1'!$F$9)&lt;&gt;0,(('PLO Page-1'!F128)/('PLO Page-1'!$F$9))*100,"--")</f>
        <v>--</v>
      </c>
      <c r="J128" s="128" t="str">
        <f>IF(('PLO Page-1'!$H$9)&lt;&gt;0,(('PLO Page-1'!H128)/('PLO Page-1'!$H$9))*100,"--")</f>
        <v>--</v>
      </c>
      <c r="K128" s="128" t="str">
        <f>IF(('PLO Page-1'!$J$9)&lt;&gt;0,(('PLO Page-1'!J128)/('PLO Page-1'!$J$9))*100,"--")</f>
        <v>--</v>
      </c>
      <c r="L128" s="128" t="str">
        <f>IF(('PLO Page-1'!$L$9)&lt;&gt;0,(('PLO Page-1'!L128)/('PLO Page-1'!$L$9))*100,"--")</f>
        <v>--</v>
      </c>
      <c r="M128" s="128" t="str">
        <f>IF(('LEVEL Page-1'!$D$9)&lt;&gt;0,(('LEVEL Page-1'!D128)/('LEVEL Page-1'!$D$9))*100,"--")</f>
        <v>--</v>
      </c>
      <c r="N128" s="128" t="str">
        <f>IF(('LEVEL Page-1'!$F$9)&lt;&gt;0,(('LEVEL Page-1'!F128)/('LEVEL Page-1'!$F$9))*100,"--")</f>
        <v>--</v>
      </c>
      <c r="O128" s="128" t="str">
        <f>IF(('LEVEL Page-1'!$H$9)&lt;&gt;0,(('LEVEL Page-1'!H128)/('LEVEL Page-1'!$H$9))*100,"--")</f>
        <v>--</v>
      </c>
      <c r="P128" s="128" t="str">
        <f>IF(('LEVEL Page-1'!$J$9)&lt;&gt;0,(('LEVEL Page-1'!J128)/('LEVEL Page-1'!$J$9))*100,"--")</f>
        <v>--</v>
      </c>
      <c r="Q128" s="128" t="str">
        <f>IF(('LEVEL Page-1'!$L$9)&lt;&gt;0,(('LEVEL Page-1'!L128)/('LEVEL Page-1'!$L$9))*100,"--")</f>
        <v>--</v>
      </c>
      <c r="R128" s="128">
        <f>'Weightage Page-1'!Q134</f>
        <v>0</v>
      </c>
      <c r="S128" s="128">
        <f>'Weightage Page-1'!AD134</f>
        <v>0</v>
      </c>
      <c r="T128" s="128">
        <f>'Weightage Page-1'!BC134</f>
        <v>0</v>
      </c>
      <c r="U128" s="229">
        <f t="shared" si="2"/>
        <v>0</v>
      </c>
    </row>
  </sheetData>
  <mergeCells count="30">
    <mergeCell ref="A8:A10"/>
    <mergeCell ref="C5:G5"/>
    <mergeCell ref="R8:R10"/>
    <mergeCell ref="S8:S10"/>
    <mergeCell ref="I5:J5"/>
    <mergeCell ref="K5:L5"/>
    <mergeCell ref="M8:Q9"/>
    <mergeCell ref="A7:U7"/>
    <mergeCell ref="T8:T10"/>
    <mergeCell ref="U8:U10"/>
    <mergeCell ref="H8:L9"/>
    <mergeCell ref="C8:G9"/>
    <mergeCell ref="B8:B10"/>
    <mergeCell ref="A5:B5"/>
    <mergeCell ref="N6:O6"/>
    <mergeCell ref="A6:C6"/>
    <mergeCell ref="A3:B3"/>
    <mergeCell ref="A4:B4"/>
    <mergeCell ref="A1:U1"/>
    <mergeCell ref="A2:U2"/>
    <mergeCell ref="G6:K6"/>
    <mergeCell ref="D6:E6"/>
    <mergeCell ref="L6:M6"/>
    <mergeCell ref="O5:P5"/>
    <mergeCell ref="J4:L4"/>
    <mergeCell ref="C4:I4"/>
    <mergeCell ref="O3:P3"/>
    <mergeCell ref="N4:O4"/>
    <mergeCell ref="M3:N3"/>
    <mergeCell ref="C3:L3"/>
  </mergeCells>
  <printOptions horizontalCentered="1"/>
  <pageMargins left="0.7" right="0.7" top="0.75" bottom="0.75" header="0.3" footer="0.3"/>
  <pageSetup paperSize="9" scale="7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Semester Activities</vt:lpstr>
      <vt:lpstr>Weightage Page-1</vt:lpstr>
      <vt:lpstr>CLO Page-1</vt:lpstr>
      <vt:lpstr>LEVEL Page-1</vt:lpstr>
      <vt:lpstr>PLO Page-1</vt:lpstr>
      <vt:lpstr>Statistics</vt:lpstr>
      <vt:lpstr>STUDENT</vt:lpstr>
      <vt:lpstr>'CLO Page-1'!Print_Area</vt:lpstr>
      <vt:lpstr>'LEVEL Page-1'!Print_Area</vt:lpstr>
      <vt:lpstr>'PLO Page-1'!Print_Area</vt:lpstr>
      <vt:lpstr>'Semester Activities'!Print_Area</vt:lpstr>
      <vt:lpstr>Statistics!Print_Area</vt:lpstr>
      <vt:lpstr>STUDENT!Print_Area</vt:lpstr>
      <vt:lpstr>'Weightage Page-1'!Print_Area</vt:lpstr>
      <vt:lpstr>'CLO Page-1'!Print_Titles</vt:lpstr>
      <vt:lpstr>'LEVEL Page-1'!Print_Titles</vt:lpstr>
      <vt:lpstr>'PLO Page-1'!Print_Titles</vt:lpstr>
      <vt:lpstr>STUDENT!Print_Titles</vt:lpstr>
      <vt:lpstr>'Weightage Page-1'!Print_Titles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Mehran</dc:creator>
  <cp:lastModifiedBy>PDOffice</cp:lastModifiedBy>
  <cp:lastPrinted>2018-09-16T18:33:26Z</cp:lastPrinted>
  <dcterms:created xsi:type="dcterms:W3CDTF">2018-03-17T12:10:49Z</dcterms:created>
  <dcterms:modified xsi:type="dcterms:W3CDTF">2018-11-30T09:22:28Z</dcterms:modified>
</cp:coreProperties>
</file>